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C:\Users\user\Documents\Data Analytics\My Excel Files\DSA Excel Files\"/>
    </mc:Choice>
  </mc:AlternateContent>
  <xr:revisionPtr revIDLastSave="0" documentId="13_ncr:1_{44C91AF6-F7C0-4B99-9076-EACDCA964EEA}" xr6:coauthVersionLast="47" xr6:coauthVersionMax="47" xr10:uidLastSave="{00000000-0000-0000-0000-000000000000}"/>
  <bookViews>
    <workbookView xWindow="-120" yWindow="-120" windowWidth="20730" windowHeight="11040" firstSheet="2" activeTab="5" xr2:uid="{E416C14A-EDA2-434A-9CC2-70A8E742D6FA}"/>
  </bookViews>
  <sheets>
    <sheet name="Amazon case study - Copy" sheetId="1" r:id="rId1"/>
    <sheet name="Analysis Tasks" sheetId="2" r:id="rId2"/>
    <sheet name="Pivot Tables" sheetId="4" r:id="rId3"/>
    <sheet name="Product Performance" sheetId="6" r:id="rId4"/>
    <sheet name="Users Insights" sheetId="9" r:id="rId5"/>
    <sheet name="Insights and Recommendations" sheetId="10" r:id="rId6"/>
  </sheets>
  <definedNames>
    <definedName name="Slicer_Discount_Bucket1">#N/A</definedName>
    <definedName name="Slicer_Price_Bucket1">#N/A</definedName>
    <definedName name="Slicer_Product_Category21">#N/A</definedName>
    <definedName name="Slicer_Rating1">#N/A</definedName>
  </definedNames>
  <calcPr calcId="181029"/>
  <pivotCaches>
    <pivotCache cacheId="0"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M2" i="1" l="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Q2" i="1"/>
  <c r="D4" i="1"/>
  <c r="D2" i="1"/>
  <c r="P2" i="1"/>
  <c r="J2" i="1"/>
  <c r="I2" i="1"/>
  <c r="H2" i="1"/>
  <c r="V2" i="1"/>
  <c r="Q3"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J3" i="1"/>
  <c r="D3"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G1353" i="1"/>
  <c r="C24" i="2"/>
  <c r="C25" i="2"/>
  <c r="C23" i="2"/>
  <c r="C22" i="2"/>
</calcChain>
</file>

<file path=xl/sharedStrings.xml><?xml version="1.0" encoding="utf-8"?>
<sst xmlns="http://schemas.openxmlformats.org/spreadsheetml/2006/main" count="16402" uniqueCount="12485">
  <si>
    <t>product_id</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</si>
  <si>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</si>
  <si>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</si>
  <si>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</si>
  <si>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</si>
  <si>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</si>
  <si>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</si>
  <si>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</si>
  <si>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</si>
  <si>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</si>
  <si>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</si>
  <si>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</si>
  <si>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</si>
  <si>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</si>
  <si>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</si>
  <si>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</si>
  <si>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</si>
  <si>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</si>
  <si>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AECPFYFQVRUWC3KGNLJIOREFP5LQ,AGYYVPDD7YG7FYNBXNGXZJT525AQ,AHONIZU3ICIEHQIGQ6R2VFRSBXOQ,AFPHD2CRPDZMWMBL7WXRSVYWS5JA,AEZ346GX3HJ4O4XNRPHCNHXQURMQ,AEPSWFPNECKO34PUC7I56ITGXR6Q,AHWVEHR5DYLVFTO2KF3IZATFQSWQ,AH4QT33M55677I7ISQOAKEQWACYQ</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</si>
  <si>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</si>
  <si>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</si>
  <si>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</si>
  <si>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</si>
  <si>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</si>
  <si>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</si>
  <si>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</si>
  <si>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</si>
  <si>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</si>
  <si>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</si>
  <si>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</si>
  <si>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</si>
  <si>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</si>
  <si>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</si>
  <si>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</si>
  <si>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</si>
  <si>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</si>
  <si>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</si>
  <si>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</si>
  <si>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</si>
  <si>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</si>
  <si>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</si>
  <si>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AE3Q6KSUK5P75D5HFYHCRAOLODSA,AFUGIFH5ZAFXRDSZHM4QB2KPKFUQ,AFK4NJOLFSJGWLOJIUIAROJF6YVA,AFUOTYRFUXVPEBGIXVZZ7DR3CZUA,AFDLRSXKDZ6U3U3KD46SQLFGZQRA,AH5VLM66SIK7J3IRG4NY7XVOQ55A,AE3MQNNHHLUHXURL5S7IAR7JTGNQ,AFSEOFZY67MYC7UAJU264Z5NFTLA</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</si>
  <si>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</si>
  <si>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</si>
  <si>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</si>
  <si>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</si>
  <si>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</si>
  <si>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</si>
  <si>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AEQ2YMXSZWEOHK2EHTNLOS56YTZQ,AGRVINWECNY7323CWFXZYYIZOFTQ,AHBAT6VLOXWGYDL57KHCNCLPXAKA,AF7NDY2H6JVYTSQOZP76GCATQ34Q,AFV7ZA733ZLME4KNLZPMPCBUNPPA,AHFAAPSY2MJ5HYOU2VQDJ7AQY4NQ,AH2WGV2PEBUTICRPBEEVKF24G5LA,AEP4MK3EKOBDKTGPJTRN5RBDIODA</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</si>
  <si>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</si>
  <si>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</si>
  <si>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</si>
  <si>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</si>
  <si>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</si>
  <si>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</si>
  <si>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AG7C6DAADCTRQJG2BRS3RIKDT52Q,AFU7BOMPVJ7Q3TTA4G67RASTGYIQ,AER5ZGIXXVYG3AWZTRZT7M2BYCEA,AHE76XQSOLGOP5ZEKTIW6KUPDWBQ,AGXTMB2XHZBEWZ2UIX7ODZ4XTU6Q,AHNM2XVU745EDPNGUOAG74PTSNRA,AH5RWQ4S72IVLZD6O75OPCFIVDXQ,AG322TYKVPLPBDXE7ABEUK5QTALQ</t>
  </si>
  <si>
    <t>R8E73K2KWJRDS,RSD0JTIIWQQL8,R64CRSTE9SLW1,R2FRTNIIUFJE1F,RWGNX3W7UOJ7W,R32TYHHODHTF5D,RQL9ZMQUTY7P2,R280XJ5VZUBOXV</t>
  </si>
  <si>
    <t>Long durable.,good,Does not charge Lenovo m8 tab,Best charging cable,good,Boat,Product was good,1.5 m ‡§ï‡§æ ‡§ï‡•á‡§¨‡§? ‡§Æ‡•á‡§?‡•á ‡§?‡§ø‡§è ‡§¨‡§?‡•Å‡§§ ‡§?‡•Ä ‡§?‡§æ‡§?‡§¶‡§æ‡§Ø‡§ï ‡§?‡•à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</si>
  <si>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‡§¨‡§?‡•Å‡§§ ‡§?‡•Ä ‡§?‡§æ‡§?‡§¶‡§æ‡§Ø‡§ï ‡§?‡•à ‡•§  ‡§Æ‡•à‡§Ç ‡§á‡§? ‡§ï‡•á‡§¨‡§? ‡§ï‡•ã ‡§?‡§æ‡§á‡§® ‡§Æ‡•á‡§Ç ‡§ö‡§æ‡§?‡•ç‡§ú ‡§ï‡§?‡§§‡•á ‡§?‡§Æ‡§Ø ‡§´‡•ã‡§® ‡§¨‡§?‡•Å‡§§ ‡§Ü‡§?‡§æ‡§Æ ‡§?‡•á ‡§â‡§™‡§Ø‡•ã‡§ó  ‡§ï‡§? ‡§™‡§æ ‡§?‡§?‡§æ ‡§?‡•Å ‡•§ ‡§Ü‡§™ ‡§á‡§? ‡§ï‡•á‡§¨‡§? ‡§?‡•á 15watt ‡§ï‡§æ  ‡§ö‡§æ‡§?‡•ç‡§ú‡§? ‡§â‡§?‡•á ‡§ï‡§? ‡§?‡§ï‡§§‡•á ‡§?‡•à (‡§á‡§?‡§?‡•á ‡§ú‡§°‡§º‡§æ ‡§®‡§?‡•Ä) ‡•§ ‡§?‡•ã‡§ï‡§? ‡§¨‡§æ‡§ú‡§æ‡§? ‡§Æ‡•á‡§Ç ‡§á‡§?‡§ï‡§æ ‡§¶‡§æ‡§Æ 150 ‡§?‡•à ,  ‡§Ö‡§Æ‡•á‡§ú‡§® ‡§™‡•á ‡§Ø‡•á ‡§ï‡•á‡§¨‡§? ‡§Æ‡•Å‡§ù‡•á 67 ‡§Æ‡•á‡§Ç ‡§Æ‡§ø‡§?‡§æ ‡•§ ‡§ó‡§?‡•ç‡§µ ‡§?‡•á ‡§ï‡§?‡•ã ‡§?‡§Æ ‡§?‡§ø‡§Ç‡§¶‡•Ç ‡§?‡•à , ‡§ú‡§Ø ‡§?‡§ø‡§Ç‡§¶ ‡§ú‡§Ø ‡§?‡§æ‡§?‡§§ ,</t>
  </si>
  <si>
    <t>https://m.media-amazon.com/images/W/WEBP_402378-T2/images/I/41jlwEZpa5L._SX300_SY300_QL70_FMwebp_.jpg</t>
  </si>
  <si>
    <t>https://www.amazon.in/boAt-Micro-USB-Tangle-Free-Transmission/dp/B08WRWPM22/ref=sr_1_8?qid=1672909124&amp;s=electronics&amp;sr=1-8</t>
  </si>
  <si>
    <t>B08DDRGWTJ</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</si>
  <si>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</si>
  <si>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</si>
  <si>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</si>
  <si>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</si>
  <si>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</si>
  <si>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</si>
  <si>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</si>
  <si>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</si>
  <si>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</si>
  <si>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</si>
  <si>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</si>
  <si>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</si>
  <si>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</si>
  <si>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</si>
  <si>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</si>
  <si>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</si>
  <si>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https://m.media-amazon.com/images/W/WEBP_402378-T2/images/I/31kj3q4SepL._SY445_SX342_QL70_FMwebp_.jpg</t>
  </si>
  <si>
    <t>https://www.amazon.in/Ambrane-Unbreakable-Charging-Braided-Android/dp/B082LZGK39/ref=sr_1_11?qid=1672909124&amp;s=electronics&amp;sr=1-11</t>
  </si>
  <si>
    <t>B08CF3D7QR</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</si>
  <si>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</si>
  <si>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</si>
  <si>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</si>
  <si>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</si>
  <si>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</si>
  <si>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</si>
  <si>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</si>
  <si>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</si>
  <si>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https://m.media-amazon.com/images/I/41SDfuK7L2L._SX300_SY300_QL70_FMwebp_.jpg</t>
  </si>
  <si>
    <t>https://www.amazon.in/Rugged-Extra-Tough-Unbreakable-Braided/dp/B0789LZTCJ/ref=sr_1_13?qid=1672909124&amp;s=electronics&amp;sr=1-13</t>
  </si>
  <si>
    <t>B07KSMBL2H</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</si>
  <si>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</si>
  <si>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</si>
  <si>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</si>
  <si>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</si>
  <si>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</si>
  <si>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</si>
  <si>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</si>
  <si>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</si>
  <si>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</si>
  <si>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</si>
  <si>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</si>
  <si>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</si>
  <si>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</si>
  <si>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</si>
  <si>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</si>
  <si>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</si>
  <si>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</si>
  <si>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</si>
  <si>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</si>
  <si>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</si>
  <si>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</si>
  <si>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</si>
  <si>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</si>
  <si>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</si>
  <si>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</si>
  <si>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</si>
  <si>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</si>
  <si>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</si>
  <si>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</si>
  <si>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</si>
  <si>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</si>
  <si>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</si>
  <si>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</si>
  <si>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</si>
  <si>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</si>
  <si>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</si>
  <si>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</si>
  <si>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</si>
  <si>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</si>
  <si>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</si>
  <si>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https://m.media-amazon.com/images/I/41d84o5-M-L._SY445_SX342_QL70_FMwebp_.jpg</t>
  </si>
  <si>
    <t>https://www.amazon.in/Ambrane-Unbreakable-Charging-Braided-Cable/dp/B082LSVT4B/ref=sr_1_19?qid=1672909124&amp;s=electronics&amp;sr=1-19</t>
  </si>
  <si>
    <t>B08WRBG3XW</t>
  </si>
  <si>
    <t>AFB5KJR4Q5FICAHBOPDPUTB3O7QQ,AHW3QBHDOUMXODZ4EAMHD5JMDIDQ,AGXRGH7DLS3RVFS5KWU4PGR3H3GQ,AFLIHOX2HH7S2OJAD63UAHKMY34Q,AEHBE4U3HD6G2TMSHKE7TNZYOWCA,AFHKIURZM4R62UEXTOCZLI2FPQ6A,AEW6K4E5A4RUWRFFUDINQE5WWBSQ,AG4LMDCRAAKD4U2FZ6B6N75KTHXA</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</si>
  <si>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</si>
  <si>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</si>
  <si>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</si>
  <si>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</si>
  <si>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</si>
  <si>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</si>
  <si>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</si>
  <si>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</si>
  <si>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</si>
  <si>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</si>
  <si>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</si>
  <si>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</si>
  <si>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</si>
  <si>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</si>
  <si>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</si>
  <si>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</si>
  <si>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</si>
  <si>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</si>
  <si>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</si>
  <si>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</si>
  <si>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</si>
  <si>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</si>
  <si>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</si>
  <si>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</si>
  <si>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</si>
  <si>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</si>
  <si>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</si>
  <si>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</si>
  <si>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</si>
  <si>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</si>
  <si>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</si>
  <si>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</si>
  <si>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</si>
  <si>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</si>
  <si>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</si>
  <si>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</si>
  <si>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</si>
  <si>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</si>
  <si>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</si>
  <si>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</si>
  <si>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</si>
  <si>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</si>
  <si>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</si>
  <si>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</si>
  <si>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</si>
  <si>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</si>
  <si>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</si>
  <si>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</si>
  <si>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</si>
  <si>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</si>
  <si>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</si>
  <si>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</si>
  <si>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</si>
  <si>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</si>
  <si>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</si>
  <si>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</si>
  <si>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</si>
  <si>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</si>
  <si>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</si>
  <si>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</si>
  <si>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</si>
  <si>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</si>
  <si>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</si>
  <si>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AFUT7ANZTZYGLXU65EQ2D5OP6UMA,AGT7YYJVUC6ZHRKQHVUQZMDNLXEA,AE7OMK3IQJR2U2JZE2HQ4BKSPA6A,AGCRCU432TIF4J2EL7GBEWOIULGQ,AERQBL3BISJQVHO3RLOOA4HKZX5A,AHIWNZ2HBQAHVE4OWODM6WH4PMOQ,AH2347WTE3DZ3TIZUB5LCLZPAYEQ,AHIH3QL5XONYJWEXF7VKLFHZBDJA</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</si>
  <si>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</si>
  <si>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</si>
  <si>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</si>
  <si>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</si>
  <si>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</si>
  <si>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</si>
  <si>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AFYR53OTBUX2RNAKUZHUJ4RFJJNQ,AHR735YWWYFTQI5VGEEYP3DZPB6Q,AEO5NTPVZBDP7EHO2NOJ3Q6QPN3A,AF7S5C6MJ7XPJ26E3U3Z5TIWHRMA,AGY65IJP7XREWO3GUDT46474CYKA,AE2E632GMYL5U2ESNXOX5UT5D34A,AFHE44JRHYO42EGIWNM2GC75ZIJA,AEMJJHRL3DAOOLBWHIDSFW56MJWQ</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</si>
  <si>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</si>
  <si>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</si>
  <si>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</si>
  <si>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</si>
  <si>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</si>
  <si>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</si>
  <si>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AHZWJCVEIEI76H2VGMUSN5D735IQ,AH2DFUHFTG4CKQFVGZSB4JHXSAWA,AGYTSAUTXMOPROERNJPXNEB2XWNQ,AF5JWNCDVWTXOFCICR6IYNOEQENQ,AEEFM3W6RGC2KDYG5B6N7VQXR4QA,AGRT55DXEGF2EOL63HOKKKBB2KFA,AF6R7AMFHIWTMNFF6WPGFDOF7Z5A,AEGXNM3XGAHJGUJ7MIFPE7QFMJHA</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</si>
  <si>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</si>
  <si>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</si>
  <si>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</si>
  <si>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</si>
  <si>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</si>
  <si>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</si>
  <si>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AFA332YHUPB6I7KMME7SOFX5RKQQ,AH3LHRL5P4YAVOQQCH72G2PJFXSA,AGUUHLF34AIEIOE5KULXXVWKBCMA,AHWY6IG3PXBBJMLVFMHHKM25BVCQ,AEOKB3ECJUM6UQOBFKMEMQVVHL4A,AEYA6LQE25O2P6C7XV62XM3YV2EQ,AHMKSLALVS62JUHSHAI3FUXWDYYA,AFZIZOK5KDBOB5QCHUQRR2ZWUYKA</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</si>
  <si>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</si>
  <si>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</si>
  <si>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</si>
  <si>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</si>
  <si>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</si>
  <si>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</si>
  <si>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AGBX233C7B7D7YZEL7ZLFWMQKFDQ,AFKSU4D3IE4KNDBVVBEA3AHDD2YQ,AHJK4PVBRGDX4N5LYA4EKHULJOPQ,AFW6NV5N3FUXV3CNUACPSYC5AB3Q,AGOCMOZJWGI5VHFT2RZLTQFZLKPQ,AGX3GCRGFU4IHAJZRUP655EEGSQA,AEG5JOZOUBWEAZOGQQR6YDVPTL6A,AGUQYXAUPX5VOWYZTIWXMUIGVGCQ</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</si>
  <si>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</si>
  <si>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</si>
  <si>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</si>
  <si>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</si>
  <si>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</si>
  <si>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</si>
  <si>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AGHYCMV7RJ5D76UEZDZJPPEUGU5Q,AGKG3U55NSBTQ4QBDCGLUGSEEICA,AEK7TJPOW2SWCHCQOA7OEGXDZPCA,AH4QNGP7K2SO6FBWTS4Y274VHV6A,AH6CX2UTCOW6LXS74QK3TCQOHRIQ,AG4T75DAKCNZ6EPYPMKBGV6J54JQ,AF4GBAADHEMI3ZLPBAIZWYWN7GJA,AGOMXFNBIQBEWLN4JDC65FDPTBDQ</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</si>
  <si>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</si>
  <si>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</si>
  <si>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</si>
  <si>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</si>
  <si>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</si>
  <si>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</si>
  <si>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AHMKXORT3VNMB75C3EUBYMFYELFQ,AEKJRELVNMICYPOYTKMVF52YX2WQ,AHQPBXZSJ3XZILPJVXE4BN7ZL26A,AGELSEJKLWPVNPXQ7DGK63PEQF5A,AGGBXJFPXZVOJMMB6MMQOPLCJWGA,AEWA5TH6PMRZXMFY5MHCIU2MNFHA,AHPDFQLNLMNV5X4QNH6J7IUMREAQ,AGKQKPUOEC3LQR7GHBQYAHPTU4SA</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</si>
  <si>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</si>
  <si>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</si>
  <si>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</si>
  <si>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</si>
  <si>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</si>
  <si>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</si>
  <si>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</si>
  <si>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</si>
  <si>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</si>
  <si>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</si>
  <si>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</si>
  <si>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</si>
  <si>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</si>
  <si>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</si>
  <si>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AF477BP57JM7Z4JD4PYB2K33R6AQ,AGTDD34Y77OB36JNYQWQDN7MHECQ,AG7POKBSWQUO4VOYD4HDWYKMMJ4Q,AFZS6H2ZFJEJHRWIJ3IYL7V6KRPA,AHCYM2ECKI2MNOIDHDG4PT6IIN6A,AECZ4IP3TBM4EUG52BZAOQV3EKIA,AH6RQDXZYKAUPNBOYC4NAZERTFOQ,AFTVETL4HGH4KRUF4NXGJUEDPBAQ</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</si>
  <si>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</si>
  <si>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</si>
  <si>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</si>
  <si>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</si>
  <si>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</si>
  <si>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</si>
  <si>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</si>
  <si>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</si>
  <si>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</si>
  <si>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</si>
  <si>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</si>
  <si>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</si>
  <si>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</si>
  <si>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</si>
  <si>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</si>
  <si>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</si>
  <si>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</si>
  <si>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</si>
  <si>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</si>
  <si>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</si>
  <si>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</si>
  <si>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</si>
  <si>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</si>
  <si>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</si>
  <si>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</si>
  <si>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</si>
  <si>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AGDOVGWZKEQ3M6DA2GHV6WUZT5SA,AGEUXHN7U2Q26CM6TFOTW7GZXFXQ,AHYXZVXUY3QTBP7IBFIUBSZVH2XQ,AGO4OKG6KVBAAE52Q62JBKHRDFFQ,AGOARJLTS744KQC3BTKT5KQVOJUA,AF6XISKAQXTX3Q5RUF2M2VKOJ66A,AEP6PYK2DLTD5UCMURSUNUE4IE5A,AHJSNMHQQWE6LMFRATH5LLJBQQXQ</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</si>
  <si>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</si>
  <si>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</si>
  <si>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</si>
  <si>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</si>
  <si>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</si>
  <si>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</si>
  <si>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</si>
  <si>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</si>
  <si>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</si>
  <si>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</si>
  <si>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</si>
  <si>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</si>
  <si>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</si>
  <si>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</si>
  <si>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</si>
  <si>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</si>
  <si>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</si>
  <si>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</si>
  <si>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</si>
  <si>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</si>
  <si>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</si>
  <si>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</si>
  <si>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</si>
  <si>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</si>
  <si>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</si>
  <si>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</si>
  <si>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</si>
  <si>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</si>
  <si>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</si>
  <si>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</si>
  <si>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https://m.media-amazon.com/images/W/WEBP_402378-T1/images/I/41rB0DnVFmL._SX300_SY300_QL70_FMwebp_.jpg</t>
  </si>
  <si>
    <t>https://www.amazon.in/Wayona-Braided-WN3LB1-Syncing-Charging/dp/B07JW1Y6XV/ref=sr_1_46?qid=1672909125&amp;s=electronics&amp;sr=1-46</t>
  </si>
  <si>
    <t>B07KRCW6LZ</t>
  </si>
  <si>
    <t>AEM356PVXFHAXWV56KDO75FS5WPA,AHVTFTBEBRRJCG72ZG7ABDNQSAOA,AHFTFGF2YB5ZEUB3NC3KOBGZBG5Q,AEI36WUCG27UYFAGDF7HX74VEGIA,AGW3NGXVSGUB34Q5V6ACANURQMGQ,AEIMBDWSM42YEDEE6476WUXFZJHQ,AHM5MCT3ZO5Q2MBYZUDB6UI5AXLA,AFTPXYKUNENYJVDOC55L2CJXPXFQ</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</si>
  <si>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</si>
  <si>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</si>
  <si>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</si>
  <si>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</si>
  <si>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</si>
  <si>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</si>
  <si>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https://m.media-amazon.com/images/I/31v7NnnAItL._SY445_SX342_QL70_FMwebp_.jpg</t>
  </si>
  <si>
    <t>https://www.amazon.in/FLiX-Charging-480Mbps-Devices-XCD-M11/dp/B09NJN8L25/ref=sr_1_48?qid=1672909125&amp;s=electronics&amp;sr=1-48</t>
  </si>
  <si>
    <t>B07XJYYH7L</t>
  </si>
  <si>
    <t>AE47XF2766XJOEOI42DVP2HMB4YQ,AH6JPV326WGUKC2J4EGVP3IN6ZLA,AF4X3QT4KW3DV2HUMQVSOJDISOOQ,AG46FAHE6KV3OQCLJYKRDZWNNYGQ,AFG6OH7UYU5ZITX4NE2KQR3DX5SA,AFCZMUBZNRVRW2EJJKK5PN2YQZVQ,AHDMHAUOY75NWLNOF3X4UPNKXFSQ,AHWCWBYXHX4QO7ZOFUYIUFTTAJIQ</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</si>
  <si>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</si>
  <si>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</si>
  <si>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</si>
  <si>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</si>
  <si>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</si>
  <si>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</si>
  <si>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</si>
  <si>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</si>
  <si>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</si>
  <si>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</si>
  <si>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</si>
  <si>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</si>
  <si>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</si>
  <si>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</si>
  <si>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https://m.media-amazon.com/images/I/41bCxnHksnL._SY300_SX300_QL70_FMwebp_.jpg</t>
  </si>
  <si>
    <t>https://www.amazon.in/AmazonBasics-High-Speed-HDMI-Cable-Feet/dp/B014I8SSD0/ref=sr_1_51?qid=1672909126&amp;s=electronics&amp;sr=1-51</t>
  </si>
  <si>
    <t>B09L8DSSFH</t>
  </si>
  <si>
    <t>AH5G2FWQ6AJBXK2IDCA22BNQTT2A,AEEV73PQDYYMSQSW46LQMZ526YVQ,AHWB25RGISH5XJ2YQCR4J6FDBPOQ,AE2PYPC3OF2HEF4NCE63FBFFFOMQ,AHYUM6XUA4K6V4QEAPT5MLQQIDPA,AG6U2ZW7UGA562DK4W6NVANEMKDA,AFALQ6JKOEKVRVI3BZ2G5PJ63HQQ,AGAXJLX3K3I7WQKQA4Q4NT2IJ2WQ</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</si>
  <si>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</si>
  <si>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</si>
  <si>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</si>
  <si>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</si>
  <si>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</si>
  <si>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</si>
  <si>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AF7IXQKBUL6NEIQG4R53LMJJUGXQ,AFODI4XXHXHBFFUHK7N5LVKWEXTQ,AGNONTMQDE5KLLDEEB57Z3C5WAEA,AFW6NV5N3FUXV3CNUACPSYC5AB3Q,AEW6KBDGJEWIOQKAW3FP74GMV6TA,AEGT7WPGXXMSH5J3LZLL6CPJ7QMQ,AEKCUG7WMX6KMP6VFBWI3ICW5CBQ,AF2544C4RGIBQX7Y4JMKMSMXMRRQ</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</si>
  <si>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</si>
  <si>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</si>
  <si>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</si>
  <si>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</si>
  <si>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</si>
  <si>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</si>
  <si>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AHDFR3PDKEBV72HXRL3RJJLS3YYA,AHYUZ2BLKNN6UJLFYWCXCEFZTOVQ,AHBST4ZJ5665DV2TCR4W4J2OI3DA,AGHPOFCHZ73Q2Q2IFTCJLUSEL2NQ,AHOMYGLSLJLCOT7Z24PZSVJY3LJQ,AESJE2EZD7S7WOYBN7RE7ZF3J2MA,AF23GXF525XSMXPJBEHP4SPKOZNQ,AFX5NHAAOUKKENAT6GWNKY3X5YTQ</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</si>
  <si>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</si>
  <si>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</si>
  <si>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</si>
  <si>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</si>
  <si>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</si>
  <si>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</si>
  <si>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https://m.media-amazon.com/images/W/WEBP_402378-T1/images/I/31iESA2h2gL._SY300_SX300_QL70_FMwebp_.jpg</t>
  </si>
  <si>
    <t>https://www.amazon.in/AmazonBasics-Micro-Charging-Android-Phones/dp/B0711PVX6Z/ref=sr_1_55?qid=1672909126&amp;s=electronics&amp;sr=1-55</t>
  </si>
  <si>
    <t>B082T6V3DT</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</si>
  <si>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</si>
  <si>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</si>
  <si>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</si>
  <si>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</si>
  <si>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</si>
  <si>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</si>
  <si>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</si>
  <si>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</si>
  <si>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AFIU4APGHOFMXEOVMSQMYKMZ46QQ,AEOFYPCJJQYCKISUR6EC66IZH23Q,AFZSMXS2MILXOSTT2ZEJDE3W7TLQ,AFREYXJZFUSZT7YHDJ4JOF67O6VQ,AGMQDZGGSEBXX4KBJOBAGIFI36OA,AHJ7INNUX3KZSEZRJKFMRJAX7TZA,AGYTCTSUZJJZTK2XVADTQI5MYUFQ,AFZHLQMILG47ZESR5TLNB5QK66HQ</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</si>
  <si>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</si>
  <si>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</si>
  <si>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</si>
  <si>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</si>
  <si>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</si>
  <si>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</si>
  <si>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AF36YUJUEUU3SA42PFAULM2F5RYA,AESE26BMILSD6E4AVO3YM76G4UPA,AFFB6IUQ46CEIYZ2U7OAYVKAL5RQ,AGHGLXUVEHN4NFA3CCYIUFWBIC4A,AELBYFRFAGLMXQQJKVDUWO7QX2VQ,AHF4A3ZGP7G6JLXAAJ77O2QDJSEQ,AEGZCGGDNS4ZRNPG3CDULRVB5Z5A,AE4YGDAAZX7ZDDGP4BTONW72CMIA</t>
  </si>
  <si>
    <t>RQAF3Q7KCEGHP,R3CBLDFSRTKKYA,R3PZ3ENFIS7IJG,R2ACW4FTIVQJ77,R3K8YFINS1P9XN,R16G76XSWF9WTZ,R3O8ZTH4RRO02J,RXCDPPX5ZV2WX</t>
  </si>
  <si>
    <t>Good product,Strong and powerful,Useful product.,Very nice ?üëå ?üëç product,Good ?üëç?üèª,Good,USB,Strong buid , study design , charging speed ‚ò?Ô?è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</si>
  <si>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</si>
  <si>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</si>
  <si>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</si>
  <si>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</si>
  <si>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</si>
  <si>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</si>
  <si>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</si>
  <si>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</si>
  <si>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</si>
  <si>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</si>
  <si>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</si>
  <si>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</si>
  <si>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</si>
  <si>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https://m.media-amazon.com/images/I/41jxZkzNcnL._SX300_SY300_QL70_FMwebp_.jpg</t>
  </si>
  <si>
    <t>https://www.amazon.in/TP-Link-TL-WN823N-300Mbps-Wireless-N-Adapter/dp/B0088TKTY2/ref=sr_1_61?qid=1672909126&amp;s=electronics&amp;sr=1-61</t>
  </si>
  <si>
    <t>B09Q5SWVBJ</t>
  </si>
  <si>
    <t>https://m.media-amazon.com/images/I/512YHGuR4RL._SX300_SY300_QL70_FMwebp_.jpg</t>
  </si>
  <si>
    <t>https://www.amazon.in/OnePlus-inches-Ready-Smart-Android/dp/B09Q5SWVBJ/ref=sr_1_63?qid=1672909126&amp;s=electronics&amp;sr=1-63</t>
  </si>
  <si>
    <t>B0B4DT8MKT</t>
  </si>
  <si>
    <t>AGH3POHLPXABF3I4ASSGTRXAUPPA,AEHVZHMJQYG456XUPYSWK7PWAJAA,AFBPPGDHU5S2IR5WEPYWGR4ABK4Q,AGEYWCB2JWQR7C3RF2SEK26PTK2A,AGWXGUALH6VESAYTZGWBZBUDTWFA,AHCG74BCEDINDMRYYF2QPYY3OHJQ,AHHGEASO3BOC2ET23MDU64DKQ5OQ,AF7TKY6E2EO7NSSPHFYFGE4FJDOA</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</si>
  <si>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</si>
  <si>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</si>
  <si>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</si>
  <si>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</si>
  <si>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</si>
  <si>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</si>
  <si>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AFDCSF36NJYXASQOJCQWFQTN7SDQ,AGHRDOQP7F74DK6KEXSY2NLLKZVQ,AF7HUEJWED3ZUCLTT2MNQDL5BQOA,AH62QNZEYJYC6LNXAJ4BXL6JZZEQ,AFMQH2YLIY5ST5VNIUADLQYIUNAA,AF5TLUDL3JKYZS74QEAMDMPXC3ZQ,AF57UETI4YHWNPSAOF2OVMNVV2JQ,AHNI4LKKPLQLDFCWJZ24SX4BGT7Q</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</si>
  <si>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</si>
  <si>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</si>
  <si>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</si>
  <si>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</si>
  <si>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</si>
  <si>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</si>
  <si>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</si>
  <si>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</si>
  <si>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</si>
  <si>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</si>
  <si>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</si>
  <si>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</si>
  <si>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</si>
  <si>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</si>
  <si>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AHDIDVECFGA6OQRNUBPUO6366UGQ,AFSII6HTAHTHGXERUNDOISNWZUNQ,AF64ON4HPPVD43H6PK3CHPTTYSSQ,AELNBR4H6235Y7NVYNCGNABDIDFQ,AF35OXRSRJ335IGMNW5FYCJDLHOA,AE3CFONNMANNC5QPYIAXV67EUYUQ,AHCWRQHRUAVMTMUH5NYNB3P4NWEA,AGKZVBLHK472MSGAAUABFRZL7SYQ</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</si>
  <si>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</si>
  <si>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</si>
  <si>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</si>
  <si>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</si>
  <si>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</si>
  <si>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</si>
  <si>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AF42EMTPEJAL4LNEPPX77TN77UHA,AHBMZRY43T2GTYDVNFMUVASIBTPA,AECCRE6ZTCPFGPVWDNY3IYYHCMOQ,AHOURK4XKLPPC4VHEDJ25NP64NPQ,AFC5K7RQQYKFB5PV47KAX2CHVIIQ,AHEVOBT5PFXMIS5A7GAXRG52XARQ,AHNOMOD65QU6QKFP3AMH5QPGQO6A,AGN2VH6RTYG5CM3YVH34VGYJFO4A</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</si>
  <si>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</si>
  <si>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</si>
  <si>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</si>
  <si>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</si>
  <si>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</si>
  <si>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</si>
  <si>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</si>
  <si>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</si>
  <si>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</si>
  <si>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</si>
  <si>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</si>
  <si>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</si>
  <si>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</si>
  <si>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</si>
  <si>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</si>
  <si>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</si>
  <si>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</si>
  <si>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</si>
  <si>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</si>
  <si>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</si>
  <si>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</si>
  <si>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</si>
  <si>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https://m.media-amazon.com/images/I/41eJqkFjCRL._SY300_SX300_QL70_FMwebp_.jpg</t>
  </si>
  <si>
    <t>https://www.amazon.in/AmazonBasics-High-Speed-Cable-2-Pack-Black/dp/B014I8SX4Y/ref=sr_1_73?qid=1672909128&amp;s=electronics&amp;sr=1-73</t>
  </si>
  <si>
    <t>B09Q8HMKZX</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</si>
  <si>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</si>
  <si>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</si>
  <si>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</si>
  <si>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</si>
  <si>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</si>
  <si>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</si>
  <si>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</si>
  <si>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</si>
  <si>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</si>
  <si>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</si>
  <si>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</si>
  <si>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</si>
  <si>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</si>
  <si>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</si>
  <si>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</si>
  <si>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</si>
  <si>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</si>
  <si>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</si>
  <si>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</si>
  <si>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</si>
  <si>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</si>
  <si>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</si>
  <si>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</si>
  <si>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</si>
  <si>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</si>
  <si>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</si>
  <si>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</si>
  <si>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</si>
  <si>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</si>
  <si>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</si>
  <si>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</si>
  <si>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</si>
  <si>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AEOIHOJD3O5MYSVWZOBDUJGYWZGQ,AF6LAYTAGSTBKL2QUF3WFB6OMCPQ,AHKXH7KSF7CPJCJMHB6B35VPTETA,AFELQLNWTS4QJNCCA4ZDTWHVORJQ,AGGE54AKRMX2XMQWQQTSUOPL7CHA,AG7ZAJNX4XZ5LTA4NLWBHTCX2V5A,AGYSVNZMQT5LOVKHSCYDE7OAPKVA,AHAI6EM7F7W3GV3SUIDSKWTBJOSA</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</si>
  <si>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</si>
  <si>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</si>
  <si>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</si>
  <si>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</si>
  <si>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</si>
  <si>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</si>
  <si>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</si>
  <si>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</si>
  <si>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</si>
  <si>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</si>
  <si>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</si>
  <si>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</si>
  <si>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</si>
  <si>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</si>
  <si>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https://m.media-amazon.com/images/W/WEBP_402378-T2/images/I/41w1didcczL._SY300_SX300_QL70_FMwebp_.jpg</t>
  </si>
  <si>
    <t>https://www.amazon.in/Redmi-inches-Ultra-Android-L43R7-7AIN/dp/B09RFC46VP/ref=sr_1_81?qid=1672909128&amp;s=electronics&amp;sr=1-81</t>
  </si>
  <si>
    <t>B08R69VDHT</t>
  </si>
  <si>
    <t>AEGZSNGSJJAEMJ3RRNVZTKUILOHA,AGX46OTZ7C4VDXH4UA7ZAZIZUMYQ,AEDLLY6JXNCVYIW227SBCPVYHNUA,AGTJ44UNO6K5X567YLQPYGN3TV4Q,AFYCBABBI2GCQRSCKIRHPLQNO72A,AG55XGEMTFKS7BXQTNFKHFTMMW5A,AGQYGAK76B74HUWOOUOFTXH2LAZA,AHFHIY2KE5PQIJ6H7PKV6N7OLIZA</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</si>
  <si>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</si>
  <si>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</si>
  <si>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</si>
  <si>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</si>
  <si>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</si>
  <si>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</si>
  <si>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</si>
  <si>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</si>
  <si>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</si>
  <si>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</si>
  <si>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</si>
  <si>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</si>
  <si>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</si>
  <si>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</si>
  <si>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AHH2TIJJ2IGD5H3DJO3FROUHRRSQ,AF37X7ZH7JPA6H5Q64NV6QFIBCYA,AFKT7LV4XE6XJ2VTHCBHPQECW2RQ,AE7GGDNBOHD2JQ2X5JPD666SAQOQ,AENNAVVG4GBJKDQKJXQUEKQKTXGQ,AFPSO7EYQBYVEJGD4TAT7YFCM6UQ,AFV5W5BR6PKGHPIG3J6TNFK7BSXQ,AHILALAA7Q6SQRTFJVLT75P37FXQ</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</si>
  <si>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</si>
  <si>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</si>
  <si>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</si>
  <si>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</si>
  <si>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</si>
  <si>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</si>
  <si>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AGU76WKSU62DUNTPCMTC4FCUNRTQ,AEOVR6JEQTAC77BXE5AJMWJGG5PA,AFIFHW5QMFMTWXNZ2JORBMINL3CQ,AG36G3XPHERLKRDG7XYQ2IWJWPIQ,AFEOAY5PB4XEYIOL6DY5WJBOYSKQ,AF2EHSXFZWWS2YEN22DV2ZCJDZZA,AGUFRJ5TPSUUBZBNRWHDRJV4VMQA,AGYEIMSVEDOLA2OV3DIOGX2IMCBA</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</si>
  <si>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</si>
  <si>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</si>
  <si>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</si>
  <si>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</si>
  <si>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</si>
  <si>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</si>
  <si>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AFRONQAZPYZARLWLDQM2VXS7ZTIQ,AGA5INGXTDEODK7X55L4WXF6DJNQ,AHTI2CPD7SANQV7GK4FHIKCWJ7VA,AFUYGZVKVTGAEIOV2UCYF5JPXSCA,AHFVYKQ2L4PSG4EKGA4GLQKQT2NA,AENTXYVP4NNTWTHTYFRTOOY2MEAA,AGJS36PNW27URDEUJGCT2OLR3Z6A,AFG6LFTPXXKNHXVGXPDM6P3CCAHA</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</si>
  <si>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</si>
  <si>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</si>
  <si>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</si>
  <si>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</si>
  <si>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</si>
  <si>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</si>
  <si>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AEBHZQJ4R2TZ57GOCSTMIP53F4JQ,AHSESHUAGEFQ62M3KYV3EK5K77FQ,AFB3MTOE4VW2XO6RTJGIWJYH5OBQ,AF7CJCAKRIAY4BVN77BTSZYXXIZA,AHW6UBYJXSPOMQVGP74VQ74BO55Q,AGIAEJN4RPI6Z5ABV733VJMBUZLA,AHUELVJPFM3FEIMF2DE7OTNQD5VQ,AHPVTM2FDYB3YW3MXB523JWJTLQA</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</si>
  <si>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</si>
  <si>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</si>
  <si>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</si>
  <si>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</si>
  <si>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</si>
  <si>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</si>
  <si>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</si>
  <si>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</si>
  <si>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</si>
  <si>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</si>
  <si>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</si>
  <si>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</si>
  <si>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</si>
  <si>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</si>
  <si>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</si>
  <si>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</si>
  <si>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</si>
  <si>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</si>
  <si>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</si>
  <si>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</si>
  <si>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</si>
  <si>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</si>
  <si>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</si>
  <si>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</si>
  <si>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</si>
  <si>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</si>
  <si>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</si>
  <si>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</si>
  <si>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</si>
  <si>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</si>
  <si>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</si>
  <si>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AHDJJLKORMH72SSEBWOVAKE66EHA,AHEONKS6KOZ4SIOZNOLYFGQBXU4A,AEUPILALWUFFD34CNWRYX4PFQKSA,AEKWBYGLEXUNRAJKVPO6HMF52W7A,AETM4APJU6TQILR5HKP3CSPYQL5A,AFOGCVLE7W7ZM5OW3XW7JXCNSIVA,AFLFHQMJXDKP4FNRZVNDLBCI7ULA,AGLH5KPYCT4MGPQ34MNWKLR6NXEA</t>
  </si>
  <si>
    <t>R23CC5VDSVR49B,R1AWZE3731748T,R388KOR9TWPX5H,R2PLH1UHYDQWFA,R1B7Q58I1P83OY,R1C13PY8A3WUC5,RTEAGC48PIYAU,R2E0N8Q0ZQM9N9</t>
  </si>
  <si>
    <t>Good Stuff... Recommended!!!,Need better quality,‡§è‡§ï ‡§Æ‡§ú‡§¨‡•Ç‡§§ ‡§™‡•ç‡§?‡•ã‡§°‡§ï‡•ç‡§ü ‡§?‡•à,Good,best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</si>
  <si>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</si>
  <si>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</si>
  <si>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</si>
  <si>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</si>
  <si>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</si>
  <si>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</si>
  <si>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</si>
  <si>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</si>
  <si>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</si>
  <si>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</si>
  <si>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</si>
  <si>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</si>
  <si>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https://m.media-amazon.com/images/W/WEBP_402378-T2/images/I/51ovMTXv9RL._SX300_SY300_QL70_FMwebp_.jpg</t>
  </si>
  <si>
    <t>https://www.amazon.in/OnePlus-43-inches-Android-Pro/dp/B09VCHLSJF/ref=sr_1_94?qid=1672909128&amp;s=electronics&amp;sr=1-94</t>
  </si>
  <si>
    <t>B0B1YZX72F</t>
  </si>
  <si>
    <t>https://m.media-amazon.com/images/W/WEBP_402378-T1/images/I/41imW51RweL._SY300_SX300_QL70_FMwebp_.jpg</t>
  </si>
  <si>
    <t>https://www.amazon.in/Acer-inches-Ultra-Android-AR50AR2851UDFL/dp/B0B1YZX72F/ref=sr_1_95?qid=1672909128&amp;s=electronics&amp;sr=1-95</t>
  </si>
  <si>
    <t>B092BJMT8Q</t>
  </si>
  <si>
    <t>https://m.media-amazon.com/images/I/41RVzq6GiIL._SY300_SX300_QL70_FMwebp_.jpg</t>
  </si>
  <si>
    <t>https://www.amazon.in/Samsung-inches-Crystal-Ultra-UA43AUE60AKLXL/dp/B092BJMT8Q/ref=sr_1_96?qid=1672909128&amp;s=electronics&amp;sr=1-96</t>
  </si>
  <si>
    <t>B0BMXMLSMM</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</si>
  <si>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</si>
  <si>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</si>
  <si>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</si>
  <si>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</si>
  <si>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</si>
  <si>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</si>
  <si>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</si>
  <si>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</si>
  <si>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</si>
  <si>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</si>
  <si>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</si>
  <si>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</si>
  <si>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</si>
  <si>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</si>
  <si>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</si>
  <si>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</si>
  <si>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</si>
  <si>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</si>
  <si>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</si>
  <si>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</si>
  <si>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https://m.media-amazon.com/images/I/51F6FClq10L._SX300_SY300_QL70_FMwebp_.jpg</t>
  </si>
  <si>
    <t>https://www.amazon.in/OnePlus-inches-Smart-Android-Black/dp/B09Q5P2MT3/ref=sr_1_100?qid=1672909129&amp;s=electronics&amp;sr=1-100</t>
  </si>
  <si>
    <t>B08HDH26JX</t>
  </si>
  <si>
    <t>https://m.media-amazon.com/images/W/WEBP_402378-T1/images/I/4112nea7JlL._SX300_SY300_QL70_FMwebp_.jpg</t>
  </si>
  <si>
    <t>https://www.amazon.in/Deuce-300-Resistant-Transmission-Mercurial/dp/B08HDH26JX/ref=sr_1_101?qid=1672909129&amp;s=electronics&amp;sr=1-101</t>
  </si>
  <si>
    <t>B09VT6JKRP</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</si>
  <si>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</si>
  <si>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</si>
  <si>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</si>
  <si>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</si>
  <si>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</si>
  <si>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</si>
  <si>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</si>
  <si>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</si>
  <si>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AGACKHUULXIV2SLNKKA6GWQOP7JQ,AHX6DQRYIJWTTXZ22B35O624OAYQ,AEH6JRDO3GFF5AKVH7SZUP2UPNZA,AH4UFMXJR52M6C4NX7QU4XASBENQ,AFVGMSHRL5NQJERZVEKY4JTQ26VQ,AEQH7UPNWWVMWQAZ2TKCXLZNLVLA,AF2IITAFGAYGRB5HXE2INA4YXL5Q,AEXRM3SMHD5HJC5BMNDNQSEMGLYA</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</si>
  <si>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</si>
  <si>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</si>
  <si>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</si>
  <si>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</si>
  <si>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</si>
  <si>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</si>
  <si>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</si>
  <si>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</si>
  <si>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</si>
  <si>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</si>
  <si>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</si>
  <si>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</si>
  <si>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</si>
  <si>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</si>
  <si>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AGDR4WFX53YFXTBXAHC65MMBDERA,AFOEBFZC6LMNNTBEC22LCUGEO5QA,AGDWLF5AV4ORJG6IXPD65BSQ4WHQ,AERP2HDU5NDVDVWH2VDXZY3ITHRQ,AFLUBMW56L2YZFC7R3RZVLC7YGAA,AEVQ23BWUEEHRN4SPRKHA57N6SOQ,AGYFSXQSHFHYAB4GM2SRCFCQBFQA,AFYFP2TSUS4LLHR6CY5NJQZZIG7Q</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</si>
  <si>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</si>
  <si>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</si>
  <si>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</si>
  <si>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</si>
  <si>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</si>
  <si>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</si>
  <si>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</si>
  <si>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</si>
  <si>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</si>
  <si>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</si>
  <si>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‡§®‡§?‡•Ä‡§Ç ‡§?‡•à ‡§™‡§? ‡§?‡§?‡•Ä ‡§ö‡§? ‡§?‡§?‡§æ ‡§?‡•à‡•§</t>
  </si>
  <si>
    <t>https://m.media-amazon.com/images/W/WEBP_402378-T1/images/I/41nGfip4QuS._SX300_SY300_QL70_FMwebp_.jpg</t>
  </si>
  <si>
    <t>https://www.amazon.in/Gilary-Charging-Braided-Magnetic-Charger/dp/B08LKS3LSP/ref=sr_1_109?qid=1672909129&amp;s=electronics&amp;sr=1-109</t>
  </si>
  <si>
    <t>B00V4BGDKU</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</si>
  <si>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</si>
  <si>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</si>
  <si>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</si>
  <si>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</si>
  <si>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</si>
  <si>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</si>
  <si>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</si>
  <si>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</si>
  <si>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</si>
  <si>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</si>
  <si>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</si>
  <si>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</si>
  <si>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</si>
  <si>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</si>
  <si>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</si>
  <si>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</si>
  <si>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</si>
  <si>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</si>
  <si>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</si>
  <si>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</si>
  <si>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</si>
  <si>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</si>
  <si>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</si>
  <si>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</si>
  <si>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AGD3F3J523RVZPEJGZE7WPFJXONA,AFAKUEWJWYAKREBPXLV2MNKZXMLA,AGM4RYZ46NPKH7I2SDZXAUHSB52A,AHNAIWL3HMBBFWPLJWSHF5XIGJLQ,AELBEUEZY4ZDRRUYDKANK4BUZOHQ,AEVI32AU5HIKNCR3VPGFHSFDOL2Q,AH2YUV5UZMGORXEBW3SJV4N3V2FQ,AHUJ3IACIKHRFAYWD3TAKH3SXKZA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</si>
  <si>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</si>
  <si>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</si>
  <si>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?ü•??ü•?‚úåÔ?è‚úåÔ?è,The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</si>
  <si>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</si>
  <si>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</si>
  <si>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</si>
  <si>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</si>
  <si>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</si>
  <si>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</si>
  <si>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</si>
  <si>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</si>
  <si>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</si>
  <si>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</si>
  <si>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</si>
  <si>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</si>
  <si>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</si>
  <si>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</si>
  <si>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AGKNFVSMZCSEFHPASWFBOIYKRZJA,AERBQW23ELEQZRWXWOW5EFQ2AA7Q,AE6T7WGZSJSYC6C44JF6AJLJDOCA,AFAI5BPCMNB5QLJ2T5WCKGA5U2DQ,AGFEJBFF3L7ZFO3MWAWARDIZZ4QA,AFGPABA7HWGCWXXWZV5QOIOZY77A,AHYITN5O5VRJ4GJVYGJW3W6TRM2A,AG67C3ZJMVIGQPZOJS5PISM3QF6A</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</si>
  <si>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</si>
  <si>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</si>
  <si>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</si>
  <si>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</si>
  <si>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</si>
  <si>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</si>
  <si>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AHL2CPZ63TFC3VB3RUVZVPFC2YZA,AG6X53SP2LB733ON4RXI3T7Y354A,AGR6UE4GCJKWO64UOIRUNFUGTL7A,AEIDO6I6DOUJAKJX6VR6C2PC6ETQ,AGI2Y5SCA6G6LPHLNAJOLCNAMEJQ,AFRCI27IITJW4I7XDL5GNZUQPZTQ,AHVKJVDTF5KCHA5NBPFC7QJAMHJQ,AEAOO4M764H7IQUU3CTHRMQBB4SQ</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</si>
  <si>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</si>
  <si>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</si>
  <si>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</si>
  <si>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</si>
  <si>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</si>
  <si>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</si>
  <si>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https://www.amazon.in/Wayona-Braided-WN6LG1-Syncing-Charging/dp/B07JGDB5M1/ref=sr_1_119?qid=1672909129&amp;s=electronics&amp;sr=1-119</t>
  </si>
  <si>
    <t>B0981XSZJ7</t>
  </si>
  <si>
    <t>AEIFMHDK4ETHLYWSV6TUFNSJU4MQ,AE7BNHD6PZQQD7K3OKFEPFHTISSA,AHPZFIJWLON23LU5RFVBJO4BNM7Q,AEV2GXFIZ3KD7EEKOE5URJQD6IFQ,AGOKXS4TP2M6LTNG5HAEMLCKI2IA,AF5KJPHP55XSZUUXSC5OJUBJ5RVA,AF4TCPZK5Q3JFGYV4MBARJLS54PQ,AH6AGSQLLH54UPSZGMXTOGESIEBQ</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</si>
  <si>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</si>
  <si>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</si>
  <si>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</si>
  <si>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</si>
  <si>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</si>
  <si>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</si>
  <si>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</si>
  <si>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</si>
  <si>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</si>
  <si>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</si>
  <si>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</si>
  <si>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</si>
  <si>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</si>
  <si>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</si>
  <si>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</si>
  <si>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</si>
  <si>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</si>
  <si>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</si>
  <si>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AFCMYWUZMOK6KHPFLL4DTRV2KHWA,AEF55HUCR2L3DMBXVV4SGD55JKIQ,AGOYWHMRBO7PSZ7ZPV3UH243H6AA,AHJFTFOH2F6NXLGSEFSVCLQQLTZA,AG3TB7ROWWPT3OD5SN5ZVSBYZ2NA,AH5MDQC5CNEJHNNNCBFSXIDCO6RQ,AEU4DZ5TUTNBTJHIYUDYHWXTSNSQ,AEVV7FGCQH4N4HDNGHICKQHTMMRA</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</si>
  <si>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</si>
  <si>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</si>
  <si>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bachen.?üò??üò??üò?,Sound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</si>
  <si>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</si>
  <si>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</si>
  <si>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</si>
  <si>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https://m.media-amazon.com/images/W/WEBP_402378-T2/images/I/41jk4zYjTsL._SX300_SY300_QL70_FMwebp_.jpg</t>
  </si>
  <si>
    <t>https://www.amazon.in/boAt-Type-c-A400-Cable-Carbon/dp/B0974G5Q2Y/ref=sr_1_124?qid=1672909130&amp;s=electronics&amp;sr=1-124</t>
  </si>
  <si>
    <t>B09YL9SN9B</t>
  </si>
  <si>
    <t>AE4KODYP3MGRZS2JI6V7ZWVI5CHA,AEEETBDP73H6344UQ5FJSUBNR63A,AEHKKIS4WKMVCADF6Y3HMR5IRM7Q,AHQWAOSKNRUVK7GN5FZJL3UYLV2A,AFJDUYYD5BCY5PU522GYHMVIS4VQ,AFQRUDMIIMRA32Y3JBUQNWFREEUQ,AGSMSIDW4O7QLQGWYZQQMDHWGR4Q,AED3V5KQXHYOPY3IL2CUQITIZFHQ</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</si>
  <si>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</si>
  <si>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</si>
  <si>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</si>
  <si>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</si>
  <si>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</si>
  <si>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</si>
  <si>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https://m.media-amazon.com/images/W/WEBP_402378-T1/images/I/41+3EsgcpzL._SY300_SX300_.jpg</t>
  </si>
  <si>
    <t>https://www.amazon.in/boAt-A750-Resistant-Tangle-free-Transmission/dp/B09RX1FK54/ref=sr_1_126?qid=1672909130&amp;s=electronics&amp;sr=1-126</t>
  </si>
  <si>
    <t>B09TT6BFDX</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</si>
  <si>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</si>
  <si>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</si>
  <si>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</si>
  <si>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</si>
  <si>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</si>
  <si>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</si>
  <si>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</si>
  <si>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</si>
  <si>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</si>
  <si>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</si>
  <si>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</si>
  <si>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</si>
  <si>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</si>
  <si>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</si>
  <si>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</si>
  <si>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</si>
  <si>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AFYFQI7B55R5LXO2D3JPD6FBNUCA,AEE6KWTJSN7EKGJ2TWFZCA6EGWJA,AHTJBJPYGGEWZQWQT7QJT2DPN7ZQ,AG4ZEZKMSPQD52MAAXWEB2PVXJ2Q,AGLKEDKY645GZ33OFGXHPWWFLXOA,AHOTORDSGF2IWSGTMZVAX56B77IQ,AFSEUS2I77MEWPOCPW77EOU6Y62A,AF6SQCFVW3FHWWPMLKQXFO5N2SJQ</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</si>
  <si>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</si>
  <si>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</si>
  <si>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</si>
  <si>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</si>
  <si>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</si>
  <si>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</si>
  <si>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</si>
  <si>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</si>
  <si>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</si>
  <si>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</si>
  <si>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</si>
  <si>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</si>
  <si>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</si>
  <si>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</si>
  <si>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https://m.media-amazon.com/images/W/WEBP_402378-T1/images/I/41ipWb8mrKL._SX300_SY300_QL70_FMwebp_.jpg</t>
  </si>
  <si>
    <t>https://www.amazon.in/Lapster-camera-usb2-0-External-Readers/dp/B0B4G2MWSB/ref=sr_1_132?qid=1672909130&amp;s=electronics&amp;sr=1-132</t>
  </si>
  <si>
    <t>B0B21C4BMX</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</si>
  <si>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</si>
  <si>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</si>
  <si>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</si>
  <si>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</si>
  <si>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</si>
  <si>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</si>
  <si>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</si>
  <si>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</si>
  <si>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</si>
  <si>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</si>
  <si>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</si>
  <si>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</si>
  <si>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</si>
  <si>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</si>
  <si>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</si>
  <si>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</si>
  <si>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AHY3QEA3CVS57POB64VVMQSPHHHA,AG633F2HW3BKLPJU3JCTLLLHWBHQ,AFU64BXF4ADZXV2SSZXAAAVLB7OQ,AFXDOEANKNDY342TWIUJUYEU55IQ,AEI5OOS434KUVK3SPKYEZMBJUB5A,AERD56GM7L442X34ICEOKG44MK2A,AFH5RGXHECG6OFJEKVIAUWKFYU2Q,AHOEADKKYXTHETSA2WOA6N4MQEVA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</si>
  <si>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</si>
  <si>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</si>
  <si>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‡§ö‡§?‡§?‡§?‡§æ ‡§?‡•à,https://m.media-amazon.com/images/I/61QADVOkXnL._SY88.jpg</t>
  </si>
  <si>
    <t>https://m.media-amazon.com/images/I/31-J+oOnb8L._SY300_SX300_.jpg</t>
  </si>
  <si>
    <t>https://www.amazon.in/Remote-Control-Compatible-Amazon-basesailor/dp/B0BHZCNC4P/ref=sr_1_135?qid=1672909130&amp;s=electronics&amp;sr=1-135</t>
  </si>
  <si>
    <t>B0B16KD737</t>
  </si>
  <si>
    <t>AHKTEC7ZVRWNAA66KB3V5REUQG6A,AFMYMI6FWPFSDK7KXBHB2D7555OA,AEZTUFS2XNNKJ5ZCNRLE5JWWI4PQ,AGVZ57S4TZDMQTXR67SMTWQOOKRA,AEJWYKZND5DTQQYR26RKWY5FWTOQ,AGBUVENL47YJ3NJFQJS2MKZC7NKA,AFI3EFAYZRL5L5TQXRQBQKWJQJTQ,AEQWP6WIVLFP2L3MSAWW3RENW3XQ</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</si>
  <si>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</si>
  <si>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</si>
  <si>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</si>
  <si>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</si>
  <si>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</si>
  <si>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</si>
  <si>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</si>
  <si>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</si>
  <si>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</si>
  <si>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</si>
  <si>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https://m.media-amazon.com/images/I/51Pu9zNUbtL._SY300_SX300_QL70_FMwebp_.jpg</t>
  </si>
  <si>
    <t>https://www.amazon.in/Hisense-inches-Certified-Android-43A6GE/dp/B099K9ZX65/ref=sr_1_137?qid=1672909130&amp;s=electronics&amp;sr=1-137</t>
  </si>
  <si>
    <t>B08Y55LPBF</t>
  </si>
  <si>
    <t>https://m.media-amazon.com/images/I/41Om+JyC4iL._SX300_SY300_.jpg</t>
  </si>
  <si>
    <t>https://www.amazon.in/Redmi-inches-Ultra-Android-L50M6-RA/dp/B08Y55LPBF/ref=sr_1_138?qid=1672909130&amp;s=electronics&amp;sr=1-138</t>
  </si>
  <si>
    <t>B015OW3M1W</t>
  </si>
  <si>
    <t>AGLZUIR2UEQJFHZ6KGUGFYPYINNQ,AERVECDPABKJA75A3HLMML7JAQMQ,AEPQHZHEBKKLM6Q7IKBZNILWVCBA,AEXRU5ZQWDY2IGNVAFOF4UJQ6JQQ,AFBB545QU2N2BJW3PGXCROIDXIIQ,AEFANDDI6JRPXAGKHLQH2TV6A53A,AEA6472BE7C24EQJU3GKJNILU27A,AE2PQX6JEE6UW7QB6SNEYP3TAXLQ</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</si>
  <si>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</si>
  <si>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</si>
  <si>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</si>
  <si>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</si>
  <si>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</si>
  <si>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</si>
  <si>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AFJXTHVSM4WSXPKINO6S6L4OI5CA,AFCTBE5IW6HOJ2ENFG5WZZNRBVJQ,AEQ5OVCZQLS52SKPGHUA2X3GJIYQ,AFVPAVVA7NTHCLGMLLSGV56WS42Q,AH44VG4ASUF7HIFZHFM6WAI4GNQA,AFCOZOXOMZ4PVEU323VFOLNOT6YA,AF2JRH2ISLR6MYBFP37T3NWBIMHQ,AFH2YOAAGY2IP4U62G4VZ6ABXJLQ</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</si>
  <si>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</si>
  <si>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</si>
  <si>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</si>
  <si>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</si>
  <si>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</si>
  <si>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</si>
  <si>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</si>
  <si>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</si>
  <si>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</si>
  <si>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</si>
  <si>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</si>
  <si>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</si>
  <si>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</si>
  <si>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</si>
  <si>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AFQW4AC4GLYGQC4MXQWMGJM2FWRA,AGLLHPCKRL6U2U6U5XXMJ4V6ANHQ,AE5S2QIJPXDUQT54XGJVGPQJOTSA,AGBA37OJDBIONSXA6OYI5TCIQSUQ,AHZNT25EKPGFYYUQOSYG7E5M7WRQ,AHDNBCY5WEIZQ2ETHEL72TPHNGVQ,AG42FZDSEYZOQV7FJMK7BTG3Z2BQ,AE3EGIT22MVVMLV2BZBQAURWSF2Q</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</si>
  <si>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</si>
  <si>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</si>
  <si>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</si>
  <si>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</si>
  <si>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</si>
  <si>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</si>
  <si>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</si>
  <si>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</si>
  <si>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</si>
  <si>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</si>
  <si>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</si>
  <si>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</si>
  <si>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</si>
  <si>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</si>
  <si>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https://m.media-amazon.com/images/W/WEBP_402378-T1/images/I/417QOjrqyBL._SY300_SX300_QL70_FMwebp_.jpg</t>
  </si>
  <si>
    <t>https://www.amazon.in/Acer-inches-Ultra-Android-AR43AR2851UDFL/dp/B0B1YY6JJL/ref=sr_1_146?qid=1672909131&amp;s=electronics&amp;sr=1-146</t>
  </si>
  <si>
    <t>B09QGZM8QB</t>
  </si>
  <si>
    <t>https://m.media-amazon.com/images/I/41Rd-jDNOmL._SY445_SX342_QL70_FMwebp_.jpg</t>
  </si>
  <si>
    <t>https://www.amazon.in/Wayona-Charging-Cable-Compatible-Samsung/dp/B09QGZM8QB/ref=sr_1_149?qid=1672909131&amp;s=electronics&amp;sr=1-149</t>
  </si>
  <si>
    <t>B08L4SBJRY</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</si>
  <si>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</si>
  <si>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</si>
  <si>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</si>
  <si>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</si>
  <si>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</si>
  <si>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</si>
  <si>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</si>
  <si>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</si>
  <si>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AEDMOT4JJAD7UCEFLEA76Y526CGQ,AHEXPGZ2QS4MXA5LDPULZPVLYBSA,AGZXI6YFQBL7Y6ZH4JOLRETHVDYQ,AEHFMY2XIP7P3MZV6KHQVLCFKWBQ,AGXW34DAO3AACVXOXNHT66PCBGQQ,AH2MVSVVA6YZM7U4DBKDG2XBZM5Q,AG5LI22SGAIXYZAJXUDGHUQXIKOA,AGQEYE3ZA7VXHMGDQLZM3VL7DNZQ</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</si>
  <si>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</si>
  <si>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</si>
  <si>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</si>
  <si>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</si>
  <si>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</si>
  <si>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</si>
  <si>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AH4BURHCF5UQFZR4VJQXBEQCTYVQ,AGSJLPK6HU2FB4HII64NQ3OYFFFA,AGG75KFRXNLCYVRAPA6D4ZBNTNSA,AFMMETRQBRCB7WX5QNQXV6J3TR5A,AHUADIC4LFJHXZK3ZUCM5GZHP7NA,AHJCBBMUJWQGUJTT477TQ75ZTYNQ,AE2SWHFUXPXFJLITBNYV5YGTI5LQ,AEL77P6YFP7P7EZVBDU63TUTGKMQ</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</si>
  <si>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</si>
  <si>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</si>
  <si>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</si>
  <si>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</si>
  <si>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</si>
  <si>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</si>
  <si>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</si>
  <si>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</si>
  <si>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</si>
  <si>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</si>
  <si>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https://m.media-amazon.com/images/W/WEBP_402378-T1/images/I/51dOjIreG4L._SX300_SY300_QL70_FMwebp_.jpg</t>
  </si>
  <si>
    <t>https://www.amazon.in/LG-inches-Ultra-43UQ7500PSF-Ceramic/dp/B0B3XY5YT4/ref=sr_1_154?qid=1672909131&amp;s=electronics&amp;sr=1-154</t>
  </si>
  <si>
    <t>B0B4HKH19N</t>
  </si>
  <si>
    <t>https://m.media-amazon.com/images/I/41gUqtvpULL._SX300_SY300_QL70_FMwebp_.jpg</t>
  </si>
  <si>
    <t>https://www.amazon.in/pTron-3-4Amps-Multifunction-Charging-Tangle-free/dp/B0B4HKH19N/ref=sr_1_155?qid=1672909131&amp;s=electronics&amp;sr=1-155</t>
  </si>
  <si>
    <t>B08TGG316Z</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</si>
  <si>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</si>
  <si>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</si>
  <si>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</si>
  <si>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</si>
  <si>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</si>
  <si>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</si>
  <si>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</si>
  <si>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</si>
  <si>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AELO5I776X3QUOQZ7AEEFC565CYA,AEJNUCP6WR35MUUPR3D4P23EDVQQ,AGM52TVEKBJENHQAN4Q22ODCL5AA,AGQ55X6WU4XM455UMFRGQZ7RYEYA,AHMJ5HV6F5PZFFLBC4NQ7JCHYA6A,AGJRCXYSPMLOJNP22GLBKWRCYDYQ,AGSEKYY3BOZSIPCZ3LHAML2SOC4A,AFWGX2JJIVSYWDL5QHQ3TLM3IIDA</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</si>
  <si>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</si>
  <si>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</si>
  <si>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</si>
  <si>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</si>
  <si>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</si>
  <si>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</si>
  <si>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https://m.media-amazon.com/images/I/41alINWQKXL._SX300_SY300_QL70_FMwebp_.jpg</t>
  </si>
  <si>
    <t>https://www.amazon.in/Indestructible-Type-C-Cable-Type-Phones/dp/B071SDRGWL/ref=sr_1_158?qid=1672909131&amp;s=electronics&amp;sr=1-158</t>
  </si>
  <si>
    <t>B08PSQRW2T</t>
  </si>
  <si>
    <t>AFAQLRAKYASFXOQP7MS6SZK4STIQ,AGGQ72HVXMSQN3ZPGCFUB47QYUVQ,AH5Q2T67DWA5P5DG3FGMWEZ2ES3Q,AHSQNNZHM5HQAGN5EY2JJAA3EWGQ,AEZ3OTGG6TXB5HGKYC3OIELYECPA,AGVBLW36Z5EAOHMLSSU23UQMTUDQ,AGHPFBXJ7QGWVIHXEUBS5Z7F52WQ,AGOWRLSBPAVLJONO6CNUFO3QABZQ</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</si>
  <si>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</si>
  <si>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</si>
  <si>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</si>
  <si>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</si>
  <si>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</si>
  <si>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</si>
  <si>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https://m.media-amazon.com/images/W/WEBP_402378-T1/images/I/21jLkYGoSEL._SX300_SY300_QL70_FMwebp_.jpg</t>
  </si>
  <si>
    <t>https://www.amazon.in/TP-LINK-T3U-Wireless-MU-MIMO-Supports/dp/B0859M539M/ref=sr_1_160?qid=1672909131&amp;s=electronics&amp;sr=1-160</t>
  </si>
  <si>
    <t>B08RX8G496</t>
  </si>
  <si>
    <t>AHGHFJXREBY4F2LI3M6SFLSWC75Q,AFZWM3VVEIMWNFSTQNIUSWJ324KA,AHYHIMJX4LAYXAK6QRQ62U7GPDVA,AGX5JLHABEDQENBZXYQGHW3ICZYA,AF7QASLC5FT2C3DGXD4YW2FMZ5ZQ,AHNCIGFMABVRKLCNTAARDL6N25NA,AGLWM3KQXUEEG5QUPOMKI72IIOZQ,AEU5DHNTPNICV4DYIEYANIV36C4Q</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</si>
  <si>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</si>
  <si>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</si>
  <si>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</si>
  <si>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</si>
  <si>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</si>
  <si>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</si>
  <si>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https://m.media-amazon.com/images/I/31Wb+A3VVdL._SY300_SX300_.jpg</t>
  </si>
  <si>
    <t>https://www.amazon.in/TP-Link-TL-WN722N-150Mbps-Wireless-Adapter/dp/B002SZEOLG/ref=sr_1_162?qid=1672909131&amp;s=electronics&amp;sr=1-162</t>
  </si>
  <si>
    <t>B08CS3BT4L</t>
  </si>
  <si>
    <t>AHXA44TFJADWFEA3DHLJWVUKZVDQ,AFTNE6LMFIWK3AULQAUWK6LP2ZIQ,AE442FMTBZA5GS5MDBKIB76GQDXQ,AECJGIPE6J5ODC5P7L6WXI4XBNYQ,AHATM4XWKOTU6FWTFVAS5TP6X2VQ,AFTFEMRWKEHE2R2QRRVOQFTETUUQ,AHUAVHWF66PF66YDJXGRXJASHYUQ,AGL76XCJ2EWY36ABPD25DHZRMQMA</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</si>
  <si>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</si>
  <si>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</si>
  <si>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</si>
  <si>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</si>
  <si>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</si>
  <si>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</si>
  <si>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AGD2H2SMDLQK62MH7BFWQ2INBP2A,AELIUKITTHS3MSGTSB3B3YCAUMQQ,AHPYAYHRORO3DMJ7DSUHSGSBLDBQ,AENIRZYQ7D6LIUFYMTCNZ3E7ITMA,AH5WOB4H6TNTIVWLGHXDBTVBKZ3Q,AEEDBX6NJS6TW3AY6TG3DUN4TI5A,AG7BWK54SGYY2Z2QHMB5VD2JXDJQ,AFKOJLBHQLFZ3EZYM3QQRATTZ37A</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</si>
  <si>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</si>
  <si>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</si>
  <si>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</si>
  <si>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</si>
  <si>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</si>
  <si>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</si>
  <si>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</si>
  <si>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</si>
  <si>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</si>
  <si>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</si>
  <si>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</si>
  <si>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</si>
  <si>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</si>
  <si>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</si>
  <si>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</si>
  <si>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</si>
  <si>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</si>
  <si>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</si>
  <si>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</si>
  <si>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</si>
  <si>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</si>
  <si>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</si>
  <si>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</si>
  <si>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</si>
  <si>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</si>
  <si>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</si>
  <si>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</si>
  <si>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</si>
  <si>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</si>
  <si>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</si>
  <si>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</si>
  <si>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</si>
  <si>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</si>
  <si>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</si>
  <si>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</si>
  <si>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</si>
  <si>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</si>
  <si>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</si>
  <si>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AEH3MURR76DG3TEX3NXIJVJTKBLA,AGGEFVVI6ZRLVEJHVX6PO5M4CWRA,AGB7DCNVNZ4VY6G33RD333OROE2A,AE5333EQIF5YVB2LAEVCWPH2U5DQ,AEAKVP53B3LBTLJOVAQZUWEF6PYQ,AGH36QL5SGTNWTOYS6O2342SONMA,AG34JWBUWQ3VHVME53EOCLAPIZ4Q,AEZWHWXROPZON2GRB234DUWXQTHQ</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</si>
  <si>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</si>
  <si>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</si>
  <si>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</si>
  <si>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</si>
  <si>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</si>
  <si>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</si>
  <si>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https://m.media-amazon.com/images/W/WEBP_402378-T1/images/I/419QKVTxaSL._SX300_SY300_QL70_FMwebp_.jpg</t>
  </si>
  <si>
    <t>https://www.amazon.in/Charging-Braided-Charger-Samsung-Galaxy/dp/B08QSDKFGQ/ref=sr_1_170?qid=1672909133&amp;s=electronics&amp;sr=1-170</t>
  </si>
  <si>
    <t>B08PV1X771</t>
  </si>
  <si>
    <t>https://m.media-amazon.com/images/W/WEBP_402378-T1/images/I/41+b6inZEkL._SX300_SY300_.jpg</t>
  </si>
  <si>
    <t>https://www.amazon.in/Samsung-inches-Wondertainment-Ready-UA32TE40AAKBXL/dp/B08PV1X771/ref=sr_1_171?qid=1672909133&amp;s=electronics&amp;sr=1-171</t>
  </si>
  <si>
    <t>B07YTNKVJQ</t>
  </si>
  <si>
    <t>https://m.media-amazon.com/images/W/WEBP_402378-T1/images/I/21WhHd9leXL._SX300_SY300_QL70_FMwebp_.jpg</t>
  </si>
  <si>
    <t>https://www.amazon.in/Xiaomi-HyperCharge-Cable-100cm-Type-C/dp/B07YTNKVJQ/ref=sr_1_172?qid=1672909133&amp;s=electronics&amp;sr=1-172</t>
  </si>
  <si>
    <t>B0117H7GZ6</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</si>
  <si>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</si>
  <si>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</si>
  <si>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</si>
  <si>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</si>
  <si>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</si>
  <si>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</si>
  <si>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</si>
  <si>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</si>
  <si>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</si>
  <si>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</si>
  <si>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</si>
  <si>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</si>
  <si>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</si>
  <si>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</si>
  <si>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</si>
  <si>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</si>
  <si>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https://m.media-amazon.com/images/W/WEBP_402378-T2/images/I/21fnuilweNL._SY445_SX342_QL70_FMwebp_.jpg</t>
  </si>
  <si>
    <t>https://www.amazon.in/Belkin-Lightning-iPhone-Charging-MFi-Certified/dp/B084N133Y7/ref=sr_1_175?qid=1672909133&amp;s=electronics&amp;sr=1-175</t>
  </si>
  <si>
    <t>B088Z1YWBC</t>
  </si>
  <si>
    <t>AH6QHRMENKX6PFBXHEVDIWEKJSKA,AE5VS52EYPPGCA6BVWXK2NT6NFBA,AGOYOKNFM75VNEGK3DSACVQ6CFUQ,AHGYEGAWBMQGOITR2ZFR7SFSWLGA,AE37UHWDVGTD3RZUERS6DMZ73QIA,AGYYQY3SON5Q4UBPM5NWXQSSLCIA,AG7NSYRU3ZSMSIKJT6P4YIFO6QOA,AHWKKP3N725TNVCGAS3RDM5MNAJQ</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</si>
  <si>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</si>
  <si>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</si>
  <si>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</si>
  <si>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</si>
  <si>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</si>
  <si>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</si>
  <si>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AFWKYTQRPXNGB7RII7ZH7EABC7EA,AFKODCETW6PO3PQ7T2D6SFHRFB4A,AER7Q5G4K2TF5X74DYBJCEEQ3VZQ,AHWVJOF4IVRKFY6RJRSBQ2L6ZXQA,AGQNVTJBYS6YFCNDPYBR3HDTR3AA,AHKU2XWNLBBW2KOKNZIHMUNHUIXQ,AHJBBVKQXUKF5QSQASCVFPWQGSTA</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</si>
  <si>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</si>
  <si>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</si>
  <si>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</si>
  <si>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</si>
  <si>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</si>
  <si>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</si>
  <si>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AFUR3EWCD6OMWNI7EGYK62PDJL6Q,AFVKECCQ756MXVGQDFS3JMEKXUMQ,AGMXRWYEJX5URWOJFL6BVNS33A4Q,AHEHBCTR33JSVI4LYVXGDRE7E6UQ,AHYTRVWVQPG2TVM4E45YUD2753AA,AGDOV2OBW4Q2SW6IIJIZNVB76TXA,AFA3LPNRI5HE56NA7IV3NN4KYJ6Q,AGJX72ZLJFKML3LS6N7WXRA4RF3Q</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</si>
  <si>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</si>
  <si>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</si>
  <si>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</si>
  <si>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</si>
  <si>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</si>
  <si>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</si>
  <si>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AF5XVR5OXJ67BJZGIOYFMQDQIGGQ,AGKGXJAEWW2YJUFZPBBJMTXB5JCA,AHWBGFXMQMPMLIRTEOZC23QT2FWQ,AEVYQ5XCKNYAC4L27BDFVMWT6TCQ,AFNM7CC3WVFADEY2HU4FUG2PQVSA,AG5LTALCLRJRNBK3W4P5EODKPLSA,AGUJKURU5LKSDMIBLC2AYZHJZCHA,AHPJLCH4PJJ5CD53KTXAAXRLV4ZQ</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</si>
  <si>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</si>
  <si>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</si>
  <si>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</si>
  <si>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</si>
  <si>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</si>
  <si>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</si>
  <si>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</si>
  <si>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</si>
  <si>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</si>
  <si>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</si>
  <si>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</si>
  <si>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</si>
  <si>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</si>
  <si>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</si>
  <si>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https://m.media-amazon.com/images/I/41agXfR4tqL._SX300_SY300_QL70_FMwebp_.jpg</t>
  </si>
  <si>
    <t>https://www.amazon.in/Pinnaclz-Original-Type-Charging-Transfer/dp/B08R69WBN7/ref=sr_1_182?qid=1672909133&amp;s=electronics&amp;sr=1-182</t>
  </si>
  <si>
    <t>B0B3RHX6B6</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</si>
  <si>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</si>
  <si>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</si>
  <si>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</si>
  <si>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</si>
  <si>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</si>
  <si>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</si>
  <si>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</si>
  <si>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</si>
  <si>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AEMJJNJTRB4DQ2EMQQRJ6N2SC2XA,AFEPOALC3FJQEMM2E5SK2EEZFXGQ,AHZ735URYHBXW26225HDL7K7OB7Q,AF3USN76IP5JHXKWGCXZ4JL5FWTQ,AECUDCUUNINQYLQOYTKNXGMYWIDQ,AFN7F4VMFMSGDUDUIRMKKWLH75QQ,AEXWFIXSKJG3JJO56XGKHSMF3VAQ,AF6HB6GYUYNZ4G4FDTQIGQK76WSQ</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</si>
  <si>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</si>
  <si>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</si>
  <si>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</si>
  <si>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</si>
  <si>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</si>
  <si>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</si>
  <si>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AGAVEOWLSMUI7WPD3OHUVNHQ233Q,AHE2QUNIF2AZCEMTCYWKMFNEWDCQ,AGKURQGQGENCRFFBWSO32XS4ZGZQ,AHHE2EJE6HYXFVTGS6KJ37YP3K2A,AEOKRUZ72RVUNHVMWHU5SFP2NXKA,AFLMVNHSWNI2JPAMQKSOKJPAKHMA,AGUHOLJYG2HCK2BYPUP7F5VH23GQ,AH5VFMT4UVRW3RSEXEPXBDEGWBSQ</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</si>
  <si>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</si>
  <si>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</si>
  <si>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</si>
  <si>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</si>
  <si>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</si>
  <si>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</si>
  <si>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https://m.media-amazon.com/images/I/41bkm5HhWsL._SY445_SX342_QL70_FMwebp_.jpg</t>
  </si>
  <si>
    <t>https://www.amazon.in/Wayona-Nylon-Braided-Charging-iPhones/dp/B07JPJJZ2H/ref=sr_1_186?qid=1672909133&amp;s=electronics&amp;sr=1-186</t>
  </si>
  <si>
    <t>B09JKNF147</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</si>
  <si>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</si>
  <si>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</si>
  <si>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</si>
  <si>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</si>
  <si>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</si>
  <si>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</si>
  <si>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</si>
  <si>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</si>
  <si>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</si>
  <si>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</si>
  <si>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</si>
  <si>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</si>
  <si>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</si>
  <si>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</si>
  <si>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</si>
  <si>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</si>
  <si>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</si>
  <si>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</si>
  <si>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</si>
  <si>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</si>
  <si>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</si>
  <si>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</si>
  <si>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</si>
  <si>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</si>
  <si>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</si>
  <si>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</si>
  <si>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</si>
  <si>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</si>
  <si>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</si>
  <si>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</si>
  <si>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</si>
  <si>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</si>
  <si>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https://m.media-amazon.com/images/W/WEBP_402378-T2/images/I/41ECCMs7tjL._SY300_SX300_QL70_FMwebp_.jpg</t>
  </si>
  <si>
    <t>https://www.amazon.in/Acer-inches-Ultra-Android-AR55AR2851UDFL/dp/B0B1YZ9CB8/ref=sr_1_191?qid=1672909133&amp;s=electronics&amp;sr=1-191</t>
  </si>
  <si>
    <t>B09YLYB9PB</t>
  </si>
  <si>
    <t>https://m.media-amazon.com/images/W/WEBP_402378-T2/images/I/414P4JCZY-L._SX300_SY300_QL70_FMwebp_.jpg</t>
  </si>
  <si>
    <t>https://www.amazon.in/Ambrane-Charging-Neckband-Wireless-ACM/dp/B09YLYB9PB/ref=sr_1_192?qid=1672909133&amp;s=electronics&amp;sr=1-192</t>
  </si>
  <si>
    <t>B08CTNJ985</t>
  </si>
  <si>
    <t>AFVNMGQ2XHQL55BFESLIHGPCW6LA,AFRUZM3EU3T6M7HFW6MUXQKJBZCQ,AHJB3PWCLPLMFBNCOPP5AM3TSXOQ,AEXFWMXY2NPLRI3QKEROSZZJWUAA,AHSN2AJ6A7NQLUJMH7YBD6WG7L5Q,AHKEHV7YSGK2ZCMEUQYS6LJNURKA,AGLZGGJLEO2WGEMX4KZCFNEJX64A,AHTHJF5RGJRHAKXOHA6Q2ZFKXOWA</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</si>
  <si>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</si>
  <si>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</si>
  <si>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</si>
  <si>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</si>
  <si>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</si>
  <si>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</si>
  <si>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AF7EOXYL5K36BDP6PXF6K2TL5TPA,AEN7NV2P5WNHM7EXCWWWES43N3PQ,AFFCNMMFC5VPKDGX5FGNODAS6Z6Q,AFQJM63Q7OMAP62BP3TB4YQEZAXA,AGN5DA5YJ2ZNRT47PCFQTDEDEHNQ</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</si>
  <si>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</si>
  <si>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</si>
  <si>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</si>
  <si>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</si>
  <si>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</si>
  <si>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</si>
  <si>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</si>
  <si>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</si>
  <si>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</si>
  <si>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</si>
  <si>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</si>
  <si>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</si>
  <si>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</si>
  <si>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</si>
  <si>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</si>
  <si>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</si>
  <si>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</si>
  <si>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</si>
  <si>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https://m.media-amazon.com/images/I/41EhlNJ-v8L._SX300_SY300_QL70_FMwebp_.jpg</t>
  </si>
  <si>
    <t>https://www.amazon.in/Charging-Braided-Compatible-Samsung-Galaxy/dp/B08PSVBB2X/ref=sr_1_197?qid=1672909134&amp;s=electronics&amp;sr=1-197</t>
  </si>
  <si>
    <t>B0B3MQXNFB</t>
  </si>
  <si>
    <t>https://m.media-amazon.com/images/I/31jSLNakA7L._SY445_SX342_QL70_FMwebp_.jpg</t>
  </si>
  <si>
    <t>https://www.amazon.in/FLiX-Charging-480Mbps-Andriod-XCD-FPM01/dp/B0B3MQXNFB/ref=sr_1_198?qid=1672909134&amp;s=electronics&amp;sr=1-198</t>
  </si>
  <si>
    <t>B08XMSKKMM</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</si>
  <si>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</si>
  <si>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</si>
  <si>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</si>
  <si>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</si>
  <si>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</si>
  <si>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</si>
  <si>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</si>
  <si>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</si>
  <si>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</si>
  <si>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</si>
  <si>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</si>
  <si>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</si>
  <si>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</si>
  <si>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</si>
  <si>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</si>
  <si>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</si>
  <si>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</si>
  <si>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</si>
  <si>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</si>
  <si>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</si>
  <si>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</si>
  <si>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</si>
  <si>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</si>
  <si>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</si>
  <si>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</si>
  <si>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</si>
  <si>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</si>
  <si>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</si>
  <si>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</si>
  <si>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</si>
  <si>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</si>
  <si>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</si>
  <si>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https://m.media-amazon.com/images/I/41JooboBmuL._SX300_SY300_QL70_FMwebp_.jpg</t>
  </si>
  <si>
    <t>https://www.amazon.in/AmazonBasics-Lightning-Aluminum-Certified-Charging/dp/B0B8SRZ5SV/ref=sr_1_203?qid=1672909134&amp;s=electronics&amp;sr=1-203</t>
  </si>
  <si>
    <t>B07CWNJLPC</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</si>
  <si>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</si>
  <si>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</si>
  <si>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</si>
  <si>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</si>
  <si>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</si>
  <si>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</si>
  <si>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</si>
  <si>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</si>
  <si>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</si>
  <si>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</si>
  <si>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</si>
  <si>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</si>
  <si>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</si>
  <si>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</si>
  <si>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</si>
  <si>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</si>
  <si>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https://m.media-amazon.com/images/W/WEBP_402378-T1/images/I/514S7MylddL._SX300_SY300_QL70_FMwebp_.jpg</t>
  </si>
  <si>
    <t>https://www.amazon.in/AmazonBasics-Lightning-Aluminum-Certified-Charging/dp/B0B8SSC5D9/ref=sr_1_206?qid=1672909134&amp;s=electronics&amp;sr=1-206</t>
  </si>
  <si>
    <t>B08WKG2MWT</t>
  </si>
  <si>
    <t>https://m.media-amazon.com/images/I/417MtmtMOvL._SY445_SX342_QL70_FMwebp_.jpg</t>
  </si>
  <si>
    <t>https://www.amazon.in/Wayona-Charging-Charger-Compatible-Samsung/dp/B08WKG2MWT/ref=sr_1_207?qid=1672909134&amp;s=electronics&amp;sr=1-207</t>
  </si>
  <si>
    <t>B0B466C3G4</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</si>
  <si>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</si>
  <si>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</si>
  <si>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</si>
  <si>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</si>
  <si>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</si>
  <si>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</si>
  <si>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</si>
  <si>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</si>
  <si>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https://m.media-amazon.com/images/W/WEBP_402378-T2/images/I/41CF6GtnpKL._SX300_SY300_QL70_FMwebp_.jpg</t>
  </si>
  <si>
    <t>https://www.amazon.in/BlueRigger-Digital-Optical-Toslink-Meters/dp/B005LJQMZC/ref=sr_1_209?qid=1672909134&amp;s=electronics&amp;sr=1-209</t>
  </si>
  <si>
    <t>B07MDRGHWQ</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</si>
  <si>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</si>
  <si>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</si>
  <si>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</si>
  <si>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</si>
  <si>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</si>
  <si>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</si>
  <si>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</si>
  <si>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</si>
  <si>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</si>
  <si>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</si>
  <si>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</si>
  <si>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</si>
  <si>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https://m.media-amazon.com/images/W/WEBP_402378-T1/images/I/41IAkUhz1NL._SY300_SX300_QL70_FMwebp_.jpg</t>
  </si>
  <si>
    <t>https://www.amazon.in/Samsung-inches-Crystal-Ultra-UA55AUE65AKXXL/dp/B0B15GSPQW/ref=sr_1_212?qid=1672909134&amp;s=electronics&amp;sr=1-212</t>
  </si>
  <si>
    <t>B08GJNM9N7</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</si>
  <si>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</si>
  <si>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</si>
  <si>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</si>
  <si>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</si>
  <si>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</si>
  <si>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</si>
  <si>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</si>
  <si>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</si>
  <si>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</si>
  <si>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</si>
  <si>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</si>
  <si>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</si>
  <si>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</si>
  <si>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</si>
  <si>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</si>
  <si>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</si>
  <si>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</si>
  <si>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</si>
  <si>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</si>
  <si>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</si>
  <si>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</si>
  <si>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</si>
  <si>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</si>
  <si>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</si>
  <si>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https://m.media-amazon.com/images/I/31s3DOD2d1L._SY445_SX342_QL70_FMwebp_.jpg</t>
  </si>
  <si>
    <t>https://www.amazon.in/FLiX-Beetel-Durable-Lightning-Charge/dp/B08P9RYPLR/ref=sr_1_216?qid=1672909134&amp;s=electronics&amp;sr=1-216</t>
  </si>
  <si>
    <t>B0B6F8HHR6</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</si>
  <si>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</si>
  <si>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</si>
  <si>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</si>
  <si>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</si>
  <si>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</si>
  <si>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</si>
  <si>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</si>
  <si>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</si>
  <si>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</si>
  <si>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</si>
  <si>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</si>
  <si>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</si>
  <si>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</si>
  <si>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</si>
  <si>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</si>
  <si>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</si>
  <si>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</si>
  <si>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</si>
  <si>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</si>
  <si>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</si>
  <si>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</si>
  <si>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</si>
  <si>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</si>
  <si>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</si>
  <si>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</si>
  <si>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</si>
  <si>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</si>
  <si>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</si>
  <si>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AFHX6LN2EGRSLCIKZERTK236KJWA,AGM6VKOVQWLVZW5NXUZ2SW6UHGJA,AGZLCVRZYQW3ADFS7GYJVKYQFE5Q,AEA2DZ4UBGO6GPVDVGEAIAQ2AMRA,AGE6XPOPKNMLZ7ZXBNTS4FQKJVWQ,AHASGLBOKKQJ22ZXE62YX7TBJMLA,AE54UCU6AOZMSSLTEX4RTUZXTI6Q,AE7GKHRXG35GBMJJDCQ2ALF4UQRA</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</si>
  <si>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</si>
  <si>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</si>
  <si>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</si>
  <si>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</si>
  <si>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</si>
  <si>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</si>
  <si>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</si>
  <si>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</si>
  <si>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</si>
  <si>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</si>
  <si>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</si>
  <si>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</si>
  <si>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</si>
  <si>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</si>
  <si>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</si>
  <si>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</si>
  <si>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</si>
  <si>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</si>
  <si>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</si>
  <si>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</si>
  <si>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</si>
  <si>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</si>
  <si>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AH3JUIQYDAPZIELYMMCLQIF66NDA,AGM6VKOVQWLVZW5NXUZ2SW6UHGJA,AFLPBF5SMLJA7SIGVIGSREWQQWIQ,AH2S5LLQQULHAD7BHBZ7XSEOEA6Q,AFPTOFOQ3XNIJPY6PP6YDXKKRC7A,AG7VVM3KQOOLBILDBXWV7KTPIMHQ,AENDSRXBY6PDISBBPQBO4QFMPOHA,AGI22WQ2X6RMINFMZWLRXXUNW6JQ</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</si>
  <si>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</si>
  <si>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</si>
  <si>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</si>
  <si>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</si>
  <si>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</si>
  <si>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</si>
  <si>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</si>
  <si>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</si>
  <si>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</si>
  <si>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</si>
  <si>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</si>
  <si>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</si>
  <si>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</si>
  <si>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</si>
  <si>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</si>
  <si>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</si>
  <si>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</si>
  <si>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</si>
  <si>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</si>
  <si>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</si>
  <si>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</si>
  <si>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</si>
  <si>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</si>
  <si>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</si>
  <si>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</si>
  <si>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</si>
  <si>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</si>
  <si>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</si>
  <si>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</si>
  <si>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</si>
  <si>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AF42E36WI766TJEIU3A43B5SKHDA,AFTX5FBSNUBV4KDAAFCLPYVIT7PA,AEQ6GH2IHN2VPIDQTT5LUKGH6GXA,AG3Q4BJZXEPHGTX4QEJZGHQJIDMQ,AFPKII5ZDNUD3OIMHD5FUTKBOGNQ,AFBGSJVXAQRB4AOEX6CFHBBQEVXQ,AHLRNSGTZ5G2HBYEKPABQST4A3NA,AF7X57ZWMMENYXKPBWBXQVLFZ46Q</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</si>
  <si>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</si>
  <si>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</si>
  <si>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</si>
  <si>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</si>
  <si>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</si>
  <si>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</si>
  <si>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AF3XUWT2436N7RHNRA7RNALJB74Q,AEOI5IZQ52FK6IT2FCZNE5LUCBNA,AFHQK5EVOXJQOV6ND7A7RESRSZXQ,AERDX5Z6F4SNHSYXM6Q3RKZHNHRQ,AGLTJEIA65FMSJC555OYU5ZMNOLA,AHRW74XAWDCJR7LLTQZTX6NNTY6A,AHNLND23LRRQQ5HTBQGEKYKUYDJA,AE3WB4ZVEGCMAZMHPCPLCQNKKQHQ</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</si>
  <si>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</si>
  <si>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</si>
  <si>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</si>
  <si>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</si>
  <si>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</si>
  <si>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</si>
  <si>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AGOYJRXFFVVGZDJTZV474WDLAPUA,AFU33Y7EUIZTFCE3QHWISRFUAG2Q,AE6DRYSJVPHBCSHCTRNULSU2D4CA,AHSRHKUU5AZ5ONNHBV3XIT6SOI7Q,AGDJSUUWIZJCPVADFXORM7A6KD6Q,AFTIB5G46ORBIMWQMKAWPGRTLR2Q,AFYDOUCV4JCJESNQ57MXOVGSJ5PQ,AHK23XTCQSYWXJS2PHSGZP7TDHOA</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</si>
  <si>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</si>
  <si>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</si>
  <si>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</si>
  <si>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</si>
  <si>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</si>
  <si>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</si>
  <si>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AGUQMWXN662DIDUVJPAO45CEY22A,AGIXLV5PXZOAER6EAYOT5A4CTKYQ,AEG4O3NA4UH2NADX7S54C6AROJVA,AGRTZW7IHUHHMDKJXOAW5EMVUGTQ,AGVN72RV5N6W42CET3JY7ZP7JFXQ,AFNZXOTYIRHPYZ3MYZ7BJC6XA23A,AGSBUA7UPDYWRK4QEA22TGZKGKWA,AFOCJSOFFOYRGY57ZBRKPOXKISXQ</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</si>
  <si>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</si>
  <si>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</si>
  <si>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</si>
  <si>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</si>
  <si>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</si>
  <si>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</si>
  <si>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https://m.media-amazon.com/images/I/41WuKPTQhTL._SY300_SX300_QL70_FMwebp_.jpg</t>
  </si>
  <si>
    <t>https://www.amazon.in/AmazonBasics-Extension-Cable-2-Pack-Female/dp/B00NH13Q8W/ref=sr_1_233?qid=1672909135&amp;s=electronics&amp;sr=1-233</t>
  </si>
  <si>
    <t>B0B8SSZ76F</t>
  </si>
  <si>
    <t>AHXJZSVEOLZI5RBMJNOHPVSA2DNA,AGM3M7VSW4O2MBOMCFV7EQAY5ZLA,AFLTI23AJOP4G45H4KOUBGB64JZQ,AH2GTLVFFJBTLSGZ2CBTOK7C4NAQ,AFJ5KPIQGTPRDIYT4PGZCUN63SHQ,AGFGCIGENNJTFHE6ROZW3R43AI7A,AELDTBTLLQ2OITCG4BQTQWCJ2Z2A,AEBAKTSBJSTQP4QYDTXHO7LZDWTA</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</si>
  <si>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</si>
  <si>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</si>
  <si>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</si>
  <si>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</si>
  <si>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</si>
  <si>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</si>
  <si>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AGZNXVDF65JCLJDZWWFVCR6TRSZA,AF352RMPRSK6QENB33BZNV3DYI6A,AHXA4FZGPZGXWBJRFZ4V43RPP56A,AHYZHOPWDYWIXWQIZM36GLF34W2Q,AHOGJU7VZMKMUZTXCJXFVGQL4DNQ,AEE5R6QGK7NZBOBH65HH26TGX2XQ,AFUJVPG2FRVCOEAGRTVZIMGXVQXQ,AHEZEZY3JCBBOL45BEUNUPNLKNGQ</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</si>
  <si>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</si>
  <si>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</si>
  <si>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‡§®‡§?‡•Ä‡§Ç ‡§ï‡§? ‡§?‡§?‡§æ ‡§•‡§æ. ‡§´‡§ø‡§? ‡§?‡§ø‡§ü‡§?‡•ç‡§® ‡§ï‡•á ‡§?‡§ø‡§è apply ‡§ï‡§ø‡§Ø‡§æ. ‡§Ü‡§ú 19 ‡§¶‡§ø‡§® ‡§?‡•ã ‡§ó‡§è ‡§®‡§æ ‡§?‡•Ä remote ‡§Æ‡§ø‡§?‡§æ ‡§î‡§? ‡§®‡§æ ‡§?‡•Ä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</si>
  <si>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</si>
  <si>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</si>
  <si>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</si>
  <si>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AG54KGAZMF7BPHMMR7QDFEV2U5UA,AGHHUYG4PCLACIML5VUOGDIFX2HA,AEGJTZ4QRK6UHU3EGUOFPFKVATWQ,AE3CEODJYJIUKTIQXGNWKTY5OH2A,AHAQNYD2MHN2DRPBGNIMCFSFVEVQ,AGVWKWY3A3XF527UOPOYXAI7HD5A,AGE5XDFN2XQVXGTDAWUYFKASXVXQ,AHNBZ52QCESB2BGL4VTHG2ULVKGQ</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</si>
  <si>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</si>
  <si>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</si>
  <si>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</si>
  <si>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</si>
  <si>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</si>
  <si>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</si>
  <si>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</si>
  <si>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</si>
  <si>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</si>
  <si>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</si>
  <si>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</si>
  <si>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</si>
  <si>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</si>
  <si>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</si>
  <si>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</si>
  <si>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</si>
  <si>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</si>
  <si>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</si>
  <si>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</si>
  <si>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</si>
  <si>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</si>
  <si>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</si>
  <si>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</si>
  <si>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</si>
  <si>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</si>
  <si>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</si>
  <si>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</si>
  <si>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</si>
  <si>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</si>
  <si>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</si>
  <si>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AFCGAYGFQB27SUPPS7RARVDFJXVA,AE5Y3XGYJUA7M7JL53MYYBZLXFOA,AED3IJZWBNFRKJVPEX6E7S3J4YCQ,AER7TBTQXSCQP5Z5CWHLOLZZEBNA,AHEGZQDNFSYHYT754XCVROBSADWA,AGN2H42UCVV76T4BIVMIETTUUDHQ,AHE3IWQYPMMY5ZHPSQVBZ4C4KAIA,AFCG3C7XO3W6AMP7AMVY7543HCBA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</si>
  <si>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</si>
  <si>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</si>
  <si>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</si>
  <si>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</si>
  <si>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</si>
  <si>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</si>
  <si>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https://m.media-amazon.com/images/I/41eHLj-wfGL._SX300_SY300_QL70_FMwebp_.jpg</t>
  </si>
  <si>
    <t>https://www.amazon.in/Wayona-Braided-WN3LB2-Syncing-Charging/dp/B07JH1CBGW/ref=sr_1_241?qid=1672909136&amp;s=electronics&amp;sr=1-241</t>
  </si>
  <si>
    <t>B09127FZCK</t>
  </si>
  <si>
    <t>AHPRJMHMROWKAHQBSB6YAMELKFDA,AEEUZBBPEPROX4BJYECX33XIBY7A,AG4DG477VEGVKYEYL3VZ2VIT5FWQ,AECB6MUP7WF3B2FO3FIYZWRPHRHQ,AF4AGIM7KGBGDENVGGMTJHGXXN6Q,AFALLWH7RZKCTWUFY6QELC2CPLMQ,AFUW2GDGVFBBFAU4FO7VS247ISKA,AFPD3I2VRSX6HD4LC3UPLAQYJTUQ</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</si>
  <si>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</si>
  <si>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</si>
  <si>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</si>
  <si>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</si>
  <si>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</si>
  <si>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</si>
  <si>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</si>
  <si>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</si>
  <si>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</si>
  <si>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</si>
  <si>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</si>
  <si>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</si>
  <si>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</si>
  <si>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</si>
  <si>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AHX6CSQGEBRWNFP27HRO6OHTKYXQ,AEOBGCGXCAHBMUOYKGJIISS7B2HQ,AHGAPUHNPLZZD7NW74AQPOEYPJIQ,AGKTH6UCTEE5C23YTWWUHXU2RUGQ,AHT5LZB5FO2RBAS6HFZPMSB47FJA,AGSBLSMYBGR27VKHLCERTQ4SXJQQ,AHJXXJ6QZSP5VH7GEUWUNOBETADQ,AE2YKXGI2XFOVDHNL6FF2RQAZ55A</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</si>
  <si>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</si>
  <si>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</si>
  <si>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</si>
  <si>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</si>
  <si>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</si>
  <si>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</si>
  <si>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</si>
  <si>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</si>
  <si>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</si>
  <si>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</si>
  <si>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</si>
  <si>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</si>
  <si>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</si>
  <si>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</si>
  <si>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AH2ZL3XW4QRBYIRYW5ILLXDH6A5Q,AG5EFWMU7ZA7UZV5X2B6KZPV4AJQ,AFORSYTI4AZVIRIMM3FZLNVMTYWA,AESO35ZBYCHLAWHSRFTJZGS5EDVQ,AG743FAA5YAG2Y2ORETMSE4FE6KA,AEEGO3RFZPTW2WUQBMW4S3SMZDEQ,AGVIYVV3N3TOZTZRNB5W5LOM7P4A,AGZ2G6SOXDGP7M5FUNMQZHSBJVHQ</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</si>
  <si>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</si>
  <si>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</si>
  <si>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</si>
  <si>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</si>
  <si>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</si>
  <si>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</si>
  <si>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AG4UNVU75Q7SYSAHMQ7XNPAM4Y2A,AES2BOVWXLI3RTOPQEKH3GCKANDQ,AHJ2PBZMYKYL5ZIS3RYNY5RQF5OA,AF3O4UMEWVEAG2555RB7QRZJ3V3Q,AEGSHUH24XRRJI6CKUBKUFVWIQCQ,AH7CBBXDYLF6D4NECP6UOHAD3DJQ,AGKUMIAJEBVE47SWGKSTRQIXQXCQ,AFSKSM4D23GMJJPYXOHYTH25FQQA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</si>
  <si>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</si>
  <si>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</si>
  <si>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</si>
  <si>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</si>
  <si>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</si>
  <si>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</si>
  <si>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</si>
  <si>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</si>
  <si>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</si>
  <si>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</si>
  <si>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</si>
  <si>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</si>
  <si>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</si>
  <si>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</si>
  <si>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AFM3PEUDKST5I4ABCDADACT6UJCQ,AHIWDTUXZ2KUNE2BAZOWMZVDSS3A,AF6UHDAZK4ZALHNOJKQAZH6HISTA,AFUGI4MVDD6UIXUSOAONN3CJGO5Q,AHIVOVS2S5CODJ473W3ABVHSPSMA,AEC3N2HJPRWIDJRQNOE4CO6JCVUA,AHXODZHY6I6ZB3I5IUMGMLXCX2KQ,AEKIKDXW3S2LXR6V6BAV5LKQSYQA</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</si>
  <si>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</si>
  <si>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</si>
  <si>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</si>
  <si>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</si>
  <si>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</si>
  <si>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</si>
  <si>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</si>
  <si>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</si>
  <si>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</si>
  <si>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</si>
  <si>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</si>
  <si>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</si>
  <si>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</si>
  <si>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</si>
  <si>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</si>
  <si>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</si>
  <si>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</si>
  <si>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</si>
  <si>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</si>
  <si>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</si>
  <si>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</si>
  <si>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</si>
  <si>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AGTBGMKWQPUZJ2GA2XPICHD2VTKQ,AF3TVTF3FVMHGLCA2QB2GTUTCUIQ,AH52X5G5PGIEWVC5D7TPBTTVJR2A,AEA6UPUVSSMVOTGA6JN7GFG2AZ7A,AEDU5UVD5ZMYRMBTNQTU7QUFLDVQ,AF4VLR2GRW5ZRKW5QXT6IB6QVLOQ,AESB32BXL4JEWHLRLUHZEDXYSDXQ,AHRYV4OPMCN7H4OTNUBIMFRBBM5A</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</si>
  <si>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</si>
  <si>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</si>
  <si>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</si>
  <si>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</si>
  <si>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</si>
  <si>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</si>
  <si>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</si>
  <si>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</si>
  <si>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</si>
  <si>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</si>
  <si>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</si>
  <si>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</si>
  <si>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</si>
  <si>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</si>
  <si>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</si>
  <si>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</si>
  <si>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</si>
  <si>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</si>
  <si>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</si>
  <si>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</si>
  <si>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</si>
  <si>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</si>
  <si>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https://m.media-amazon.com/images/W/WEBP_402378-T2/images/I/31q4l5k9uOL._SX300_SY300_QL70_FMwebp_.jpg</t>
  </si>
  <si>
    <t>https://www.amazon.in/Zebronics-charging-capacity-durability-Black/dp/B0B65P827P/ref=sr_1_256?qid=1672909136&amp;s=electronics&amp;sr=1-256</t>
  </si>
  <si>
    <t>B084MZYBTV</t>
  </si>
  <si>
    <t>AEDY5UAJ26E6AID2QBRV2B3DEOEQ,AET5WYM6TVEQ4CNHACOOJNLSGJ7Q,AGM2WOYSDILMC2GKYLGXCRGBJ6HA,AGYWHZWIYFALU2AID2QZTYWDVXHQ,AEZU34OVX32S5PX6DXWUACRG2ROA,AE3Y3NN5YE2ATKHWKIYW7LZ34WHA,AFNF2PMSUAT5LUDMKF2WFRIS2FAQ,AGYLUDT2Y6QD57KAHL42FFNYRVXQ</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</si>
  <si>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</si>
  <si>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</si>
  <si>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</si>
  <si>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</si>
  <si>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</si>
  <si>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</si>
  <si>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</si>
  <si>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</si>
  <si>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</si>
  <si>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</si>
  <si>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</si>
  <si>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</si>
  <si>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</si>
  <si>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</si>
  <si>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AHKMDJ4Y4EBQDNX6WV4U6DCESQXQ,AEH2EQBAQVCXDUXSZ255V72TYKOA,AEPH2F2UEIKZG3VT3BVA5FDJIKBA,AGLSWF3XMK3CCO2WJE65T25GIGMA,AFKWGPZEQJSGXGJSTDLUMBLVGKZQ,AHAYLWHOG3ZNEYVTU6NVAYYGJ7FQ,AHXQZSTOU5JDMRAOJUCCQUW2KUBA,AECWPRYCITRCOZR5Y4FNNYESFFBQ</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</si>
  <si>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</si>
  <si>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</si>
  <si>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</si>
  <si>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</si>
  <si>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</si>
  <si>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</si>
  <si>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AHSO2WSPV5UTH5J2K6MN5IZAIOGA,AFM26HOEORAI2OH3PKFIIZQFQHBA,AG37VQORMBEJPZS2AGUCYGIU7G5A,AG6IV4AS3MF5FG3VYPZOG3ACGNLA,AGUJDBWMYYACFUWP3CZ4GCHDS3EQ,AFOYMQ3MI52RO4MV3YTFXONUX3EQ,AEWITOSQKHBLZZOTS5WUBEGE2VOA,AHTEDPLVFC2DNGPOBWOD77MTTHVA</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</si>
  <si>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</si>
  <si>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</si>
  <si>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</si>
  <si>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</si>
  <si>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</si>
  <si>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</si>
  <si>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</si>
  <si>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</si>
  <si>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</si>
  <si>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</si>
  <si>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</si>
  <si>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</si>
  <si>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</si>
  <si>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</si>
  <si>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</si>
  <si>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https://m.media-amazon.com/images/W/WEBP_402378-T2/images/I/31VemHkewfL._SX300_SY300_QL70_FMwebp_.jpg</t>
  </si>
  <si>
    <t>https://www.amazon.in/Ambrane-Charging-Neckband-Wireless-ACT/dp/B09YLX91QR/ref=sr_1_272?qid=1672909138&amp;s=electronics&amp;sr=1-272</t>
  </si>
  <si>
    <t>B081FJWN52</t>
  </si>
  <si>
    <t>https://m.media-amazon.com/images/I/41etMsrKqTL._SX300_SY300_QL70_FMwebp_.jpg</t>
  </si>
  <si>
    <t>https://www.amazon.in/Wayona-Braided-Charger-Charging-Samsung/dp/B081FJWN52/ref=sr_1_273?qid=1672909138&amp;s=electronics&amp;sr=1-273</t>
  </si>
  <si>
    <t>B0758F7KK7</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</si>
  <si>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</si>
  <si>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</si>
  <si>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</si>
  <si>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</si>
  <si>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</si>
  <si>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</si>
  <si>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</si>
  <si>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</si>
  <si>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AHGRRV5SETS34URXKM5JR365ZGKA,AFLOF6ZEMEH5APN3LTRVYG5SMEXQ,AH32WM3IUL4YMUFBKPY5O5QJZZHQ,AF2HQ5JLJRRWV5B6ESXAA4NBMTRQ,AHIW4JOFXH53CL6UI7TWL62YE43A,AGJFQ2QSW3V2Y6TMPLTGTACLIH7A,AFXDPNEUR4775WNNLD5LU3EOHWQQ,AGOC7CABWR57JA3HH427FHBRJIJQ</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</si>
  <si>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</si>
  <si>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</si>
  <si>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</si>
  <si>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</si>
  <si>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</si>
  <si>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</si>
  <si>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AGTDS5KNVHNHIPGTYNC4NBE7HJSA,AHKSUT5W2N3HKHXSDIRQIGXBO4WQ,AELPYXDN2TYNBVJ7PLH4VHQANCEA,AFIBKGBT5ZOFVXM6MCB6LB7C2Z7Q,AHGSRNN4YIHUG6KHMZ4CGK6KACBA,AEJMFVYN3PZ5YE6GSVTTMQPFCLIQ,AEHBIJNM7L6EIKFCVMEOHPEVFFYQ,AFCSXOI4K7R3TFLHH3BXBS25CYJQ</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</si>
  <si>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</si>
  <si>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</si>
  <si>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</si>
  <si>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</si>
  <si>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</si>
  <si>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</si>
  <si>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https://www.amazon.in/Boat-Type-Cable-1-5m-Black/dp/B08NCKT9FG/ref=sr_1_284?qid=1672909138&amp;s=electronics&amp;sr=1-284</t>
  </si>
  <si>
    <t>B0B4T6MR8N</t>
  </si>
  <si>
    <t>https://m.media-amazon.com/images/I/317rlQQXhYL._SX300_SY300_QL70_FMwebp_.jpg</t>
  </si>
  <si>
    <t>https://www.amazon.in/pTron-Charging-480Mbps-Durable-1-Meter/dp/B0B4T6MR8N/ref=sr_1_287?qid=1672909138&amp;s=electronics&amp;sr=1-287</t>
  </si>
  <si>
    <t>B01GGKZ4NU</t>
  </si>
  <si>
    <t>https://m.media-amazon.com/images/W/WEBP_402378-T1/images/I/41pOYlC-U8L._SX300_SY300_QL70_FMwebp_.jpg</t>
  </si>
  <si>
    <t>https://www.amazon.in/AmazonBasics-USB-Type-C-2-0-Cable/dp/B01GGKZ4NU/ref=sr_1_288?qid=1672909138&amp;s=electronics&amp;sr=1-288</t>
  </si>
  <si>
    <t>B09BW2GP18</t>
  </si>
  <si>
    <t>AG3TIHPAHFYCX3XQ3TQ2OB5IAJXQ,AEEMOUFPIMWI2J6CNO5W4YVLLIGQ,AGYRJKVCDHOZSCEBLMMF6TJOABGQ,AHBZXXSXDSJOQGRFOU4HWSLI2FUQ,AGK2XZ26O6Z4X2UHLCOQIMBTU5XA,AEOPL2SDEVUZWVK3AE2MQOLZUTTA,AG3BY5SSMLL664AT5KK4UFBUCWZQ,AHEKRSI27SAKA2LRISAOQH56UFLQ</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</si>
  <si>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</si>
  <si>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</si>
  <si>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</si>
  <si>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</si>
  <si>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</si>
  <si>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</si>
  <si>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</si>
  <si>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</si>
  <si>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</si>
  <si>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</si>
  <si>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</si>
  <si>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</si>
  <si>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</si>
  <si>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</si>
  <si>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</si>
  <si>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</si>
  <si>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</si>
  <si>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</si>
  <si>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</si>
  <si>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</si>
  <si>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</si>
  <si>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</si>
  <si>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AFYEHXFPJRMXSQKK7PTK5TRWUQUA,AHF52K4NWNVQ67FHIOFZAGPQ3PFQ,AEOXAUWOA6I56J4RAMFLXBPZH3UA,AFKQJYKMEKQZLVHSLYTHT6MO4CFQ,AFX6NQOSMDSQWMBRDX6NUHNLZEYA,AFE2SDWOCP7HW73DJMCWLFBB63KA,AEN5FDCFERXM4BUXIUA3HTMGS2YA,AFNPTDUJHTDPYEKE7LP7CDDVTKYQ</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</si>
  <si>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</si>
  <si>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</si>
  <si>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</si>
  <si>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</si>
  <si>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</si>
  <si>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</si>
  <si>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</si>
  <si>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</si>
  <si>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</si>
  <si>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</si>
  <si>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</si>
  <si>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</si>
  <si>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</si>
  <si>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</si>
  <si>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https://m.media-amazon.com/images/W/WEBP_402378-T1/images/I/31-ACQj+oDL._SY445_SX342_.jpg</t>
  </si>
  <si>
    <t>https://www.amazon.in/FLiX-Textured-charging-Lightning-Smartphones/dp/B08N1WL9XW/ref=sr_1_293?qid=1672909139&amp;s=electronics&amp;sr=1-293</t>
  </si>
  <si>
    <t>B07VVXJ2P5</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</si>
  <si>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</si>
  <si>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</si>
  <si>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</si>
  <si>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</si>
  <si>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</si>
  <si>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</si>
  <si>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</si>
  <si>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</si>
  <si>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https://m.media-amazon.com/images/W/WEBP_402378-T2/images/I/41pdZIhY+gL._SY300_SX300_.jpg</t>
  </si>
  <si>
    <t>https://www.amazon.in/VU-inches-GloLED-Google-65GloLED/dp/B0BC8BQ432/ref=sr_1_302?qid=1672909139&amp;s=electronics&amp;sr=1-302</t>
  </si>
  <si>
    <t>B06XFTHCNY</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</si>
  <si>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</si>
  <si>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</si>
  <si>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</si>
  <si>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</si>
  <si>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</si>
  <si>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</si>
  <si>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</si>
  <si>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</si>
  <si>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https://www.amazon.in/Wayona-Charging-Charger-Samsung-Galaxy/dp/B08CT62BM1/ref=sr_1_326?qid=1672909140&amp;s=electronics&amp;sr=1-326</t>
  </si>
  <si>
    <t>B07CRL2GY6</t>
  </si>
  <si>
    <t>https://m.media-amazon.com/images/W/WEBP_402378-T1/images/I/31mfWNStU9L._SX300_SY300_QL70_FMwebp_.jpg</t>
  </si>
  <si>
    <t>https://www.amazon.in/Rugged-V3-Braided-Micro-Cable/dp/B07CRL2GY6/ref=sr_1_329?qid=1672909140&amp;s=electronics&amp;sr=1-329</t>
  </si>
  <si>
    <t>B07DWFX9YS</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</si>
  <si>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</si>
  <si>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</si>
  <si>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</si>
  <si>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</si>
  <si>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</si>
  <si>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</si>
  <si>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</si>
  <si>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</si>
  <si>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</si>
  <si>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</si>
  <si>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</si>
  <si>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</si>
  <si>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</si>
  <si>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</si>
  <si>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</si>
  <si>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</si>
  <si>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https://m.media-amazon.com/images/W/WEBP_402378-T1/images/I/41DXzzwydTL._SX300_SY300_QL70_FMwebp_.jpg</t>
  </si>
  <si>
    <t>https://www.amazon.in/Wayona-Charger-Samsung-Galaxy-Wc3Cb1/dp/B07F1P8KNV/ref=sr_1_338?qid=1672909141&amp;s=electronics&amp;sr=1-338</t>
  </si>
  <si>
    <t>B084N1BM9L</t>
  </si>
  <si>
    <t>https://m.media-amazon.com/images/W/WEBP_402378-T2/images/I/31vIaLbBXmL._SY445_SX342_QL70_FMwebp_.jpg</t>
  </si>
  <si>
    <t>https://www.amazon.in/Belkin-Certified-Lightning-Braided-Meters-Black/dp/B084N1BM9L/ref=sr_1_340?qid=1672909141&amp;s=electronics&amp;sr=1-340</t>
  </si>
  <si>
    <t>B09F6D21BY</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</si>
  <si>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</si>
  <si>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</si>
  <si>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</si>
  <si>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</si>
  <si>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</si>
  <si>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</si>
  <si>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</si>
  <si>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</si>
  <si>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</si>
  <si>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</si>
  <si>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</si>
  <si>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</si>
  <si>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</si>
  <si>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</si>
  <si>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</si>
  <si>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</si>
  <si>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https://m.media-amazon.com/images/W/WEBP_402378-T1/images/I/515t5K7hdqL._SY300_SX300_QL70_FMwebp_.jpg</t>
  </si>
  <si>
    <t>https://www.amazon.in/Acer-inches-Android-Smart-AR40AR2841FDFL/dp/B0BC9BW512/ref=sr_1_367?qid=1672909143&amp;s=electronics&amp;sr=1-367</t>
  </si>
  <si>
    <t>B0B61HYR92</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</si>
  <si>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</si>
  <si>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</si>
  <si>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</si>
  <si>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</si>
  <si>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</si>
  <si>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</si>
  <si>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</si>
  <si>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</si>
  <si>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</si>
  <si>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</si>
  <si>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</si>
  <si>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</si>
  <si>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</si>
  <si>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</si>
  <si>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</si>
  <si>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</si>
  <si>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</si>
  <si>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</si>
  <si>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</si>
  <si>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</si>
  <si>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</si>
  <si>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</si>
  <si>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</si>
  <si>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</si>
  <si>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</si>
  <si>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</si>
  <si>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</si>
  <si>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</si>
  <si>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</si>
  <si>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</si>
  <si>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</si>
  <si>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</si>
  <si>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https://m.media-amazon.com/images/I/51aFoI9nNZL._SY300_SX300_QL70_FMwebp_.jpg</t>
  </si>
  <si>
    <t>https://www.amazon.in/Acer-inches-Ultra-Android-AR55AR2851UDPRO/dp/B0B997FBZT/ref=sr_1_394?qid=1672909144&amp;s=electronics&amp;sr=1-394</t>
  </si>
  <si>
    <t>B098LCVYPW</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</si>
  <si>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</si>
  <si>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</si>
  <si>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</si>
  <si>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</si>
  <si>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</si>
  <si>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</si>
  <si>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</si>
  <si>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</si>
  <si>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https://m.media-amazon.com/images/W/WEBP_402378-T1/images/I/41+tGYXUN8L._SX342_SY445_.jpg</t>
  </si>
  <si>
    <t>https://www.amazon.in/Wayona-Lightning-Certified-charging-Braided/dp/B09HV71RL1/ref=sr_1_400?qid=1672909144&amp;s=electronics&amp;sr=1-400</t>
  </si>
  <si>
    <t>B08PZ6HZLT</t>
  </si>
  <si>
    <t>AFLOBYPV2H5LSTBAHZWAMF3DHSBQ,AEJBLJCXEPSNHY2ZOQ3DFROYQ3TA,AEL4JOGDAJ63SDCZSTXIVEERDRUQ,AEKXW4AP5AGSAUWNXWEFINI2IMVA,AGWTBZZLBB4NGTUCNSTQON62W2AQ,AECHOPWYQWIMRB5UR6FLCY2AYKYA,AEW3UJPJQKE355K4WCWGR5CUM4GQ,AEATK7D6GACRLCZSW4SNRWKVSYZA</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</si>
  <si>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</si>
  <si>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</si>
  <si>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</si>
  <si>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</si>
  <si>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</si>
  <si>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</si>
  <si>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</si>
  <si>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</si>
  <si>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</si>
  <si>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</si>
  <si>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</si>
  <si>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</si>
  <si>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</si>
  <si>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</si>
  <si>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AERUC72DWRPOM2EHX3YBTBPKYV7A,AHMH6RNLYI2G65HY7POX4SHBVD3Q,AEHIVP567T6DNMLNZKGOVUENP5YA,AGEE4II4FA6IYCAZ47PLZD7XRPSQ,AFE5HMMFE5Z3EJZYWVIOHHTHDTPA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</si>
  <si>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</si>
  <si>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</si>
  <si>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</si>
  <si>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</si>
  <si>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</si>
  <si>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</si>
  <si>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https://m.media-amazon.com/images/W/WEBP_402378-T1/images/I/41Y9XnzBHTL._SY300_SX300_QL70_FMwebp_.jpg</t>
  </si>
  <si>
    <t>https://www.amazon.in/Samsung-inches-Crystal-Ultra-UA55AUE60AKLXL/dp/B092BL5DCX/ref=sr_1_411?qid=1672909145&amp;s=electronics&amp;sr=1-411</t>
  </si>
  <si>
    <t>B09VH568H7</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</si>
  <si>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</si>
  <si>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</si>
  <si>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</si>
  <si>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</si>
  <si>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</si>
  <si>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</si>
  <si>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</si>
  <si>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</si>
  <si>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https://m.media-amazon.com/images/W/WEBP_402378-T2/images/I/41giUEJJGDL._SY300_SX300_QL70_FMwebp_.jpg</t>
  </si>
  <si>
    <t>https://www.amazon.in/inches-Horizon-Android-L40M6-EI-Black/dp/B09HQSV46W/ref=sr_1_420?qid=1672909145&amp;s=electronics&amp;sr=1-420</t>
  </si>
  <si>
    <t>B08TZD7FQN</t>
  </si>
  <si>
    <t>AGYH5QJAFM2JTPYPHRVG23I23RZQ,AHPHDXV7KUK5GISJLFK33FD7NULQ,AEETUTB5Z5Y6IVW4JTMU3MXWSGWQ,AGCBAXARAYJVHBJU33KDND5FOVFA,AHNXGGCOI6LKO2LN6FMM6FCZSHEQ,AGGRPJDBEJ3LJVAGGZBCMB2FP3AA,AFS5JAP2HQ2QBKREEO3BP6BJ2QHA,AHXH52XW3RFMDWRXJ5ET2BI4XQVA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</si>
  <si>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</si>
  <si>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</si>
  <si>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</si>
  <si>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</si>
  <si>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</si>
  <si>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</si>
  <si>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</si>
  <si>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</si>
  <si>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</si>
  <si>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</si>
  <si>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</si>
  <si>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</si>
  <si>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</si>
  <si>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</si>
  <si>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</si>
  <si>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</si>
  <si>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</si>
  <si>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</si>
  <si>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</si>
  <si>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</si>
  <si>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</si>
  <si>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</si>
  <si>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</si>
  <si>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</si>
  <si>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</si>
  <si>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</si>
  <si>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</si>
  <si>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</si>
  <si>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</si>
  <si>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</si>
  <si>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https://m.media-amazon.com/images/W/WEBP_402378-T2/images/I/51dOjIreG4L._SX300_SY300_QL70_FMwebp_.jpg</t>
  </si>
  <si>
    <t>https://www.amazon.in/LG-inches-Ultra-55UQ7500PSF-Ceramic/dp/B0B3XXSB1K/ref=sr_1_445?qid=1672909146&amp;s=electronics&amp;sr=1-445</t>
  </si>
  <si>
    <t>B08RZ12GKR</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</si>
  <si>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</si>
  <si>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</si>
  <si>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</si>
  <si>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</si>
  <si>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</si>
  <si>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</si>
  <si>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</si>
  <si>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</si>
  <si>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</si>
  <si>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</si>
  <si>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</si>
  <si>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</si>
  <si>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</si>
  <si>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</si>
  <si>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</si>
  <si>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</si>
  <si>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</si>
  <si>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</si>
  <si>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</si>
  <si>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</si>
  <si>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AEOHCZKNWRXT3H4Q66WMEMB672IA,AGUSIMQLSTJXNHNX4OT5KEJZO2NQ,AFLVRNJ3FWTYVR2QR7LMMAXOR2VQ,AGYNRF4LKWIYRL2EOCVDINQ62RAQ,AHUGZ3YEQ27J3KSESPRFRAKNF3LA,AGBP6M4EOJSBHZTYTH2T4BKNJ7MQ,AECZ7LYEACIXJTSOCFWLHVZLJPEA,AHOHKZ6CPYXLBXPKLZCDT7HHD6CA</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</si>
  <si>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</si>
  <si>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</si>
  <si>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</si>
  <si>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</si>
  <si>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</si>
  <si>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</si>
  <si>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</si>
  <si>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</si>
  <si>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</si>
  <si>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</si>
  <si>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</si>
  <si>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</si>
  <si>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</si>
  <si>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</si>
  <si>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https://m.media-amazon.com/images/W/WEBP_402378-T1/images/I/41AUgZQAs5L._SX300_SY300_QL70_FMwebp_.jpg</t>
  </si>
  <si>
    <t>https://www.amazon.in/AmazonBasics-Double-Braided-Nylon-Type-C/dp/B07CWDX49D/ref=sr_1_452?qid=1672909146&amp;s=electronics&amp;sr=1-452</t>
  </si>
  <si>
    <t>B09TY4MSH3</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</si>
  <si>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</si>
  <si>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</si>
  <si>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</si>
  <si>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</si>
  <si>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</si>
  <si>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</si>
  <si>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</si>
  <si>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</si>
  <si>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AFKKM4SXCCLJDRUQUZ6J4W7HLDYQ,AHHPWPWUPOBG2CH3CD4GHCKZP3VA,AGS3GOEZIOT6QABCS7GSKSRF6ZOA,AE2NS3LUBQ33MFLYXAFBOTZOUO5Q,AFMTLEM5MPBZOB3YBELL32ZO7W6Q,AFNCKSDO4JTIY2GAW4HZDSB5AXYQ,AHB4PR4VAIZKTQDBHC5P3IQ2B72A,AFTGBV2EOMQJUYBEV47YD4UEI24Q</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</si>
  <si>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</si>
  <si>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</si>
  <si>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</si>
  <si>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</si>
  <si>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</si>
  <si>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</si>
  <si>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AFXA73X6367FW6C7AQNXOTR7BZ3A,AF5B3NOBEX5PXWD4SBDB5KE7JP5A,AET2WYQTCLGU3TB7VHZHJYJ4HMWQ,AF2LCFC5G6OATXBE73BMIXC5PNHA,AFJZOVZXLGXGULVMNOYLFI5TO4GQ,AEYQETW4Z4P4AT5KURWYCVXIV6QA,AH7AIXAIDIIIIZOPOOS4T3B7UI4A,AF537NCMNYM56KBWSILNOUOEI5CA</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</si>
  <si>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</si>
  <si>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</si>
  <si>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</si>
  <si>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</si>
  <si>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</si>
  <si>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</si>
  <si>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</si>
  <si>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</si>
  <si>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</si>
  <si>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</si>
  <si>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</si>
  <si>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</si>
  <si>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</si>
  <si>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</si>
  <si>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</si>
  <si>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</si>
  <si>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</si>
  <si>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</si>
  <si>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</si>
  <si>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</si>
  <si>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</si>
  <si>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</si>
  <si>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AESPOE5Z2FMNU577LDO7HKJCEDOA,AGMOIJFKHOE7RTSMQPHKM5AO7EPQ,AG5LV4HJ776YMIPUAONDNCHP4VKQ,AFV5EVUA4PJBMGHSXA52AUFPNYFQ,AFHFWBZJFIRZ46VUYROTK4I27C3A,AGFJLPZONY6JLPA2KQ4VNSB23XAA,AHEUTDIM7FTWKGYKMVGV5M5DK66A,AFRR3XZWCZR62FMNGFE563EFHFUA</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</si>
  <si>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</si>
  <si>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</si>
  <si>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</si>
  <si>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</si>
  <si>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</si>
  <si>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</si>
  <si>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</si>
  <si>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</si>
  <si>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AGTN6JPEMBFO4TWE6KBORDHUBFLQ,AFGCP3XJSMEMPBXYIAUFFT67QV5A,AGEBCI52WW5TLSTSVXEQKIUJXNNQ,AEURGK5J5MME7FDPQAWLXQ3NI7KQ,AETRLUIP2W6M5SWB7NYC3MEVREZA,AENQ5OYP5QJ52IWF3GFV6YCUUERQ,AHKUL2YWYC6CI5RC4Y4XYWDU4LKA,AGOCOZTNAN37QJEUVITGZMDAJV6Q</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</si>
  <si>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</si>
  <si>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</si>
  <si>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</si>
  <si>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</si>
  <si>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</si>
  <si>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</si>
  <si>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AFSQ45FBSMOSSRWIPLZFD7UKF6SQ,AEXEH7MY5BLDF6JHEMFGCJFI7GAQ,AG2AMJAUILIEJBYCIPJKKPED66RA,AGGJ3PSUJFRST35YO4YJEXGNAYUA,AG54CPQ6JMC6VNF5AIYM2PF6TOKQ,AHLZ4BAUP3UWCSJILDJRFZTUIHNA,AE6WKGXVWOEVM65BYKLOK56G2UVQ,AHRSILXKLF25Q42JTRAEXSLQFKQQ</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</si>
  <si>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</si>
  <si>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</si>
  <si>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</si>
  <si>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</si>
  <si>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</si>
  <si>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</si>
  <si>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</si>
  <si>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</si>
  <si>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</si>
  <si>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</si>
  <si>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</si>
  <si>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</si>
  <si>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</si>
  <si>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</si>
  <si>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</si>
  <si>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</si>
  <si>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</si>
  <si>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‡§?‡•à,Received damaged product,Good quality product,It's very good.,101% fake lava usb,Average product,Costless</t>
  </si>
  <si>
    <t>Amazing,‡§¨‡§?‡•Å‡§§ ‡§?‡•Ä ‡§?‡•Å‡§®‡•ç‡§¶‡§? ‡§?‡•à,Received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</si>
  <si>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</si>
  <si>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</si>
  <si>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</si>
  <si>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https://m.media-amazon.com/images/I/51aZN040THL._SX300_SY300_QL70_FMwebp_.jpg</t>
  </si>
  <si>
    <t>https://www.amazon.in/Tizum-10-2Gbps-Speed-Plated-Cable/dp/B01M5967SY/ref=sr_1_468?qid=1672909147&amp;s=electronics&amp;sr=1-468</t>
  </si>
  <si>
    <t>B016MDK4F4</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</si>
  <si>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</si>
  <si>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</si>
  <si>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</si>
  <si>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</si>
  <si>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</si>
  <si>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</si>
  <si>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</si>
  <si>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</si>
  <si>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</si>
  <si>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</si>
  <si>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</si>
  <si>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</si>
  <si>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</si>
  <si>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</si>
  <si>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</si>
  <si>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</si>
  <si>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</si>
  <si>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</si>
  <si>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</si>
  <si>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</si>
  <si>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</si>
  <si>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</si>
  <si>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</si>
  <si>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</si>
  <si>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AGT2U62GEVEA2CAXYALEPKOKBLAQ,AHQ5G6EGXY74B4KQMOZP3VR27OEQ,AGBM6XWLSNKT4IOFPFVWRDJLA5SA,AENSBNWSX3CB2UXZ3NFNR3PADA3Q,AFCHMGFUXDLPXOASREGJC7GTZZHQ,AGIKKX3BWXFOK7ELFIHSH2UH6NYQ,AGPIXFD7PBE4NDKHEUNQ4FBFT4LQ,AFVSDNS5AEWGUFPXMZO5ZUOYOVFQ</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</si>
  <si>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</si>
  <si>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</si>
  <si>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</si>
  <si>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</si>
  <si>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</si>
  <si>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</si>
  <si>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</si>
  <si>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</si>
  <si>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</si>
  <si>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</si>
  <si>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</si>
  <si>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</si>
  <si>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</si>
  <si>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</si>
  <si>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</si>
  <si>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</si>
  <si>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</si>
  <si>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</si>
  <si>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</si>
  <si>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</si>
  <si>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</si>
  <si>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</si>
  <si>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</si>
  <si>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</si>
  <si>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</si>
  <si>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</si>
  <si>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</si>
  <si>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</si>
  <si>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</si>
  <si>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AHLV4POL25DONGJ2Z2BDVAI72QEA,AFGH45ZSJMWCXSPLJSCXHMGAACSA,AGROCLIEK7CWB7EN6KEGYI3OV6AQ,AFKDOXOXP7HNZMXU7N6CLFCUSE3Q,AG5PQBEQ6IWIZNMYDDK4K7NQKWSQ,AE7FMASDWJPQ4VPAOQ4OEI46T72Q,AHJ7NZA7ITERDVQAZREZMU6X74KA,AEEWJRWNATTBY7SQIK5QZEUELLXA</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</si>
  <si>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</si>
  <si>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</si>
  <si>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</si>
  <si>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</si>
  <si>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</si>
  <si>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</si>
  <si>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https://m.media-amazon.com/images/I/41bO-mGKk+L._SY300_SX300_.jpg</t>
  </si>
  <si>
    <t>https://www.amazon.in/MI-inches-Ready-Android-L32M7-EAIN/dp/B0B8CXTTG3/ref=sr_1_477?qid=1672909147&amp;s=electronics&amp;sr=1-477</t>
  </si>
  <si>
    <t>B09HCH3JZG</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</si>
  <si>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</si>
  <si>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</si>
  <si>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</si>
  <si>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</si>
  <si>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</si>
  <si>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</si>
  <si>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</si>
  <si>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</si>
  <si>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</si>
  <si>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</si>
  <si>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</si>
  <si>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</si>
  <si>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</si>
  <si>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</si>
  <si>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</si>
  <si>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</si>
  <si>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AFSOR5M3BW2YXCRDCQKOL2V65TGA,AFCE74YZAML4IHESYR224MZD4D7Q,AEN4WTJM4LZPL4GF7CQJLZDRUJBA,AFDZ5JKR7YVO5FBAT6XGIZH3P3OA,AGQ6XAIJVAAWQFJO6OA3UYVHJF2Q,AF3CZBMZFMU3N4DAM27ZJR3QVTSQ,AG36CQHXVY6RQJO3OYSVWO6MT4EA,AELYCP5LN46WKAK7WQMEJRNRXJYA</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</si>
  <si>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</si>
  <si>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</si>
  <si>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</si>
  <si>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</si>
  <si>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</si>
  <si>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</si>
  <si>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</si>
  <si>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</si>
  <si>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</si>
  <si>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</si>
  <si>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</si>
  <si>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</si>
  <si>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</si>
  <si>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</si>
  <si>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</si>
  <si>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</si>
  <si>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</si>
  <si>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</si>
  <si>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</si>
  <si>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</si>
  <si>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</si>
  <si>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</si>
  <si>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AFQXCIIKXSM2VN3IHACSKPZ3PEGQ,AF4ZVWWNBPL33ZOSUV4OCQBKAMMQ,AGLMV6TJSJRZ4MUKZMZ5OAXIII3A,AHJXAF4EZJDUTIRPQ5FW7ROHBBLA,AFPFJW4OK5K6DWROJOKAWSCEKLOA,AFVAWQEMKVO64IW4CBMKCU7NVWAQ,AH6L6S34BGTASSORZMSZ5DCTLU5Q,AGM6EGKUOFBXPCJTFFF2NIGJO3UQ</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</si>
  <si>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</si>
  <si>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</si>
  <si>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</si>
  <si>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</si>
  <si>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</si>
  <si>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</si>
  <si>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</si>
  <si>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</si>
  <si>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</si>
  <si>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</si>
  <si>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</si>
  <si>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</si>
  <si>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</si>
  <si>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</si>
  <si>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AG3J37R72LBQQ44KNHS3X3ZYQK5A,AF4DZ5N3WE57SPWX5PHKFIFPZYAQ,AESMTZYLC25VNVZDJALPOZC3RNAQ,AE56BTAM4RTX2OYG7NBKUYADHE3Q,AHHQN2SYFUS6YB7LD7UTB5FRTYGQ,AHPSG666QPH6YL6GI2LRLFEQSI4Q,AGBGJCAVRX6E476FNYSSOIYPGHPA,AFM5OTAMVBNMRREYZ2PYBYDGIOPQ</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</si>
  <si>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</si>
  <si>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</si>
  <si>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</si>
  <si>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</si>
  <si>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</si>
  <si>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</si>
  <si>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</si>
  <si>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</si>
  <si>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</si>
  <si>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</si>
  <si>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</si>
  <si>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</si>
  <si>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</si>
  <si>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</si>
  <si>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</si>
  <si>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</si>
  <si>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</si>
  <si>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</si>
  <si>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</si>
  <si>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</si>
  <si>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</si>
  <si>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</si>
  <si>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</si>
  <si>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</si>
  <si>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</si>
  <si>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</si>
  <si>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</si>
  <si>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</si>
  <si>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</si>
  <si>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</si>
  <si>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</si>
  <si>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</si>
  <si>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</si>
  <si>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</si>
  <si>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</si>
  <si>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</si>
  <si>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</si>
  <si>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</si>
  <si>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</si>
  <si>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</si>
  <si>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</si>
  <si>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</si>
  <si>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</si>
  <si>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</si>
  <si>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</si>
  <si>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</si>
  <si>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</si>
  <si>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</si>
  <si>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</si>
  <si>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</si>
  <si>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</si>
  <si>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</si>
  <si>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</si>
  <si>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</si>
  <si>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https://m.media-amazon.com/images/I/41sSPp4pkYL._SY300_SX300_QL70_FMwebp_.jpg</t>
  </si>
  <si>
    <t>https://www.amazon.in/OnePlus-163-8-inches-Android-65U1S/dp/B095JPKPH3/ref=sr_1_492?qid=1672909149&amp;s=electronics&amp;sr=1-492</t>
  </si>
  <si>
    <t>B087JWLZ2K</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</si>
  <si>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</si>
  <si>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</si>
  <si>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</si>
  <si>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</si>
  <si>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</si>
  <si>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</si>
  <si>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</si>
  <si>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</si>
  <si>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https://m.media-amazon.com/images/W/WEBP_402378-T2/images/I/41xL87ElgjL._SY300_SX300_QL70_FMwebp_.jpg</t>
  </si>
  <si>
    <t>https://www.amazon.in/Kodak-inches-Certified-Android-32HDX7XPROBL/dp/B09DSXK8JX/ref=sr_1_494?qid=1672909149&amp;s=electronics&amp;sr=1-494</t>
  </si>
  <si>
    <t>B08V9C4B1J</t>
  </si>
  <si>
    <t>https://m.media-amazon.com/images/I/31FmMK7a9PL._SY445_SX342_QL70_FMwebp_.jpg</t>
  </si>
  <si>
    <t>https://www.amazon.in/Synqe-Braided-Charging-Compatible-Samsung/dp/B08V9C4B1J/ref=sr_1_495?qid=1672909149&amp;s=electronics&amp;sr=1-495</t>
  </si>
  <si>
    <t>B08PKBMJKS</t>
  </si>
  <si>
    <t>AGL3JTQ3ZE2OROHL44I2WVDP2Y2A,AGQ77RQV2RP2RV3V3ILVPKJZO4PA,AFU5YK2ZGL26FL7JSOUCS4NJIA2Q,AGJCHC5GBZXUFZIJC3YHRLDBF3OA,AEAPKDGJ23GWBHSLTG3OQ4ZD72SA,AHI75BH7J42XPZ3GSVJINRNDIQGQ,AHF5BKRYGMVNIVA4ZZEYP3O4MTWQ,AHUQL2OJQVXUN6KU3XE4NNXDYWXQ</t>
  </si>
  <si>
    <t>R2ZBBYSOYN3KBL,R2DMLU5SLI59HR,R2TALY28IA40HU,R3I8OBYQHMK5AG,R2LNUR3W2TOTL,R3W1MUYN039NGZ,RH9I43YOGMCU5,R2T1VOM1S6TMET</t>
  </si>
  <si>
    <t>Working fine but cheap quality,Original but small,‡?®‡?Ä‡?µ‡?Å ‡?ï‡??‡?Å‡??‡?ø‡??‡?ø‡?¶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</si>
  <si>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‡?ï‡??‡?Å‡??‡?ø‡??‡?ø‡?¶ ‡?µ‡??‡?ç‡?§‡?Å ‡??‡??‡?ø‡?Ø‡?æ‡?ó‡?ø ‡?ï‡?Ü‡??‡?? ‡?Æ‡?æ‡?°‡?Å‡?§‡?ç‡?§‡?ø‡?? ‡?Ü‡?¶ ‡?ï‡?æ‡??‡?£ ‡?®‡?®‡?ç‡?® ‡??‡?£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</si>
  <si>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</si>
  <si>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</si>
  <si>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</si>
  <si>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AGQYZLWPXBTZCFFSJ7N4E5MU6FQA,AGXCSQZYYIGXCSMQD7HKL67TZBRQ,AHBSBZBVPHQ3DNFSVUEISWFKZWEQ,AFZLNTIDI2YFJVCQS4EXCTGWVWEQ,AFCDITQYYSHB5DVHMFMO6M3PV3NA,AEZDOXSJW5A65GIYXQSDYBWNVTCQ,AGJZ4GRH4YOMZSQ7JWZDVPBSW7RA,AHQSA6UQCAE7UBCWEVA4FSRIKTNA</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</si>
  <si>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</si>
  <si>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</si>
  <si>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</si>
  <si>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</si>
  <si>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</si>
  <si>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</si>
  <si>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AHOYUSKWQFXDLOTRT43FCSHP3WIA,AGUVNZPD7JF3AK422LRYK6R5GOJA,AGVJMKJLZZGBV7VOYJGQ2HZKELXQ,AH7RKVVU3Y2ZGA4WEW5RXKMQWDLA,AGSODW32ZSTEY4AMCL24COIXUV5A,AFK4V6NRIQGVYQCCBMQCSLRG2ZXQ,AEK45RYTIY4GBPAVTYBHIA6OGYDQ,AHVNGU6PZRRCJEDDJMZOTR5K5K4A</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</si>
  <si>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</si>
  <si>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</si>
  <si>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</si>
  <si>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</si>
  <si>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</si>
  <si>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</si>
  <si>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AGTBGMKWQPUZJ2GA2XPICHD2VTKQ,AF3TVTF3FVMHGLCA2QB2GTUTCUIQ,AH52X5G5PGIEWVC5D7TPBTTVJR2A,AEA6UPUVSSMVOTGA6JN7GFG2AZ7A,AEDU5UVD5ZMYRMBTNQTU7QUFLDVQ,AF4VLR2GRW5ZRKW5QXT6IB6QVLOQ,AESB32BXL4JEWHLRLUHZEDXYSDXQ,AFYSLM4L6FC755CARUNV6FXNANLA</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</si>
  <si>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</si>
  <si>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</si>
  <si>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</si>
  <si>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</si>
  <si>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</si>
  <si>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</si>
  <si>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AGHG6WZFWKAYCOJU6QMZHYDRE54A,AFWQNHRUPQTARC3F4UKWPQF4TRSA,AHU3VEDJKG6OTDUXLAHJRKFXZYFQ,AFT4RR5NOUV3SV4DAF4EMMD3U43A,AFWFSLAC7CL5SNIGOEERFGNG74SQ,AFGYFEYGHTS5QRQ6WTYBPJUADAMA,AGSY42AHUKI5KGZBZU3SAGJBWHQQ,AEIEQNRYFSUJ4WYXO4BTUHBCC5IA</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</si>
  <si>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</si>
  <si>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</si>
  <si>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</si>
  <si>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</si>
  <si>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</si>
  <si>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</si>
  <si>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</si>
  <si>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</si>
  <si>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</si>
  <si>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</si>
  <si>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</si>
  <si>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</si>
  <si>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</si>
  <si>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</si>
  <si>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</si>
  <si>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</si>
  <si>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</si>
  <si>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</si>
  <si>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</si>
  <si>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</si>
  <si>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</si>
  <si>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</si>
  <si>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</si>
  <si>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</si>
  <si>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</si>
  <si>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</si>
  <si>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</si>
  <si>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</si>
  <si>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</si>
  <si>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</si>
  <si>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</si>
  <si>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</si>
  <si>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</si>
  <si>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</si>
  <si>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</si>
  <si>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</si>
  <si>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</si>
  <si>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</si>
  <si>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</si>
  <si>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</si>
  <si>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</si>
  <si>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</si>
  <si>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</si>
  <si>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</si>
  <si>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</si>
  <si>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</si>
  <si>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</si>
  <si>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</si>
  <si>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</si>
  <si>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</si>
  <si>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</si>
  <si>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</si>
  <si>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</si>
  <si>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</si>
  <si>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https://m.media-amazon.com/images/I/41qLZhKF5ZL._SX300_SY300_QL70_ML2_.jpg</t>
  </si>
  <si>
    <t>https://www.amazon.in/OnePlus-Nord-Shadow-128GB-Storage/dp/B0B3CQBRB4/ref=sr_1_9?qid=1672895748&amp;s=electronics&amp;sr=1-9</t>
  </si>
  <si>
    <t>B0BBN56J5H</t>
  </si>
  <si>
    <t>https://m.media-amazon.com/images/I/41CB1rnC5tL._SX300_SY300_QL70_ML2_.jpg</t>
  </si>
  <si>
    <t>https://www.amazon.in/Redmi-Storage-Segment-5000mAh-Battery/dp/B0BBN56J5H/ref=sr_1_10?qid=1672895748&amp;s=electronics&amp;sr=1-10</t>
  </si>
  <si>
    <t>B0BBN3WF7V</t>
  </si>
  <si>
    <t>https://m.media-amazon.com/images/I/41JM3Ra+tiL._SY300_SX300_.jpg</t>
  </si>
  <si>
    <t>https://www.amazon.in/Redmi-Segment-5000mAh-Battery-Leather/dp/B0BBN3WF7V/ref=sr_1_11?qid=1672895748&amp;s=electronics&amp;sr=1-11</t>
  </si>
  <si>
    <t>B0BDRVFDKP</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</si>
  <si>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</si>
  <si>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</si>
  <si>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</si>
  <si>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</si>
  <si>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</si>
  <si>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</si>
  <si>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</si>
  <si>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</si>
  <si>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</si>
  <si>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</si>
  <si>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</si>
  <si>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</si>
  <si>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</si>
  <si>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</si>
  <si>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</si>
  <si>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</si>
  <si>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AE27UOZENYSWCQVQRRUQIV2ZM7VA,AGMYSLV6NNOAYES25JDTJPCZY47A,AFHS33MWRQGSS64EETZJGCBWXXXA,AHYXZVXUY3QTBP7IBFIUBSZVH2XQ,AH2SHWYEWDAK6A5Y2ZBEMZ2KIG3A,AEYMOGP2CYRKYZ7TIDNLGR5QPZ4Q,AGPGDCCXPI3EACMNJKBCNT57DVFA,AFPBMRYRSMD3PP3CBKLFF7EKOCXA</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</si>
  <si>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</si>
  <si>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</si>
  <si>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</si>
  <si>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</si>
  <si>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</si>
  <si>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</si>
  <si>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</si>
  <si>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</si>
  <si>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</si>
  <si>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</si>
  <si>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</si>
  <si>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</si>
  <si>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</si>
  <si>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</si>
  <si>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</si>
  <si>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</si>
  <si>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</si>
  <si>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</si>
  <si>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</si>
  <si>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</si>
  <si>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</si>
  <si>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</si>
  <si>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</si>
  <si>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</si>
  <si>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</si>
  <si>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</si>
  <si>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‡§?‡•Ä‡§ü‡§ø‡§Ç‡§ó ‡§ï‡•Ä ‡§?‡§Æ‡§?‡•ç‡§Ø‡§æ‡•§‡§ü‡§ö ‡§?‡•ç‡§ï‡•ç‡§?‡•Ä‡§® ?üì± ‡§ï‡§?‡•Ä-‡§ï‡§?‡•Ä ‡§ú‡§æ‡§?‡•Ä ‡§ï‡§?‡§§‡•Ä ‡§?‡•à ‡§Ø‡§? ‡§¨‡§?‡•Å‡§§ ‡§¨‡§¢‡§º‡§ø‡§Ø‡§æ ‡§?‡•à ‡§î‡§? ‡§ï‡§?‡•Ä-‡§ï‡§?‡•Ä ‡§Ü‡§™‡§ï‡•ã ‡§ü‡§æ‡§á‡§™ ‡§ï‡§?‡§§‡•á ‡§?‡§Æ‡§Ø ‡§?‡•à‡§Æ‡§?‡§Ç‡§ó ‡§ï‡•Å‡§Ç‡§ú‡•Ä ‡§™‡•à‡§° ‡§™‡§? ‡§?‡•Ä ‡§ï‡§à ‡§¨‡§æ‡§? ‡§?‡•ç‡§™‡§?‡•ç‡§? ‡§ï‡§?‡§®‡§æ ‡§™‡§°‡§º‡§§‡§æ ‡§?‡•à‡•§‡§?‡§Æ ‡§?‡§?‡•Ä ‡§™‡§?‡§ø‡§µ‡§æ‡§? ‡§?‡•à‡§Æ‡§?‡§Ç‡§ó ‡§Æ‡•ã‡§¨‡§æ‡§á‡§? ‡§ï‡§æ ‡§â‡§™‡§Ø‡•ã‡§ó ‡§ï‡§? ‡§?‡§?‡•á ‡§?‡•à‡§Ç ‡§?‡•á‡§ï‡§ø‡§® ‡§á‡§? ‡§¨‡§æ‡§? ‡§Æ‡•à‡§Ç ‡§Æ‡•Å‡§¶‡•ç‡§¶‡•ã‡§Ç ‡§?‡•á ‡§ö‡§ø‡§Ç‡§§‡§ø‡§§ ‡§?‡•Ç‡§Ç ‡§Ö‡§ó‡§? ‡§Æ‡•Å‡§ù‡•á ‡§?‡§Æ‡§æ‡§® ‡§Æ‡•Å‡§¶‡•ç‡§¶‡•ã‡§Ç ‡§ï‡§æ ‡§?‡§æ‡§Æ‡§®‡§æ ‡§ï‡§?‡§®‡§æ ‡§™‡§°‡§º‡§§‡§æ ‡§?‡•à ‡§§‡•ã ‡§Æ‡•Å‡§ù‡•á ‡§Æ‡•ã‡§¨‡§æ‡§á‡§? ‡§¨‡§¶‡§?‡§®‡§æ ‡§?‡•ã‡§ó‡§æ ‡§î‡§? ‡§°‡•á‡§ü‡§æ ‡§ü‡•ç‡§?‡§æ‡§Ç‡§?‡§´‡§? ‡§ï‡§?‡§®‡§æ ‡§?‡•ã‡§ó‡§æ ‡§Ø‡§? ‡§¨‡§?‡•Å‡§§ ‡§™‡§?‡•á‡§?‡§æ‡§® ‡§ï‡§?‡§®‡•á ‡§µ‡§æ‡§?‡§æ ‡§ï‡§æ‡§Æ ‡§?‡•à ‡§Ö‡§ó‡§? ‡§ï‡•ã‡§à ‡§?‡•à‡§Æ‡§?‡§Ç‡§ó ‡§á‡§? ‡§?‡§Æ‡•Ä‡§ï‡•ç‡§?‡§æ ‡§ï‡•ã ‡§™‡§¢‡§º ‡§?‡§?‡§æ ‡§?‡•à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</si>
  <si>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</si>
  <si>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</si>
  <si>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</si>
  <si>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</si>
  <si>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</si>
  <si>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</si>
  <si>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</si>
  <si>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</si>
  <si>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</si>
  <si>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</si>
  <si>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</si>
  <si>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</si>
  <si>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</si>
  <si>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</si>
  <si>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</si>
  <si>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</si>
  <si>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</si>
  <si>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</si>
  <si>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</si>
  <si>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AEIYWH2ASVIR6LTJ2JBXPQLOUYNA,AEYBIV3UZ3VQECGKV6QRO7PLR2EA,AHEAYHNW5FVLH6XD7RRKIG32OUCA,AGKIV4JCOJQGPNWBBKPXVME7T7NA,AH32CT6EKUDWLGELKZDK4TEUWZRQ,AHPRFGJEPXRPFJBR6CEZR45ICAKA,AG4ELQEFRPWHH2ADRUMUJW6XP7JQ,AEVHROK7EARG7XEZSSNEJNP6DPEQ</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</si>
  <si>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</si>
  <si>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</si>
  <si>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</si>
  <si>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</si>
  <si>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</si>
  <si>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</si>
  <si>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AF4MVO4JNFDEPWFKZO62OAJKRIWA,AHVPAXEWPATRASBKHOBI2I3VRLGQ,AE47PRQCNT3YFSESBLAJOH6MSCFA,AGUOSXCR3PDNC2K4X7O7QNRGPAWQ,AH5L6KKTP5ZQSN6GVQB4ZGXOM2DA,AEP5OZFTG32NCC34GCOBFO24W6RA,AEQXLMRCT4ZS65M3ST5YV6AOZG7Q,AHZXKAGAJPIMZJD5XJ5QUIYR3ORA</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</si>
  <si>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</si>
  <si>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</si>
  <si>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</si>
  <si>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</si>
  <si>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</si>
  <si>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</si>
  <si>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https://m.media-amazon.com/images/I/413qMt0RdpL._SY300_SX300_QL70_ML2_.jpg</t>
  </si>
  <si>
    <t>https://www.amazon.in/SanDisk-Ultra%C2%AE-microSDXCTM-Warranty-Smartphones/dp/B0BDYVC5TD/ref=sr_1_22?qid=1672895748&amp;s=electronics&amp;sr=1-22</t>
  </si>
  <si>
    <t>B0BMGB2TPR</t>
  </si>
  <si>
    <t>https://m.media-amazon.com/images/I/41IcuNkyrdL._SX300_SY300_QL70_ML2_.jpg</t>
  </si>
  <si>
    <t>https://www.amazon.in/Samsung-Galaxy-Storage-MediaTek-Battery/dp/B0BMGB2TPR/ref=sr_1_23?qid=1672895748&amp;s=electronics&amp;sr=1-23</t>
  </si>
  <si>
    <t>B08MC57J31</t>
  </si>
  <si>
    <t>AHHN6OTOZ24Z3BWFJHUPDGRMSVCA,AHVUKBEDM5Z6JPKOPSFAFKCB4OPA,AH66GAHYTI3BUVCPVV4IXBI2DRGQ,AGO2YRYQBY33JCVUJS66EZ2KL3MA,AFRF3MH2AZZR7AJQFT7A73H7D6LA,AEYIR4EXCJIMOQZ4VP3SR5JLBYFA,AGUIWK76DI7WDRB4G4MI43257QFQ,AHOQN5US2WQJA2BOZTYDAS7VXVQQ</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</si>
  <si>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</si>
  <si>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</si>
  <si>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</si>
  <si>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</si>
  <si>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</si>
  <si>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</si>
  <si>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https://m.media-amazon.com/images/I/21luyw7JrrL._SX300_SY300_QL70_ML2_.jpg</t>
  </si>
  <si>
    <t>https://www.amazon.in/10000mAH-Li-Polymer-Power-Charging-Midnight/dp/B08HVL8QN3/ref=sr_1_25?qid=1672895755&amp;s=electronics&amp;sr=1-25</t>
  </si>
  <si>
    <t>B0746JGVDS</t>
  </si>
  <si>
    <t>AGHVT7WT5L4HJE2K7U2JG2YCED2Q,AEG6NCZPUEEC3YY267IS3YMFRBWA,AGD6H2VQE4PJ7QKTSCXBXPBYS4NQ,AHNYPGI5E7UACOC4BRKLLMHZKRTQ,AF4O7QE5UR2B3SBWJHEG56MP3SCA,AGKJZO3JZK7WKO5FICXBLGIOOGRQ,AHIKIHUKNQUQQWRBFB2ZP2CMWCFA,AEKCZIJF3SIFEWEL25GZDECRFQCA</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</si>
  <si>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</si>
  <si>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</si>
  <si>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</si>
  <si>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</si>
  <si>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</si>
  <si>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</si>
  <si>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AH6ATQVI2YBUXDHJEADXMVOBBT2Q,AHXO4AUAOUTAX3SLS25652BOVQGA,AGFXT5AP3OGXVESL6CATDNFL3U2Q,AGIFAPAG7ZOUZL7QOBEUSHIYQHPQ,AHLDMLQTWAHHYBUVIS2J7LU4U7BA,AH3E4JX5L3FJKASHZNBWYRLK7FWA,AH4BNIVAY3WHHW7YVDRUQZBSUX3Q,AFOETT7EEXRU3TJKS7XWPRW2WMLQ</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</si>
  <si>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</si>
  <si>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</si>
  <si>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</si>
  <si>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</si>
  <si>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</si>
  <si>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</si>
  <si>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AF3JE3MHGVCOATHASUTMN3VGF3UQ,AEDSNOOD2D6SJAET2BTNBHLV2SSA,AGGTMAPT4WBWP2C62I6CGW22QNCA,AGC6NVLEXXVXAOMXP46RL2622EBA,AFMZPE7XRDTD4DOUAAMZOME6HG7A,AFOTHR4JPCQC4JXBR3WV4C6T5XHQ,AHHA3DXLSJ3LS57KWW56FPPV4OKA,AEJMCBDH3VXRL4SPYOC23J4OG6OA</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</si>
  <si>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</si>
  <si>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</si>
  <si>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</si>
  <si>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</si>
  <si>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</si>
  <si>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</si>
  <si>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AH2OARRWRYKQNYKCWGQKO3NOINQQ,AFIIBGWYNYPKBPVV3YRZPI3PYGBA,AF6HCCU2LSBC7VI7PXDP7BV234VA,AFOFD4PXG6Q4MMOSO5DL3Z6SPH3A,AFJLVCFIQOLK52GX6GEPNDVDXMLQ,AEQQH4MFXL57BHAPR5HEDWJ7IYSA,AHKFAQZRUQBRNNHBMARKC5YBCLBQ,AFU4L7YEY73K63B4VWGPBWQVAYWQ</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</si>
  <si>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</si>
  <si>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</si>
  <si>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</si>
  <si>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</si>
  <si>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</si>
  <si>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</si>
  <si>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</si>
  <si>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</si>
  <si>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</si>
  <si>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</si>
  <si>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</si>
  <si>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</si>
  <si>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</si>
  <si>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</si>
  <si>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https://m.media-amazon.com/images/I/41aV2T7qLgL._SY300_SX300_QL70_ML2_.jpg</t>
  </si>
  <si>
    <t>https://www.amazon.in/SanDisk-Ultra-microSD-UHS-I-120MB/dp/B08L5HMJVW/ref=sr_1_31?qid=1672895755&amp;s=electronics&amp;sr=1-31</t>
  </si>
  <si>
    <t>B0B4F2XCK3</t>
  </si>
  <si>
    <t>AGAELRYPMTG5SADZPDYB343EASAA,AGFN4JODOM2NTFCJQOHDBQLVDJTQ,AG7EZVSAXIVGMNDLSA55K7URQCJA,AGGF75HIEMB67OU7J3RDALBSUKQQ,AHY5CI4SU6JBYPIZ5RLAGO6W3F4A,AE4KODNBVTDCZWZO4HZM4GTRERPA,AH6HFHSYOY2OHMODD7244DHG7FUQ,AHRW5JERWYAJCZO65PDKZSOEPR6Q</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</si>
  <si>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</si>
  <si>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</si>
  <si>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</si>
  <si>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</si>
  <si>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</si>
  <si>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</si>
  <si>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https://m.media-amazon.com/images/I/41mzbWC6AkL._SX300_SY300_QL70_ML2_.jpg</t>
  </si>
  <si>
    <t>https://www.amazon.in/Fire-Boltt-Bluetooth-Calling-Assistance-Resolution/dp/B0BF54972T/ref=sr_1_33?qid=1672895755&amp;s=electronics&amp;sr=1-33</t>
  </si>
  <si>
    <t>B09YV4MW2T</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</si>
  <si>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</si>
  <si>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</si>
  <si>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</si>
  <si>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</si>
  <si>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</si>
  <si>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</si>
  <si>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</si>
  <si>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</si>
  <si>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https://m.media-amazon.com/images/I/419KF2t1nML._SX300_SY300_QL70_ML2_.jpg</t>
  </si>
  <si>
    <t>https://www.amazon.in/Samsung-Storage-6000mAh-Purchased-Separately/dp/B09TWH8YHM/ref=sr_1_35?qid=1672895755&amp;s=electronics&amp;sr=1-35</t>
  </si>
  <si>
    <t>B07WGMMQGP</t>
  </si>
  <si>
    <t>AF526AFELIHNPVD5FL7SX5YLF35A,AHY3GOQ6D4GPVJOY2WG4P7MH7NGQ,AFUI6TGJ2TLDSR4PDBMD37RSFDEQ,AHRRCKGSRMDGY56SV4ZGXHBT45EQ,AHBFSHWP4NHWBAUP2AUWUTX5MZYQ,AHAF6FEINTAVNBMIRK2RCOT6KZAQ,AHJQMR2KBHVM6PAPM3OXBGYHRPRQ,AFV7ZA733ZLME4KNLZPMPCBUNPPA</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</si>
  <si>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</si>
  <si>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</si>
  <si>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</si>
  <si>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</si>
  <si>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</si>
  <si>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</si>
  <si>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</si>
  <si>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</si>
  <si>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</si>
  <si>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</si>
  <si>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</si>
  <si>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</si>
  <si>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</si>
  <si>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</si>
  <si>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</si>
  <si>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</si>
  <si>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</si>
  <si>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https://m.media-amazon.com/images/I/41i7LM0pGwL._SX300_SY300_QL70_ML2_.jpg</t>
  </si>
  <si>
    <t>https://www.amazon.in/Redmi-9A-Sport-Octa-core-Processor/dp/B09GFLXVH9/ref=sr_1_40?qid=1672895755&amp;s=electronics&amp;sr=1-40</t>
  </si>
  <si>
    <t>B0BF4YBLPX</t>
  </si>
  <si>
    <t>https://m.media-amazon.com/images/I/410VGCE+q2L._SY300_SX300_.jpg</t>
  </si>
  <si>
    <t>https://www.amazon.in/Fire-Boltt-Bluetooth-Calling-Assistance-Resolution/dp/B0BF4YBLPX/ref=sr_1_41?qid=1672895755&amp;s=electronics&amp;sr=1-41</t>
  </si>
  <si>
    <t>B09XB7DPW1</t>
  </si>
  <si>
    <t>https://m.media-amazon.com/images/I/41wNAXmtvIL._SX300_SY300_QL70_ML2_.jpg</t>
  </si>
  <si>
    <t>https://www.amazon.in/Redmi-Storage-Battery-Finger-Booster/dp/B09XB7DPW1/ref=sr_1_42?qid=1672895755&amp;s=electronics&amp;sr=1-42</t>
  </si>
  <si>
    <t>B07PFJ5W31</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</si>
  <si>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</si>
  <si>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</si>
  <si>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</si>
  <si>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</si>
  <si>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AHQIYGWISGS2IQAQ3OM4IZHKIV4Q,AGXCRSJZ5RYOGMFVSLNRCILGSATQ,AE4MORXG46LGABI76KRVGV5BCLMQ,AHPN4Q3AZDX3HSUYDT7MHYDIL6QQ,AGBOBQFRZDOF5XPJRLHJYOGRFKNA</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</si>
  <si>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</si>
  <si>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</si>
  <si>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</si>
  <si>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</si>
  <si>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</si>
  <si>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</si>
  <si>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AEL5HU25IP7YT5WK3LXNC5M36NBA,AG6OO5TADBKM6RSXLN54U2LYYPXA,AFBICZEMDBBG2PL7T424USBD3PNQ,AH6KGRI6O5D37TRWQAKYLMWIZMKQ,AFQY3C6LSFBOO4FUHKKVD7Q6LFIQ,AFDTYPH2YS7I3XDWEY5I6RXU53MA,AEUXJSPLBCM6V4UCEVFPF53YC4GA,AECKQGFXRQ5NR6PHVGTS5TCIYKQA</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</si>
  <si>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</si>
  <si>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</si>
  <si>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</si>
  <si>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</si>
  <si>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</si>
  <si>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</si>
  <si>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</si>
  <si>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</si>
  <si>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</si>
  <si>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</si>
  <si>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</si>
  <si>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</si>
  <si>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</si>
  <si>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</si>
  <si>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</si>
  <si>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</si>
  <si>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</si>
  <si>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https://m.media-amazon.com/images/I/41VcqwZ-O8L._SX300_SY300_QL70_ML2_.jpg</t>
  </si>
  <si>
    <t>https://www.amazon.in/Redmi-Storage-Battery-Finger-Booster/dp/B09XB7SRQ5/ref=sr_1_50?qid=1672895762&amp;s=electronics&amp;sr=1-50</t>
  </si>
  <si>
    <t>B09FFK1PQG</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</si>
  <si>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</si>
  <si>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</si>
  <si>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</si>
  <si>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</si>
  <si>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</si>
  <si>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</si>
  <si>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</si>
  <si>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</si>
  <si>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AE4755NP2P2WIA3W6UZ4GBQUMYJQ,AHKCM7P5EDDMQZBKYYE75CPAF7FA,AFDRB56L4VXGIQHGTVK7NJM3WSYA,AHNAZDZEKS6VNCJWHR4ESXYPU4VA,AGWXSRHKVWHYZILFA5BDCT5XBCGA,AGXQDXGZIHZGK6VZJAMINA4COD5Q,AFEMVPAQZ54XJP3XZOPH5T4AYQ3Q,AHVAPI2PL242EH4HOBT3XMTEYFTQ</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</si>
  <si>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</si>
  <si>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</si>
  <si>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</si>
  <si>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</si>
  <si>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</si>
  <si>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</si>
  <si>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</si>
  <si>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</si>
  <si>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</si>
  <si>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</si>
  <si>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</si>
  <si>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</si>
  <si>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</si>
  <si>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</si>
  <si>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https://m.media-amazon.com/images/I/41-CKEKnjyL._SX300_SY300_QL70_ML2_.jpg</t>
  </si>
  <si>
    <t>https://www.amazon.in/Fire-Boltt-Phoenix-Bluetooth-Calling-Monitoring/dp/B0B3RSDSZ3/ref=sr_1_54?qid=1672895762&amp;s=electronics&amp;sr=1-54</t>
  </si>
  <si>
    <t>B08VB34KJ1</t>
  </si>
  <si>
    <t>AEW3QDKETJO6JJTGK5JI2ZW2PA3Q,AFKWBZELRCG57S5TPMOTZNE5KANQ,AEGUNYKUOOKYLZ5EVFG2RZ3IL5NQ,AF4R7KKPJVNKJC5D3CWKKX2JZAHQ,AEMRQAGETOHECPURDR3UBRHG33FA,AEI5XMVBEE4RLXD3B5VKGLNLH2JA,AEXU4Y3XLSP7AIYF33J3A7YN6O6Q,AFTK27OS7TXVU5CISEGTE75PPGEQ</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</si>
  <si>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</si>
  <si>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</si>
  <si>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</si>
  <si>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</si>
  <si>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</si>
  <si>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</si>
  <si>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AHALPOEUQFGXEZR6NQ64ZI3EIYXA,AFJEOV652OA6P6CPXI6U34PC677A,AEMQXD272M5OGFOTZDB3PBM2KSWA,AHTNHTN3WQ3NHVW27TWJLRMQDG4A,AGXGWVE46AD3MXJRAA75U5VYV4VA,AEQIOSXDNEWT7VHJIRG5AVN2L7XA,AGZV3QEQWGL37PYNL6FF2FV25Z7A,AETFDFDDPV5V47KNM2ZNBXJ3BCJQ</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</si>
  <si>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</si>
  <si>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</si>
  <si>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</si>
  <si>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</si>
  <si>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</si>
  <si>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</si>
  <si>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</si>
  <si>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</si>
  <si>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</si>
  <si>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</si>
  <si>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</si>
  <si>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</si>
  <si>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</si>
  <si>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</si>
  <si>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</si>
  <si>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</si>
  <si>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</si>
  <si>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</si>
  <si>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</si>
  <si>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</si>
  <si>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</si>
  <si>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</si>
  <si>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https://m.media-amazon.com/images/I/41Coma77U+L._SY300_SX300_.jpg</t>
  </si>
  <si>
    <t>https://www.amazon.in/Noise-ColorFit-Display-Monitoring-Smartwatches/dp/B09PNKXSKF/ref=sr_1_59?qid=1672895762&amp;s=electronics&amp;sr=1-59</t>
  </si>
  <si>
    <t>B0B5DDJNH4</t>
  </si>
  <si>
    <t>https://m.media-amazon.com/images/I/411q-oMvehL._SX300_SY300_QL70_ML2_.jpg</t>
  </si>
  <si>
    <t>https://www.amazon.in/boAt-Wave-Call-Dedicated-Multi-Sport/dp/B0B5DDJNH4/ref=sr_1_60?qid=1672895762&amp;s=electronics&amp;sr=1-60</t>
  </si>
  <si>
    <t>B07WDKLDRX</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</si>
  <si>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</si>
  <si>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</si>
  <si>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</si>
  <si>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</si>
  <si>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</si>
  <si>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</si>
  <si>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</si>
  <si>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</si>
  <si>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</si>
  <si>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</si>
  <si>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</si>
  <si>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</si>
  <si>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</si>
  <si>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</si>
  <si>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</si>
  <si>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</si>
  <si>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AHTVBHRLCBX5E5GBPONFYZLCNBGQ,AEXRBZRUCAA7B3P4I2W344GKKEKQ,AGCRWVPOVID3SCYSXUIFZNEVZ5KQ,AFLG2PW5COQFF4ALCTWAHMWQ5XBQ,AGTYNRS4BMV64TFKAWN5BGOC3RLQ,AH4SGJXQP3YL7ZSOBVDVA6EF6NNQ,AEE6GBKI25S2XX77PN4SZTH7KWTQ,AFQREO7QQWGS5QZYY2VUNQKV5VPA</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</si>
  <si>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</si>
  <si>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</si>
  <si>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</si>
  <si>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</si>
  <si>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</si>
  <si>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</si>
  <si>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</si>
  <si>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</si>
  <si>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</si>
  <si>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</si>
  <si>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</si>
  <si>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</si>
  <si>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</si>
  <si>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</si>
  <si>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</si>
  <si>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</si>
  <si>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</si>
  <si>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</si>
  <si>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</si>
  <si>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</si>
  <si>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</si>
  <si>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</si>
  <si>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https://m.media-amazon.com/images/I/413sCRKobNL._SX300_SY300_QL70_ML2_.jpg</t>
  </si>
  <si>
    <t>https://www.amazon.in/Samsung-Galaxy-Storage-5000mAh-Battery/dp/B0B4F3QNDM/ref=sr_1_68?qid=1672895762&amp;s=electronics&amp;sr=1-68</t>
  </si>
  <si>
    <t>B07GQD4K6L</t>
  </si>
  <si>
    <t>https://m.media-amazon.com/images/I/31qVddHyy5L._SX300_SY300_QL70_ML2_.jpg</t>
  </si>
  <si>
    <t>https://www.amazon.in/Boat-BassHeads-100-Inspired-Earphones/dp/B07GQD4K6L/ref=sr_1_69?qid=1672895762&amp;s=electronics&amp;sr=1-69</t>
  </si>
  <si>
    <t>B07WDKLRM4</t>
  </si>
  <si>
    <t>https://m.media-amazon.com/images/I/41iVkyHeTUL._SX300_SY300_QL70_ML2_.jpg</t>
  </si>
  <si>
    <t>https://www.amazon.in/iQOO-Lumina-Blue-128GB-Storage/dp/B07WDKLRM4/ref=sr_1_70?qid=1672895762&amp;s=electronics&amp;sr=1-70</t>
  </si>
  <si>
    <t>B0BP18W8TM</t>
  </si>
  <si>
    <t>AGRV2QBB6JEZZOFFU2SXQ6MD4FKQ,AE63YMXM3DHXLPTNVJHJ52BUA4KA,AGVIZXWQFUOANBYPMIQ6GY5XG2SA,AFOEZACEOW6XEVSVUCJEGHS6U2KQ,AE5JZKPJIR4HTZPWNC6ZPYMMGNBA,AHDF7YP2MU5KXG43ZVYWMMQNHJMQ,AEHGQC3G6B3IWI6OD7AGD353D6ZQ,AG44OTCJB3ZNRPLXK2KTM3R4RGRQ</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</si>
  <si>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</si>
  <si>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</si>
  <si>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</si>
  <si>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</si>
  <si>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</si>
  <si>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</si>
  <si>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AE3SQVHSPJCIM3FT4MYLZOLX2ZSA,AGVJFS4QXURZUT34VBLXILIVA64A,AEC3CTKKV26PO32KOGUKKABJ4OAA,AFWLMSZPLJIABG6W6IFSFLEVHETA,AGZGIO6G2BKPLG4SN6O4ZRQOA54Q,AH3NLKVBUDIHF6LUVBM3CJI4WFXQ,AH43NCUTAEIE2WGCFN3DV6PM5LTQ,AE4CJM43GFS4KYQVZRKJSGM5MIPA</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</si>
  <si>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</si>
  <si>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</si>
  <si>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</si>
  <si>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</si>
  <si>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</si>
  <si>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</si>
  <si>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</si>
  <si>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</si>
  <si>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</si>
  <si>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</si>
  <si>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</si>
  <si>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</si>
  <si>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</si>
  <si>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</si>
  <si>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https://www.amazon.in/OnePlus-Nord-Jade-256GB-Storage/dp/B0B3D39RKV/ref=sr_1_75?qid=1672895770&amp;s=electronics&amp;sr=1-75</t>
  </si>
  <si>
    <t>B085HY1DGR</t>
  </si>
  <si>
    <t>AENDUJB5OZB6K4DYJJ6JCWFTSRCQ,AHRWY7ICLIT3SPBQFPD7V7C7NJDQ,AFSTHMXFUDYHM43NKFYVF5TM2DDA,AGVOU7UYLUAX4S7LCOYNNEXUCD3Q,AHARTLP3RPKXFY37PX5Z5T4JHUEQ,AHJQYBWVOKGBO6SND232KLREKCSA,AHJYRK56SVRBAQZMLOZWPBQU2FFQ,AF5ORZNIXXXLMFXXPZYZLTGPTQAA</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</si>
  <si>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</si>
  <si>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</si>
  <si>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</si>
  <si>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</si>
  <si>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</si>
  <si>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</si>
  <si>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AHDANFLZ6CRP3NUAFEG5KMPPZOFQ,AGP2HWARZOUPA3CD452G55XDOVCA,AFIXXDE6EGSPL7Z3V2HM2ONLKILQ,AHHC4X3NGUIXBDLGBNSGVCEBBWXA,AFMR2SQ4JJENHHZXWTUYOXFAFBDA,AFSN7XEYM3FYLA553HWSFJIWXNLQ,AFBFWTKCL3QGM752HHFGURNACKNA,AFH5MQTFGQYYKITYYBH5CFON3PEQ</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</si>
  <si>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</si>
  <si>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</si>
  <si>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</si>
  <si>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</si>
  <si>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</si>
  <si>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</si>
  <si>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https://www.amazon.in/Samsung-Galaxy-Storage-6000mAh-Battery/dp/B0B4F2TTTS/ref=sr_1_78?qid=1672895770&amp;s=electronics&amp;sr=1-78</t>
  </si>
  <si>
    <t>B09WRMNJ9G</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</si>
  <si>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</si>
  <si>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</si>
  <si>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</si>
  <si>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</si>
  <si>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</si>
  <si>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</si>
  <si>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</si>
  <si>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</si>
  <si>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</si>
  <si>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</si>
  <si>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</si>
  <si>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</si>
  <si>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</si>
  <si>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</si>
  <si>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</si>
  <si>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</si>
  <si>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</si>
  <si>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</si>
  <si>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AFZRJWGYUFNULZQLL27PLZYMTYFA,AELUUSXPQUT3DD5LODET67QZYXVQ,AHN5GP2G4PSPXMVTCK3D7FJSUMFQ,AHXQK2APPFORQPV6E43FW2W6DVVQ,AGH3POHLPXABF3I4ASSGTRXAUPPA,AGUKWQ7OYGHXWZQYRBDSP2V77KDQ,AGRFG6LVUVOX5TDHEZULKHHKYK3Q,AGXBRUP77BK42TS3EE7MPBX2OBXQ</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</si>
  <si>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</si>
  <si>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</si>
  <si>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</si>
  <si>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</si>
  <si>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</si>
  <si>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</si>
  <si>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https://m.media-amazon.com/images/I/41w5fk8Vl6L._SX300_SY300_QL70_ML2_.jpg</t>
  </si>
  <si>
    <t>https://www.amazon.in/Nokia-105-Single-Keypad-Wireless/dp/B09V2PZDX8/ref=sr_1_83?qid=1672895770&amp;s=electronics&amp;sr=1-83</t>
  </si>
  <si>
    <t>B085W8CFLH</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</si>
  <si>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</si>
  <si>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</si>
  <si>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</si>
  <si>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</si>
  <si>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</si>
  <si>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</si>
  <si>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</si>
  <si>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</si>
  <si>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https://m.media-amazon.com/images/I/31P2d7102lL._SY300_SX300_QL70_ML2_.jpg</t>
  </si>
  <si>
    <t>https://www.amazon.in/Samsung-microSDXC-Memory-Adapter-MB-MC64KA/dp/B09MT6XSFW/ref=sr_1_85?qid=1672895770&amp;s=electronics&amp;sr=1-85</t>
  </si>
  <si>
    <t>B07RD611Z8</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</si>
  <si>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</si>
  <si>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</si>
  <si>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</si>
  <si>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</si>
  <si>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</si>
  <si>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</si>
  <si>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</si>
  <si>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B0B4F52B5X</t>
  </si>
  <si>
    <t>https://m.media-amazon.com/images/I/41Vj+8XWIQL._SY300_SX300_.jpg</t>
  </si>
  <si>
    <t>https://www.amazon.in/Samsung-Midnight-Storage-6000mAh-Battery/dp/B0B4F52B5X/ref=sr_1_88?qid=1672895770&amp;s=electronics&amp;sr=1-88</t>
  </si>
  <si>
    <t>B096VF5YYF</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</si>
  <si>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</si>
  <si>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</si>
  <si>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</si>
  <si>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</si>
  <si>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</si>
  <si>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</si>
  <si>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</si>
  <si>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</si>
  <si>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https://m.media-amazon.com/images/I/41R9fDKo6iL._SX300_SY300_QL70_ML2_.jpg</t>
  </si>
  <si>
    <t>https://www.amazon.in/boAt-Wave-Call-Dedicated-Multi-Sport/dp/B0B5D39BCD/ref=sr_1_90?qid=1672895770&amp;s=electronics&amp;sr=1-90</t>
  </si>
  <si>
    <t>B09XBJ1CTN</t>
  </si>
  <si>
    <t>AGAPGK7QBUJDHYEHVEZIJSSU6RXQ,AHIFRP4LVADODLWKJGA7DHAIPUJQ,AGB3OGP22I23IZANKYBMKYK6XQRQ,AHJ7766YC7CZ4ORPCHZLOOCANFNA,AGMV2R3JWUMMQLCUPBCLXPWI6PPQ,AHFDXAEDNPG522UV55PCCVEILKOA,AG6VORBMIHPIVWWIAD64NXGEHWAA,AEKYO3V2A6SECGKKZYSRLHFMMA6A</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</si>
  <si>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</si>
  <si>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</si>
  <si>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</si>
  <si>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</si>
  <si>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</si>
  <si>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</si>
  <si>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</si>
  <si>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</si>
  <si>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</si>
  <si>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</si>
  <si>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</si>
  <si>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</si>
  <si>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</si>
  <si>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</si>
  <si>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</si>
  <si>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</si>
  <si>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</si>
  <si>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</si>
  <si>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</si>
  <si>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</si>
  <si>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</si>
  <si>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</si>
  <si>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</si>
  <si>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</si>
  <si>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https://m.media-amazon.com/images/I/410TBgL2KXL._SX300_SY300_QL70_ML2_.jpg</t>
  </si>
  <si>
    <t>https://www.amazon.in/Redmi-Phantom-Additional-Exchange-Included/dp/B09T2WRLJJ/ref=sr_1_101?qid=1672895777&amp;s=electronics&amp;sr=1-101</t>
  </si>
  <si>
    <t>B089WB69Y1</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</si>
  <si>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</si>
  <si>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</si>
  <si>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</si>
  <si>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</si>
  <si>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</si>
  <si>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</si>
  <si>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</si>
  <si>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</si>
  <si>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AFIC3QEUDEWLWIHED5B64254Q5QA,AEKAQEDPX7S73J5RW2YU5SZKTXGQ,AH5DWYIRRSDMRTEU3V224I2UCBUQ,AFIB4S4TTITWHDPKW5U3JISOCALQ,AGIE63Y7UCQUKSDR3PK6IUPRTX3A,AH62YA354G4U5AD2BG3YI5H7MXMQ,AEONKCD4VUEPQ3YEK5JMVPGLCDDQ,AHLBCSKY2R74QDIIG43AIMBG46NQ</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</si>
  <si>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</si>
  <si>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</si>
  <si>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</si>
  <si>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</si>
  <si>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</si>
  <si>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</si>
  <si>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</si>
  <si>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</si>
  <si>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</si>
  <si>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</si>
  <si>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</si>
  <si>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</si>
  <si>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</si>
  <si>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</si>
  <si>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</si>
  <si>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</si>
  <si>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</si>
  <si>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</si>
  <si>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</si>
  <si>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</si>
  <si>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</si>
  <si>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</si>
  <si>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https://www.amazon.in/iQOO-Lumina-Blue-128GB-Storage/dp/B07WHQWXL7/ref=sr_1_107?qid=1672895777&amp;s=electronics&amp;sr=1-107</t>
  </si>
  <si>
    <t>B07WDK3ZS6</t>
  </si>
  <si>
    <t>https://m.media-amazon.com/images/I/41Yylo75u7L._SX300_SY300_QL70_ML2_.jpg</t>
  </si>
  <si>
    <t>https://www.amazon.in/iQOO-Storage-Snapdragon-Purchased-Separately/dp/B07WDK3ZS6/ref=sr_1_108?qid=1672895777&amp;s=electronics&amp;sr=1-108</t>
  </si>
  <si>
    <t>B09T2S8X9C</t>
  </si>
  <si>
    <t>https://www.amazon.in/Redmi-Stealth-Additional-Exchange-Included/dp/B09T2S8X9C/ref=sr_1_109?qid=1672895777&amp;s=electronics&amp;sr=1-109</t>
  </si>
  <si>
    <t>B07S9S86BF</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</si>
  <si>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</si>
  <si>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</si>
  <si>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</si>
  <si>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</si>
  <si>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</si>
  <si>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</si>
  <si>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</si>
  <si>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</si>
  <si>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AE55KTFVNXYFD5FPYWP2OUPEYNPQ,AE7UFVGPV7KYAP74UQJAQYE5PEDQ,AGCMESD262GPMVIP77LD57FWCOSQ,AGHNDMYRUJOLLYU3ZCO7FZJOFJUA,AFARAZP3IF343NCQTLZA27FJNIQQ,AEGGIMWBMF527D35B4MPSIRF7I3A,AFXYNRL37KVTOBVKIVMSHZPZWBCQ,AF7Z6AXMT4QMKJNV6CH6XRIVGVPQ</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</si>
  <si>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</si>
  <si>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</si>
  <si>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</si>
  <si>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</si>
  <si>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</si>
  <si>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</si>
  <si>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AFFOR2CVZKO4LFXRBJ2WEQXRHDKA,AEE5DT5BRBCBX27LOGB5EIX3GVHQ,AHCHD46P252E5T27D26CGOAVD4PQ,AEMUIOWHXS3X7TCLNOURVJFTE2BA,AGWO67H5CHGZF5AAAUAD5QQCZODQ,AGFY3ZBTCRZXSPRR4NXXE7N2SKQQ,AFFVMKWXROYV7F5GCRX72SOBBEUQ,AEKAEWCGDYUP75CGK24GI3RWCBQQ</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</si>
  <si>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</si>
  <si>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</si>
  <si>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</si>
  <si>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</si>
  <si>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</si>
  <si>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</si>
  <si>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https://m.media-amazon.com/images/I/31YFSh7g63L._SX300_SY300_QL70_ML2_.jpg</t>
  </si>
  <si>
    <t>https://www.amazon.in/Power-10000mAh-Metallic-Output-Charging/dp/B08HVJCW95/ref=sr_1_116?qid=1672895777&amp;s=electronics&amp;sr=1-116</t>
  </si>
  <si>
    <t>B09YDFDVNS</t>
  </si>
  <si>
    <t>https://m.media-amazon.com/images/I/41o7qy-j6KL._SX300_SY300_QL70_ML2_.jpg</t>
  </si>
  <si>
    <t>https://www.amazon.in/Nokia-105-Single-Keypad-Wireless/dp/B09YDFDVNS/ref=sr_1_117?qid=1672895777&amp;s=electronics&amp;sr=1-117</t>
  </si>
  <si>
    <t>B07WGPKTS4</t>
  </si>
  <si>
    <t>https://m.media-amazon.com/images/I/41Lif4YWC2L._SX300_SY300_QL70_ML2_.jpg</t>
  </si>
  <si>
    <t>https://www.amazon.in/iQOO-Raven-Black-128GB-Storage/dp/B07WGPKTS4/ref=sr_1_118?qid=1672895777&amp;s=electronics&amp;sr=1-118</t>
  </si>
  <si>
    <t>B09MZCQYHZ</t>
  </si>
  <si>
    <t>https://m.media-amazon.com/images/I/31oA0-q5UzL._SX300_SY300_QL70_ML2_.jpg</t>
  </si>
  <si>
    <t>https://www.amazon.in/Ambrane-Multi-Layer-Protection-Li-Polymer-Stylo-10k/dp/B09MZCQYHZ/ref=sr_1_120?qid=1672895777&amp;s=electronics&amp;sr=1-120</t>
  </si>
  <si>
    <t>B0B4F2ZWL3</t>
  </si>
  <si>
    <t>https://m.media-amazon.com/images/I/41fNkwj-vnL._SX300_SY300_QL70_ML2_.jpg</t>
  </si>
  <si>
    <t>https://www.amazon.in/Samsung-Stardust-Storage-6000mAh-Battery/dp/B0B4F2ZWL3/ref=sr_1_121?qid=1672895777&amp;s=electronics&amp;sr=1-121</t>
  </si>
  <si>
    <t>B08VB2CMR3</t>
  </si>
  <si>
    <t>https://m.media-amazon.com/images/I/41iHN9Y07cS._SX300_SY300_QL70_ML2_.jpg</t>
  </si>
  <si>
    <t>https://www.amazon.in/OPPO-Fluid-Black-128GB-Storage/dp/B08VB2CMR3/ref=sr_1_122?qid=1672895777&amp;s=electronics&amp;sr=1-122</t>
  </si>
  <si>
    <t>B095RTJH1M</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</si>
  <si>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</si>
  <si>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</si>
  <si>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</si>
  <si>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</si>
  <si>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</si>
  <si>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</si>
  <si>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</si>
  <si>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</si>
  <si>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</si>
  <si>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</si>
  <si>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</si>
  <si>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</si>
  <si>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</si>
  <si>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</si>
  <si>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</si>
  <si>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</si>
  <si>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https://www.amazon.in/Nokia-105-Single-Wireless-Charcoal/dp/B09YDFKJF8/ref=sr_1_125?qid=1672895777&amp;s=electronics&amp;sr=1-125</t>
  </si>
  <si>
    <t>B07WDK3ZS2</t>
  </si>
  <si>
    <t>AELBDTDLN6LH4TEVDSSVNVRMHOTA,AF6WQKW6OFXB56NMHLIN4Z3XRTNQ,AFH5GFI3ZLDKRPX7OOXJDZKNTTTQ,AEQCU4OWLDASI2OKORSLGN4UFUXA,AHKQFWVTWLZQYGV6ZA6OCY333SNA,AHX5S7C6OWULLEH2WS5TSQFATXPQ,AHTWMZQ36LO3QXAIALC6VJ7OLTCQ,AHE3N52C6VWHPAF36U7GF7W2UV6Q</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</si>
  <si>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</si>
  <si>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</si>
  <si>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</si>
  <si>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</si>
  <si>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</si>
  <si>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</si>
  <si>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</si>
  <si>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</si>
  <si>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</si>
  <si>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</si>
  <si>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</si>
  <si>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</si>
  <si>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</si>
  <si>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</si>
  <si>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</si>
  <si>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</si>
  <si>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</si>
  <si>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</si>
  <si>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</si>
  <si>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</si>
  <si>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</si>
  <si>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</si>
  <si>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https://www.amazon.in/iQOO-Chromatic-Storage-Snapdragon-Processor/dp/B07WHQBZLS/ref=sr_1_123?qid=1672895784&amp;s=electronics&amp;sr=1-123</t>
  </si>
  <si>
    <t>B09JS562TP</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</si>
  <si>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</si>
  <si>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</si>
  <si>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</si>
  <si>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</si>
  <si>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</si>
  <si>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</si>
  <si>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</si>
  <si>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</si>
  <si>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https://m.media-amazon.com/images/I/41fjUA7leTL._SX300_SY300_QL70_ML2_.jpg</t>
  </si>
  <si>
    <t>https://www.amazon.in/boAt-Wave-Lite-Smartwatch-Multiple/dp/B09V17S2BG/ref=sr_1_127?qid=1672895784&amp;s=electronics&amp;sr=1-127</t>
  </si>
  <si>
    <t>B0B5CGTBKV</t>
  </si>
  <si>
    <t>https://m.media-amazon.com/images/I/4141l8ZBWXL._SX300_SY300_QL70_ML2_.jpg</t>
  </si>
  <si>
    <t>https://www.amazon.in/boAt-Wave-Call-Dedicated-Multi-Sport/dp/B0B5CGTBKV/ref=sr_1_128?qid=1672895784&amp;s=electronics&amp;sr=1-128</t>
  </si>
  <si>
    <t>B0B23LW7NV</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</si>
  <si>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</si>
  <si>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</si>
  <si>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</si>
  <si>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</si>
  <si>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</si>
  <si>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</si>
  <si>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</si>
  <si>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</si>
  <si>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</si>
  <si>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</si>
  <si>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</si>
  <si>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</si>
  <si>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</si>
  <si>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</si>
  <si>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</si>
  <si>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</si>
  <si>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</si>
  <si>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</si>
  <si>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</si>
  <si>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</si>
  <si>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</si>
  <si>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</si>
  <si>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</si>
  <si>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</si>
  <si>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</si>
  <si>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</si>
  <si>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</si>
  <si>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</si>
  <si>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</si>
  <si>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</si>
  <si>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</si>
  <si>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</si>
  <si>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AH7LW3BCJBLCZTMWBOFL33UGIRBQ,AFSJYBGBY2U6KAAUR23KS3COL5SQ,AGCLLMGPNMO4IGCQ4253BICGDADQ,AHHC3QIX44VPXBB4HHGJ2RNFV67Q,AGBJ6SKHL3RD37OYZ54U52DAIIPA,AHDPRYTLYXKEPSTVF2LRV5SQJIYQ,AEIQA6TZQ4Y2SMVJTGE27G4MGBXA,AHE7VTTWP3YUKXVDZDJP6NZUIHLQ</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</si>
  <si>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</si>
  <si>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</si>
  <si>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</si>
  <si>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</si>
  <si>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</si>
  <si>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</si>
  <si>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https://m.media-amazon.com/images/I/41S7tnENirL._SX300_SY300_QL70_ML2_.jpg</t>
  </si>
  <si>
    <t>https://www.amazon.in/iQOO-Storage-Snapdragon-695-6nm-Processor/dp/B07WJWRNVK/ref=sr_1_136?qid=1672895784&amp;s=electronics&amp;sr=1-136</t>
  </si>
  <si>
    <t>B01F25X6RQ</t>
  </si>
  <si>
    <t>AFTS5BKDRY7Y23B27UVBE2V6TOHA,AHRIDJXYEBQS7MXFDZ7AAX3AACRQ,AEDHFXMKZMTSZUD6ZDT2EAIJBQUA,AHBMWXLEXHMD3QWGJ4BY7XIDEDUQ,AGVSEPNAZEEDAMS3QS6KVA7XYXXA,AG2ITB7GSXUQM6CODSEUDY2P64DQ,AG37JT3DBXZLS3HJHIAJZUA7A3LQ,AGYBSDZV56GWQP7LHLWIBBYLJF4Q</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</si>
  <si>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</si>
  <si>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</si>
  <si>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</si>
  <si>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</si>
  <si>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</si>
  <si>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</si>
  <si>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</si>
  <si>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</si>
  <si>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</si>
  <si>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</si>
  <si>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</si>
  <si>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</si>
  <si>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</si>
  <si>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</si>
  <si>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https://www.amazon.in/Samsung-Galaxy-Storage-MediaTek-Battery/dp/B0BMGG6NKT/ref=sr_1_140?qid=1672895784&amp;s=electronics&amp;sr=1-140</t>
  </si>
  <si>
    <t>B092JHPL72</t>
  </si>
  <si>
    <t>AGYPVBWZGS5N6B4LBSHETPVHMKUQ,AE7WCE4G7TDHHYVS72L46F2VKMOQ,AHF4VUNETUB7FQORZINTQG2XOEQQ,AFIO5M6WIUKDYTE7PYCYGYW2Y5WA,AG3J4S2BFDNPWLWKFM4JZ5ZZGRDQ,AFGCSWFB6JCB7T57BVBCLPAXVEKA,AF3EF5QQOHLKBPEKFANXBCUG5NPA,AFX6DXBXJZC4YETE5ZYXJJCE3PFQ</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</si>
  <si>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</si>
  <si>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</si>
  <si>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</si>
  <si>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</si>
  <si>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</si>
  <si>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</si>
  <si>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https://m.media-amazon.com/images/I/41P4Al+S3zL._SY300_SX300_.jpg</t>
  </si>
  <si>
    <t>https://www.amazon.in/Redmi-9A-Sport-Octa-core-Processor/dp/B09GFM8CGS/ref=sr_1_144?qid=1672895784&amp;s=electronics&amp;sr=1-144</t>
  </si>
  <si>
    <t>B0B3MWYCHQ</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</si>
  <si>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</si>
  <si>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</si>
  <si>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</si>
  <si>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</si>
  <si>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</si>
  <si>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</si>
  <si>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</si>
  <si>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</si>
  <si>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</si>
  <si>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</si>
  <si>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</si>
  <si>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</si>
  <si>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</si>
  <si>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</si>
  <si>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</si>
  <si>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</si>
  <si>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AGGXWYRLPMULBPR7OXPEV6SNOMIQ,AHBKNSJNHRF22KZYCFRN4CQJG3EA,AELCNLLIFS2RDDTYTLT4KXJRIG5A,AHHS23JALEPKBIT7NAIJDAW3U5NA,AE4ECIOVJONHQF4A4G4GYNVQNPZQ,AHRWF3BGXKDJ4HR7NMPSC4BBMM6Q,AFJ7OTPT4MWWC3XXZCYYKIXEXFGA,AHU2SCYTK66DFVXSMANJZRT2LPKA</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</si>
  <si>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</si>
  <si>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</si>
  <si>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</si>
  <si>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</si>
  <si>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</si>
  <si>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</si>
  <si>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AHFDZC2Q6XYLTF2H645HIE2ABOTA,AG5KYNRJXLJG2YENX3MQR6FSYMNA,AFUPCMP6RPBTIAKVTGCGKCKMDMLQ,AHPUB6PWTLZFJNEIZJFPKADKX6HQ,AFXLD7CM6FII27LC6W7HHACGDEAQ,AFKM46JT4BN64WI6WKVJ5A4SS7RA,AG33SHKIV4KLY4PPGUGUNDNTIAMA,AEUOZUIXQQSUHC3EVYRKUXQS3IRA</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</si>
  <si>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</si>
  <si>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</si>
  <si>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</si>
  <si>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</si>
  <si>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</si>
  <si>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</si>
  <si>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https://m.media-amazon.com/images/I/31kLQHU5pdL._SX300_SY300_QL70_ML2_.jpg</t>
  </si>
  <si>
    <t>https://www.amazon.in/JBL-C100SI-Ear-Headphones-Mic/dp/B01DF26V7A/ref=sr_1_159?qid=1672895791&amp;s=electronics&amp;sr=1-159</t>
  </si>
  <si>
    <t>B08K4PSZ3V</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</si>
  <si>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</si>
  <si>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</si>
  <si>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</si>
  <si>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</si>
  <si>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</si>
  <si>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</si>
  <si>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</si>
  <si>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</si>
  <si>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</si>
  <si>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</si>
  <si>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https://m.media-amazon.com/images/I/3187gPkT6GL._SX300_SY300_QL70_ML2_.jpg</t>
  </si>
  <si>
    <t>https://www.amazon.in/Tukzer-Capacitive-Lightweight-Magnetism-Smartphones/dp/B08K4RDQ71/ref=sr_1_163?qid=1672895791&amp;s=electronics&amp;sr=1-163</t>
  </si>
  <si>
    <t>B085CZ3SR1</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</si>
  <si>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</si>
  <si>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</si>
  <si>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</si>
  <si>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</si>
  <si>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</si>
  <si>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</si>
  <si>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</si>
  <si>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</si>
  <si>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https://m.media-amazon.com/images/I/41vMaBVWDjL._SX300_SY300_QL70_ML2_.jpg</t>
  </si>
  <si>
    <t>https://www.amazon.in/Fire-Boltt-Smartwatch-Bluetooth-Calling-Assistance/dp/B09YV3K34W/ref=sr_1_168?qid=1672895791&amp;s=electronics&amp;sr=1-168</t>
  </si>
  <si>
    <t>B09Z6WH2N1</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</si>
  <si>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</si>
  <si>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</si>
  <si>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</si>
  <si>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</si>
  <si>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</si>
  <si>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</si>
  <si>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</si>
  <si>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</si>
  <si>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https://m.media-amazon.com/images/I/31tWzHMz6vL._SY445_SX342_QL70_ML2_.jpg</t>
  </si>
  <si>
    <t>https://www.amazon.in/Beetel-Smartphone-Charging-480Mbps-Xcd-C12/dp/B09NL4DJ2Z/ref=sr_1_170?qid=1672895799&amp;s=electronics&amp;sr=1-170</t>
  </si>
  <si>
    <t>B0BGSV43WY</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</si>
  <si>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</si>
  <si>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</si>
  <si>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</si>
  <si>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</si>
  <si>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</si>
  <si>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</si>
  <si>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</si>
  <si>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</si>
  <si>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</si>
  <si>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</si>
  <si>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</si>
  <si>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</si>
  <si>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</si>
  <si>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</si>
  <si>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</si>
  <si>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</si>
  <si>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https://www.amazon.in/iQOO-Raven-Black-128GB-Storage/dp/B07WGPKMP5/ref=sr_1_175?qid=1672895799&amp;s=electronics&amp;sr=1-175</t>
  </si>
  <si>
    <t>B0BBFJ9M3X</t>
  </si>
  <si>
    <t>AEJHP62NHRVRCWIMXUODSZLSBNUA,AF3U4PQTRSBX3JB6NUI4Q652IE4Q,AEBM3UFSICAMJJ63YZUBAFR6DZHQ,AGVN2YMSW5XV3H7H2MLRNDINPITA,AGRZTDPR7I75A5V36SYCPXIXHI5Q,AGECH5TXOT3LNZSNATG3E7NFATBQ,AGSAHTWECW2CLZXM5NWAEUDBU6OQ,AF5ZRMB3EOZXTXOOBVEVJTGZ2XFA</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</si>
  <si>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</si>
  <si>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</si>
  <si>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</si>
  <si>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</si>
  <si>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</si>
  <si>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</si>
  <si>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</si>
  <si>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</si>
  <si>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</si>
  <si>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</si>
  <si>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</si>
  <si>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</si>
  <si>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</si>
  <si>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</si>
  <si>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https://m.media-amazon.com/images/I/41BDYVKRmWL._SX300_SY300_QL70_ML2_.jpg</t>
  </si>
  <si>
    <t>https://www.amazon.in/PTron-Force-Bluetooth-Smartwatch-Waterproof/dp/B0B53NXFFR/ref=sr_1_184?qid=1672895799&amp;s=electronics&amp;sr=1-184</t>
  </si>
  <si>
    <t>B07GNC2592</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</si>
  <si>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</si>
  <si>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</si>
  <si>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</si>
  <si>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</si>
  <si>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</si>
  <si>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</si>
  <si>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</si>
  <si>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</si>
  <si>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AFJ4ZH2VBT7VFHQNRMCEX2L2LBUA,AFFPHN5H4FO3XR2OZ3O2WJU27FCQ,AFYW2E6QX62PBJAJEIOE25GCKXOA,AFRF3MH2AZZR7AJQFT7A73H7D6LA,AHTRPDYOHYTPMP53RQDET3NIEOKA,AGIIYMV2W7KQZQA7G4IAJ2KT5U3A,AFC7G4ZMZALNTMXSNZOXFMWGXW7Q,AGRF7QVYGI7QVV6BKP6POB3OLT3Q</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</si>
  <si>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</si>
  <si>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</si>
  <si>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</si>
  <si>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</si>
  <si>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</si>
  <si>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</si>
  <si>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</si>
  <si>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</si>
  <si>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</si>
  <si>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</si>
  <si>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</si>
  <si>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</si>
  <si>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</si>
  <si>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</si>
  <si>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https://m.media-amazon.com/images/I/41Bj3iYflTL._SX300_SY300_QL70_ML2_.jpg</t>
  </si>
  <si>
    <t>https://www.amazon.in/boAt-Wave-Lite-Smartwatch-Multiple/dp/B09V175NP7/ref=sr_1_190?qid=1672895799&amp;s=electronics&amp;sr=1-190</t>
  </si>
  <si>
    <t>B07WHSJXLF</t>
  </si>
  <si>
    <t>https://m.media-amazon.com/images/I/41XUW74HLlL._SX300_SY300_QL70_ML2_.jpg</t>
  </si>
  <si>
    <t>https://www.amazon.in/iQOO-Phantom-Snapdragon-FlashCharge-Brightness/dp/B07WHSJXLF/ref=sr_1_192?qid=1672895799&amp;s=electronics&amp;sr=1-192</t>
  </si>
  <si>
    <t>B0BD3T6Z1D</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</si>
  <si>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</si>
  <si>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</si>
  <si>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</si>
  <si>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</si>
  <si>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</si>
  <si>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</si>
  <si>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</si>
  <si>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</si>
  <si>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</si>
  <si>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</si>
  <si>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</si>
  <si>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</si>
  <si>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</si>
  <si>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</si>
  <si>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</si>
  <si>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</si>
  <si>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https://www.amazon.in/iQOO-Storage-Snapdragon-FlashCharge-Brightness/dp/B07WFPMGQQ/ref=sr_1_198?qid=1672895806&amp;s=electronics&amp;sr=1-198</t>
  </si>
  <si>
    <t>B09QS9X9L8</t>
  </si>
  <si>
    <t>https://m.media-amazon.com/images/I/4121yWSVFmL._SX300_SY300_QL70_ML2_.jpg</t>
  </si>
  <si>
    <t>https://www.amazon.in/Redmi-Starburst-Qualcomm%C2%AE-SnapdragonTM-Included/dp/B09QS9X9L8/ref=sr_1_199?qid=1672895806&amp;s=electronics&amp;sr=1-199</t>
  </si>
  <si>
    <t>B0B6BLTGTT</t>
  </si>
  <si>
    <t>AHVEG7WUVHTOAT7YZ2Z6VNJCBYYA,AFX7Y424L7A2WXEKEFTRAATHZTGA,AGKVBPWUJ5SHPUHQCCYNHWBISW5A,AEC2T4BCBJLQGM6767M73GQX6THA,AEUUGGQ72VZ33Y4WLZKDODUA3XZA,AGGHAVSNZUQC5BOOK56TT6TQJSGA,AEZX46Y3IHTKWR3QYFI34XQKFJ6Q,AEZZ4FRTICGTE5ELNL2IAZYRH3QQ</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</si>
  <si>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</si>
  <si>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</si>
  <si>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</si>
  <si>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</si>
  <si>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</si>
  <si>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</si>
  <si>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AFXUMOU3PMUQEHSYTB7SBVYFN34Q,AFJBVZGNIZISS2EGIUZRHMIDD7AQ,AGLIJTPBLLORZ2E35K2DFO3V3FXQ,AF5JPNCVJVCR3EMLVNG3MERJYU3Q,AFZDR5KNLP6HTBN33LC3AZ472J5A,AEKW5FURRS4HCH6MS7RL7FI2GC6A,AGKBXNKA52CUF4OZMIFDDTKVI6LA,AHILS5IGSFXF4SM2DAOB4LLULPHA</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</si>
  <si>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</si>
  <si>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</si>
  <si>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</si>
  <si>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</si>
  <si>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</si>
  <si>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</si>
  <si>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https://m.media-amazon.com/images/I/41GXZy6dLIL._SX300_SY300_QL70_ML2_.jpg</t>
  </si>
  <si>
    <t>https://www.amazon.in/PTron-Force-Bluetooth-Smartwatch-Waterproof/dp/B0B53QLB9H/ref=sr_1_209?qid=1672895806&amp;s=electronics&amp;sr=1-209</t>
  </si>
  <si>
    <t>B0BDYW3RN3</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</si>
  <si>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</si>
  <si>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</si>
  <si>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</si>
  <si>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</si>
  <si>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</si>
  <si>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</si>
  <si>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https://www.amazon.in/Redmi-Storage-Qualcomm%C2%AE-SnapdragonTM-Included/dp/B09QS9X16F/ref=sr_1_218?qid=1672895814&amp;s=electronics&amp;sr=1-218</t>
  </si>
  <si>
    <t>B08HV25BBQ</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</si>
  <si>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</si>
  <si>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</si>
  <si>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</si>
  <si>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</si>
  <si>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</si>
  <si>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</si>
  <si>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</si>
  <si>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</si>
  <si>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https://m.media-amazon.com/images/I/417k0DCw0GL._SX300_SY300_QL70_ML2_.jpg</t>
  </si>
  <si>
    <t>https://www.amazon.in/Redmi-Note-11T-5G-Aquamarine/dp/B09LJ116B5/ref=sr_1_221?qid=1672895814&amp;s=electronics&amp;sr=1-221</t>
  </si>
  <si>
    <t>B0BMVWKZ8G</t>
  </si>
  <si>
    <t>AH3DPBR7M2QD4UAT3SOYSFP4WTAQ,AH7YF74D552LEEDO65OAPQU5EXYQ,AHGHZUAWSZHBYY7LU2UTO447DP3A,AEN5AYM227HQJ5KNJ6DH6T3TFFQA,AHWQK2QNBGWHI7PRLYLJLBEE5LVA,AFN6XC3BAISXNBNSU2JN3D3KLIRQ,AEKRHF4LHGITVJ45B7H73OOEYNNQ,AFWUGSDFT6MHTAGQWD3KBFOSLXRA</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</si>
  <si>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</si>
  <si>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</si>
  <si>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</si>
  <si>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</si>
  <si>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</si>
  <si>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</si>
  <si>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AGWQCZIF4W7MPCFGEWBBYGVWS22Q,AFDZC4D7R4555BAGB45PI7V7DNEQ,AFDCKNT7PKHIXJGOE5KTS2T543DQ,AFVF7AJZSBE46XHJTIQKCTOWZIAA,AHWYTMSJ7KUHHJOOCNC6WQI6G25A,AE64VTXK4VOBPNSBG2EGZS62YF6Q,AHV5XE2XBBMMQTGCBDR5QB54FJYA,AG77NL56ZZCL5IZXNPYYVIMOGNHA</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</si>
  <si>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</si>
  <si>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</si>
  <si>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</si>
  <si>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</si>
  <si>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</si>
  <si>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</si>
  <si>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AE5DHPL6NSPL4NZU5YM6P2U67ZSQ,AFGLK3RB6EJGURQ7WAJ5OCSYZVZQ,AHCEM32SEYJBW2IHJIAF62AVK4VQ,AGUP3L3UQTAMC3O7ML4OKIQMZJGA,AGZWO6D4BGO7B4PZ57VBFVKYARIQ,AGZTEQUP744MNZ7EOTLOHQSA6CWA,AFTKUCFRMCTXZQTTCJZLOSNFVTDQ,AFUVA7UIKBWGLYUMDJ5AUS64V2QA</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</si>
  <si>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</si>
  <si>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</si>
  <si>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</si>
  <si>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</si>
  <si>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</si>
  <si>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</si>
  <si>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https://m.media-amazon.com/images/I/412DrCgktiL._SX300_SY300_QL70_ML2_.jpg</t>
  </si>
  <si>
    <t>https://www.amazon.in/Motorola-keypad-Mobile-Expandable-Battery/dp/B09JS94MBV/ref=sr_1_239?qid=1672895814&amp;s=electronics&amp;sr=1-239</t>
  </si>
  <si>
    <t>B09YV463SW</t>
  </si>
  <si>
    <t>https://m.media-amazon.com/images/I/41-IPkI1Y5L._SX300_SY300_QL70_ML2_.jpg</t>
  </si>
  <si>
    <t>https://www.amazon.in/Fire-Boltt-Smartwatch-Sports-Tracking-Silver/dp/B09YV463SW/ref=sr_1_242?qid=1672895821&amp;s=electronics&amp;sr=1-242</t>
  </si>
  <si>
    <t>B09NL4DCXK</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</si>
  <si>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</si>
  <si>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</si>
  <si>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</si>
  <si>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</si>
  <si>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</si>
  <si>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</si>
  <si>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</si>
  <si>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</si>
  <si>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AHOQPLT222WN4LQV55XMUEZY6MAA,AFNKDB2UZ7JPX7N53QPPTXBDCJXQ,AFHKQPCPHXZP3ZYZE5AN7VSCVDRQ,AGXQ7FB3Q276VMKWFLEWL3T23SLQ,AGLMYJKO4AKOSRJGJSMVBCDD2X5A,AETHGZYL2OPKWCDKUT5CWOO6ANMA,AEG4RN3E6SIUFNUSICKYE5VPJMMQ,AFIPC6U53NW33X7IKK7KRDEA2TCQ</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</si>
  <si>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</si>
  <si>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</si>
  <si>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</si>
  <si>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</si>
  <si>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</si>
  <si>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</si>
  <si>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https://m.media-amazon.com/images/I/41R0DrIbTNL._SX300_SY300_QL70_ML2_.jpg</t>
  </si>
  <si>
    <t>https://www.amazon.in/STRIFF-Flexible-Silicone-Protector-Computers/dp/B0B8ZWNR5T/ref=sr_1_250?qid=1672895821&amp;s=electronics&amp;sr=1-250</t>
  </si>
  <si>
    <t>B0BBFJLP21</t>
  </si>
  <si>
    <t>AEJHP62NHRVRCWIMXUODSZLSBNUA,AF3U4PQTRSBX3JB6NUI4Q652IE4Q,AG64E4GTHGCK5JAQJBFV3GPWYWOQ,AEBM3UFSICAMJJ63YZUBAFR6DZHQ,AGVN2YMSW5XV3H7H2MLRNDINPITA,AGRZTDPR7I75A5V36SYCPXIXHI5Q,AGECH5TXOT3LNZSNATG3E7NFATBQ,AGSAHTWECW2CLZXM5NWAEUDBU6OQ</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</si>
  <si>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</si>
  <si>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</si>
  <si>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</si>
  <si>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</si>
  <si>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</si>
  <si>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</si>
  <si>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https://m.media-amazon.com/images/I/31+GLbqRPtL._SY300_SX300_.jpg</t>
  </si>
  <si>
    <t>https://www.amazon.in/Samsung-Original-EHS64AVFBECINU-Hands-Free-Remote/dp/B01F262EUU/ref=sr_1_256?qid=1672895821&amp;s=electronics&amp;sr=1-256</t>
  </si>
  <si>
    <t>B09VZBGL1N</t>
  </si>
  <si>
    <t>AFAKLGJPBTX3EWCXJWB6TF4LJOXQ,AHR5LL4YACXI5EFTGVBU56XUEG3Q,AEWZWQVWEH3665BOU2QPVBRLTTSQ,AG4K2GZXDJUJR73746BVI5ZCXXAA,AHRRE5O2H4IOLL6MP6GQDG5WA7CA,AHXDIZAFO4I6IXLPNGBHUSK7UZBQ,AHTLGCL5SZOQA3Z7FN2JPUWU2FAA,AGWT3N6VGOTZTXX4EK53LSAV4JDQ</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</si>
  <si>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</si>
  <si>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</si>
  <si>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</si>
  <si>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</si>
  <si>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</si>
  <si>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</si>
  <si>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https://m.media-amazon.com/images/I/41LDspRanIL._SX300_SY300_QL70_ML2_.jpg</t>
  </si>
  <si>
    <t>https://www.amazon.in/boAt-Launched-Electra-Ultra-Seamless-Personalization/dp/B0BNVBJW2S/ref=sr_1_259?qid=1672895821&amp;s=electronics&amp;sr=1-259</t>
  </si>
  <si>
    <t>B0B2DJ5RVQ</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</si>
  <si>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</si>
  <si>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</si>
  <si>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</si>
  <si>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</si>
  <si>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</si>
  <si>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</si>
  <si>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</si>
  <si>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</si>
  <si>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AFUDD2HQICGHV2X6MXURZJ3FFKTQ,AHFWTVQF2PV2OSERO2BHZXE6OKFA,AGH7ZYNYWARUASLXNJWFVBMBQ27Q,AG5CZPAP4OJQAWDOFWDX5DEQ23JQ,AHEWCJSLDVOE5SZ7AB4VZ7GWOSCA,AFMCJ44W4DCNOIZZWGHT4II3EYZA,AFYNVZTVIP3DSF3J5C2NCUYYSHBA,AHUW3CZFOWPFLM3DYDHP3N4HXD7A</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</si>
  <si>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</si>
  <si>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</si>
  <si>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</si>
  <si>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</si>
  <si>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</si>
  <si>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</si>
  <si>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</si>
  <si>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</si>
  <si>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</si>
  <si>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</si>
  <si>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</si>
  <si>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</si>
  <si>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</si>
  <si>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</si>
  <si>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</si>
  <si>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</si>
  <si>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</si>
  <si>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</si>
  <si>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</si>
  <si>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</si>
  <si>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</si>
  <si>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</si>
  <si>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AFBPBZLHAOY5FLNKXSMY7R5NGW4A,AGRIGBJGBMM4HDFVZRSR6KNFCZQA,AFL2RLMNGDTJED222FJJLDX6BN2Q,AGO2GZLUYPY2PUV7F5YM244ODJ7A,AGZT23MB5BA7JK74E4NOOJEWQVAQ,AEEK7J244RB5UK7OFFLH5QHEQ3RQ,AGHSNUIUGMFHBLKEXG7CRIF5DC3A,AEPBNLNECBWYCIHCV4MUJDT5WCBA</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</si>
  <si>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</si>
  <si>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</si>
  <si>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</si>
  <si>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</si>
  <si>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</si>
  <si>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</si>
  <si>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</si>
  <si>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</si>
  <si>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</si>
  <si>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</si>
  <si>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</si>
  <si>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</si>
  <si>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</si>
  <si>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</si>
  <si>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https://m.media-amazon.com/images/I/41sJ50FH9OL._SX300_SY300_QL70_ML2_.jpg</t>
  </si>
  <si>
    <t>https://www.amazon.in/Redmi-Note-11T-5G-Dimensity/dp/B09LHZSMRR/ref=sr_1_297?qid=1672895835&amp;s=electronics&amp;sr=1-297</t>
  </si>
  <si>
    <t>B0B5V47VK4</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</si>
  <si>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</si>
  <si>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</si>
  <si>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</si>
  <si>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</si>
  <si>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</si>
  <si>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</si>
  <si>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</si>
  <si>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</si>
  <si>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</si>
  <si>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AEE5XXQWRVZSVDNYTBDR3BY4PHAA,AHBJI32NFYYFJRSI2NZ3RGNYYNLA,AF2H7SUW3MQY6BK7UCPQQIEGRMTQ,AGRZAB2LJP4QQYHXKK3B7UW6YF2Q,AHOI4MSGDEZLYUHGIGUGTGYJKDXQ,AGVPR6MD63A3AKMWVSTGLXNYTXQQ,AFOIHDXLNQ6URAZKGT3UND7PPAQQ,AGQJUVEAZQS64J4PFY7EENAHF2QA</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</si>
  <si>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</si>
  <si>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</si>
  <si>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</si>
  <si>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</si>
  <si>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</si>
  <si>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</si>
  <si>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</si>
  <si>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</si>
  <si>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</si>
  <si>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</si>
  <si>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</si>
  <si>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</si>
  <si>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</si>
  <si>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</si>
  <si>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</si>
  <si>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</si>
  <si>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</si>
  <si>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</si>
  <si>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</si>
  <si>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</si>
  <si>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</si>
  <si>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</si>
  <si>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https://www.amazon.in/SanDisk-Ultra-microSD-UHS-I-120MB/dp/B08L5FM4JC/ref=sr_1_312?qid=1672895835&amp;s=electronics&amp;sr=1-312</t>
  </si>
  <si>
    <t>B0B54Y2SNX</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</si>
  <si>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</si>
  <si>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</si>
  <si>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</si>
  <si>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</si>
  <si>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</si>
  <si>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</si>
  <si>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</si>
  <si>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</si>
  <si>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</si>
  <si>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</si>
  <si>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</si>
  <si>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</si>
  <si>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screen.?ùóï?ùòÇ?ùó??ùó??ùó± ?ùó§?ùòÇ?ùóÆ?ùó??ùó??ùòÅ?ùòÜ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</si>
  <si>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</si>
  <si>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</si>
  <si>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</si>
  <si>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AHJTLVVBATTLS7X3LPKL2MVJM6VQ,AF6TX2WLPW4DJJZ4DDZMEXKMVHPA,AGDLLU2SF3BJPMEHUPCBCSHW7YOQ,AGY3ZSD5TYCTKJVVU2CUU2QS7XXQ,AHV25QIEQTDUMOJKQQ77WG7X3TAA,AG6ISZK2C6E2PVIUWTIBAMHO4KQQ,AHG3XDBDEPOZ2PQAIQ7HUSSRMANA,AFSJ552FEBIZBYEP7AKKXOTOGO7A</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</si>
  <si>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</si>
  <si>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</si>
  <si>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</si>
  <si>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</si>
  <si>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</si>
  <si>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</si>
  <si>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AHUKIXVRPVVYYRQOUGWBDYO7RFDQ,AGGFXEMEWUIDSSL7KN6EJW42DQ2A,AGFUEPQZZPYTSQIL7UBTDIJYUGWA,AE4JBCKONTM2LRZA546FASO3KV7Q,AHQXFZDEXSIE427UGMKSKWNFS6GA,AEJM5FOA2D5WGIYCT5VSKHMSL2YA,AGQXKHGGT3Y6QOCEULP2LJ44Y3PA,AHJLV2V57MWQV4UA37TJ2ORGQLJQ</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</si>
  <si>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</si>
  <si>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</si>
  <si>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</si>
  <si>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</si>
  <si>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</si>
  <si>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</si>
  <si>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</si>
  <si>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</si>
  <si>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</si>
  <si>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</si>
  <si>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</si>
  <si>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</si>
  <si>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</si>
  <si>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</si>
  <si>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</si>
  <si>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</si>
  <si>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</si>
  <si>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</si>
  <si>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</si>
  <si>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</si>
  <si>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</si>
  <si>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</si>
  <si>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</si>
  <si>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</si>
  <si>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</si>
  <si>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</si>
  <si>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hai.,‡§™‡§?‡§ø‡§?‡•ç‡§Ø‡§æ ‡§¶‡§ø‡§µ‡§?‡§æ‡§™‡§æ‡§?‡•Ç‡§®‡§ö ‡§§‡•Ä ‡§µ‡•â‡§ö ‡§ë‡§® ‡§?‡•ã‡§§ ‡§®‡§æ‡§?‡•Ä. ‡§ö‡§æ‡§?‡•ç‡§ú ‡§ï‡•á‡§?‡•á ‡§§‡§?‡•Ä ‡§™‡§£ ‡§ë‡§® ‡§?‡•ã‡§§ ‡§®‡§æ‡§?‡•Ä. ‡§™‡•Å‡§?‡•ç‡§£‡§™‡§£‡•á third class ‡§µ‡•â‡§ö ‡§™‡§æ‡§†‡§µ‡§ø‡§?‡•Ä Amazon ‡§®‡•á. ‡§¶‡§ø‡§µ‡§?‡•á‡§Ç‡§¶‡§ø‡§µ‡§? Amazon ‡§ö‡•Ä ‡§?‡§?‡•ç‡§µ‡•ç‡§?‡§ø‡§? ‡§Ü‡§£‡§ø ‡§™‡•ç‡§?‡•â‡§°‡§ï‡•ç‡§ü bad ‡§?‡•ã‡§§ ‡§ö‡§æ‡§?‡§?‡•á‡§?‡•á ‡§¶‡§ø‡§?‡§§ ‡§Ü‡§?‡•á.,Bhot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</si>
  <si>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</si>
  <si>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</si>
  <si>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</si>
  <si>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</si>
  <si>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</si>
  <si>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</si>
  <si>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‡§?‡•à ‡§Æ‡•Å‡§ù‡•á ‡§§‡•ã ‡§Ø‡§? ‡§™‡§?‡§Ç‡§¶ ‡§®‡§?‡•Ä‡§Ç ‡§Ü‡§Ø‡§æ ‡§™‡§?‡§?‡•á ‡§Æ‡•à‡§Ç‡§®‡•á ‡§Ö‡§?‡•Ç‡§? ‡§ú‡•á‡§®‡§´‡•ã‡§® ‡§Æ‡•à‡§ï‡•ç‡§? m2 ‡§Æ‡•ã‡§¨‡§æ‡§à‡§? ‡§ö‡§?‡§æ‡§Ø‡§æ,Good article as per price range,Good,Mobile is good at this prize,Good phone,They fooled me all over and drove me crazy...,Best in low price  segment</t>
  </si>
  <si>
    <t>Nice Phone. All over Performance is Good,‡§¨‡•à‡§ü‡§?‡•Ä ‡§?‡§ó‡§?‡§ó ‡§†‡•Ä‡§ï ‡§?‡•à ‡§ï‡•à‡§Æ‡§?‡§æ ‡§?‡•Ä ‡§ï‡•Å‡§? ‡§Æ‡§ø‡§?‡§æ‡§ï‡§? ‡§†‡•Ä‡§ï ‡§?‡•à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</si>
  <si>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</si>
  <si>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</si>
  <si>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</si>
  <si>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AHCY2NLFROLZAQ3YQAKVF3DMHB7Q,AHH7ZBKQ6VW722YSK6JZANJAO7VA,AE6TWJIXPTWPLBA6HQBQSCSHMXVA,AG2KRPXT2HVJMBECVLAOTO7CNI6A,AFDUBGK37QSYU5TRFFFN2GO2ZIIQ,AEGFQO2LSWCXXPUILBB4B4GDIOWQ,AF7NUBGRCKGFYSLOEUO4Y2UC4QZA,AEYKETLWPT5Z6X2DVORJ76G2E23Q</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</si>
  <si>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</si>
  <si>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</si>
  <si>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</si>
  <si>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</si>
  <si>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</si>
  <si>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</si>
  <si>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</si>
  <si>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</si>
  <si>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</si>
  <si>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</si>
  <si>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</si>
  <si>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</si>
  <si>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</si>
  <si>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</si>
  <si>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</si>
  <si>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</si>
  <si>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</si>
  <si>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</si>
  <si>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</si>
  <si>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</si>
  <si>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</si>
  <si>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</si>
  <si>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</si>
  <si>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</si>
  <si>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</si>
  <si>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</si>
  <si>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</si>
  <si>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</si>
  <si>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</si>
  <si>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</si>
  <si>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</si>
  <si>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</si>
  <si>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</si>
  <si>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</si>
  <si>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</si>
  <si>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</si>
  <si>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</si>
  <si>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</si>
  <si>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AG4KZO4DB3TYVVMBWPWMMJGD4ZYQ,AHE6VSQN5XCADFDWC3TZMMWKYADQ,AHRNAZGI4ZD7G633XI64QAT6F3WA,AHUX4GCB3OYN52TETLMI7OO4JJGQ,AET2XG6WT3TJSTOJRZ5UFC5TYYHQ,AEOIVRQ4ELTA76SML2EVSFT4UM6A,AHEXJOGQ4ZOV6QSW3IHMLRYGFMQA,AEWG5SV4CCM5NUDRMA22BMJDGZVA</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</si>
  <si>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</si>
  <si>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</si>
  <si>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</si>
  <si>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</si>
  <si>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</si>
  <si>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</si>
  <si>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</si>
  <si>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</si>
  <si>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</si>
  <si>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</si>
  <si>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</si>
  <si>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</si>
  <si>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</si>
  <si>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</si>
  <si>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</si>
  <si>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</si>
  <si>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</si>
  <si>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</si>
  <si>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</si>
  <si>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</si>
  <si>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</si>
  <si>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</si>
  <si>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</si>
  <si>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</si>
  <si>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https://m.media-amazon.com/images/I/31gNcDrEskL._SX300_SY300_QL70_ML2_.jpg</t>
  </si>
  <si>
    <t>https://www.amazon.in/ORAIMO-SUPER-FAST-CHARGER/dp/B078G6ZF5Z/ref=sr_1_402?qid=1672895864&amp;s=electronics&amp;sr=1-402</t>
  </si>
  <si>
    <t>B0BBW521YC</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</si>
  <si>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</si>
  <si>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</si>
  <si>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</si>
  <si>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</si>
  <si>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</si>
  <si>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</si>
  <si>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</si>
  <si>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</si>
  <si>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</si>
  <si>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</si>
  <si>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</si>
  <si>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</si>
  <si>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</si>
  <si>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</si>
  <si>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</si>
  <si>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</si>
  <si>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https://m.media-amazon.com/images/I/41GwFR981CL._SX300_SY300_QL70_ML2_.jpg</t>
  </si>
  <si>
    <t>https://www.amazon.in/Fire-Boltt-Ninja-Smartwatch-Sports-Tracking/dp/B09YV42QHZ/ref=sr_1_408?qid=1672895864&amp;s=electronics&amp;sr=1-408</t>
  </si>
  <si>
    <t>B09BF8JBWX</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</si>
  <si>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</si>
  <si>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</si>
  <si>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</si>
  <si>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</si>
  <si>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</si>
  <si>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</si>
  <si>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</si>
  <si>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</si>
  <si>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</si>
  <si>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</si>
  <si>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</si>
  <si>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</si>
  <si>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</si>
  <si>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</si>
  <si>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</si>
  <si>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</si>
  <si>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AEQRBL6PVEWH7MEXRN2ZI6FDU54A,AH365TQ2EE2HZM2YUGEBUUA3CBVA,AEIRPCB2GKJMM2D42JI56EZHN2PQ,AEOPPOFRNOWYNA3NCZ7FXRRILVBQ,AFGBMMBD6NTVHNHMZSTDYVKFE2SA,AHTJ4RNDSCXMGFI5GTVYAQNM6DKA,AGOJBMYF6L6P3HQ4W5N46QQIAPUQ,AFKWNS6UYCGBMT6TITLEW7DRFR4A</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</si>
  <si>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</si>
  <si>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</si>
  <si>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</si>
  <si>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</si>
  <si>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</si>
  <si>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B09T37CKQ5</t>
  </si>
  <si>
    <t>https://m.media-amazon.com/images/I/31Iuz7jlfqL._SX300_SY300_QL70_ML2_.jpg</t>
  </si>
  <si>
    <t>https://www.amazon.in/FLiX-Charger-Charging-Adapter-More-Black/dp/B09T37CKQ5/ref=sr_1_431?qid=1672895872&amp;s=electronics&amp;sr=1-431</t>
  </si>
  <si>
    <t>B09GFPN6TP</t>
  </si>
  <si>
    <t>https://www.amazon.in/Redmi-9A-Sport-Octa-core-Processor/dp/B09GFPN6TP/ref=sr_1_432?qid=1672895872&amp;s=electronics&amp;sr=1-432</t>
  </si>
  <si>
    <t>B0B298D54H</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</si>
  <si>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</si>
  <si>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</si>
  <si>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</si>
  <si>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</si>
  <si>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</si>
  <si>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</si>
  <si>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</si>
  <si>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</si>
  <si>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</si>
  <si>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</si>
  <si>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</si>
  <si>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</si>
  <si>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</si>
  <si>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</si>
  <si>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</si>
  <si>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</si>
  <si>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</si>
  <si>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</si>
  <si>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</si>
  <si>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</si>
  <si>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</si>
  <si>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</si>
  <si>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</si>
  <si>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</si>
  <si>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AF33ARIIERSZ4KGYWLBGIJO3PUQA,AGYPPUPGC6R6YHQ34BXG47EF27SQ,AGJETGMWID7POEU5LDGFS4RPXSAQ,AGRA45O5QGXARH6WCZBOIHOCESJA,AHJCD4A5IUH54M6QRKEW4LUHVJ2A,AHUDJY4VCIHRMXKXIYZEDXGGXGZA,AGXYMK52TU4YHFTS64FNCTDPJENQ,AGJBNYIE4GPKFMI52C33ZNTMSVAA</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</si>
  <si>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</si>
  <si>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</si>
  <si>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</si>
  <si>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</si>
  <si>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</si>
  <si>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</si>
  <si>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AF3JE3MHGVCOATHASUTMN3VGF3UQ,AEDSNOOD2D6SJAET2BTNBHLV2SSA,AGGTMAPT4WBWP2C62I6CGW22QNCA,AGC6NVLEXXVXAOMXP46RL2622EBA,AFMZPE7XRDTD4DOUAAMZOME6HG7A,AFOTHR4JPCQC4JXBR3WV4C6T5XHQ,AEJMCBDH3VXRL4SPYOC23J4OG6OA,AFE2254KL46HW7HEMQMQAGTC2LUA</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</si>
  <si>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</si>
  <si>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</si>
  <si>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</si>
  <si>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</si>
  <si>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</si>
  <si>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</si>
  <si>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https://m.media-amazon.com/images/I/41dtbrNRHdL._SX300_SY300_QL70_ML2_.jpg</t>
  </si>
  <si>
    <t>https://www.amazon.in/Fire-Boltt-Smartwatch-Resolution-Connection-Assistance/dp/B0B3NDPCS9/ref=sr_1_459?qid=1672895886&amp;s=electronics&amp;sr=1-459</t>
  </si>
  <si>
    <t>B09VGKFM7Y</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</si>
  <si>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</si>
  <si>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</si>
  <si>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</si>
  <si>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</si>
  <si>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</si>
  <si>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</si>
  <si>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</si>
  <si>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</si>
  <si>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</si>
  <si>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</si>
  <si>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</si>
  <si>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</si>
  <si>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</si>
  <si>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</si>
  <si>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</si>
  <si>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</si>
  <si>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</si>
  <si>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</si>
  <si>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</si>
  <si>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</si>
  <si>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</si>
  <si>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</si>
  <si>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</si>
  <si>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</si>
  <si>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</si>
  <si>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</si>
  <si>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</si>
  <si>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</si>
  <si>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</si>
  <si>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</si>
  <si>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</si>
  <si>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</si>
  <si>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AHBB6UBYHJ5FH2BUFQ2BCXHWQFJQ,AE4S7RU4C77FN2E57NMJIFAMH7RQ,AHAUWOVUAQX7D73DVER7HM3WKQZQ,AFVUKW5J3PRPHQ5ZIFK275YXQOPQ,AFXAQKHWVGXPXQ34RWZX3QER6MFA,AF3Q3H3ST2EQI2CBI5V2AZFGETRQ,AGI6BX5V7Y2QSCVLAAHXBHEHQ7VQ,AHVWARXU523WDIQTATHFC5NICFFA</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</si>
  <si>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</si>
  <si>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</si>
  <si>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</si>
  <si>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</si>
  <si>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</si>
  <si>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</si>
  <si>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https://m.media-amazon.com/images/I/41pmcRIe45L._SX300_SY300_QL70_ML2_.jpg</t>
  </si>
  <si>
    <t>https://www.amazon.in/Aluminium-Adjustable-Mobile-Foldable-Smartphones/dp/B088ZFJY82/ref=sr_1_493?qid=1672895894&amp;s=electronics&amp;sr=1-493</t>
  </si>
  <si>
    <t>B0B4F4QZ1H</t>
  </si>
  <si>
    <t>https://m.media-amazon.com/images/I/41Ims-JX0kL._SX300_SY300_QL70_ML2_.jpg</t>
  </si>
  <si>
    <t>https://www.amazon.in/Samsung-Stardust-Storage-5000mAh-Battery/dp/B0B4F4QZ1H/ref=sr_1_496?qid=1672895894&amp;s=electronics&amp;sr=1-496</t>
  </si>
  <si>
    <t>B09BCNQ9R2</t>
  </si>
  <si>
    <t>AFAYH4FG2MUZTFGDVONVIOV4W3KQ,AFXA26HZQUFUW7XEXH5GMEEZSPMQ,AHFDNDR53QEPY535GSA7C7ZDQ5DA,AGXTHFOTWKYIA6ES5PVGEF2IHWFA,AHCSJSWJF6TFP3YDLCRVCNWPZFTA,AELOYAHMYOGED3PPIMLJIHD7DHGQ,AGNX3V74DONZBBVE2CYREKRCKAQA,AEG6YPCCZCXOX53TAJ7RCARHGZ3Q</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</si>
  <si>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</si>
  <si>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</si>
  <si>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</si>
  <si>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</si>
  <si>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</si>
  <si>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</si>
  <si>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</si>
  <si>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</si>
  <si>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</si>
  <si>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</si>
  <si>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</si>
  <si>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</si>
  <si>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</si>
  <si>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</si>
  <si>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https://m.media-amazon.com/images/I/31IdiM9ZM8L._SX300_SY300_QL70_FMwebp_.jpg</t>
  </si>
  <si>
    <t>https://www.amazon.in/boAt-BassHeads-100-Headphones-Black/dp/B071Z8M4KX/ref=sr_1_1?qid=1672902995&amp;s=computers&amp;sr=1-1</t>
  </si>
  <si>
    <t>B09N3ZNHTY</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</si>
  <si>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</si>
  <si>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</si>
  <si>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</si>
  <si>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</si>
  <si>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</si>
  <si>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</si>
  <si>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</si>
  <si>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</si>
  <si>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AFNMA3FQAONYMREOFLNYF2RV4AOA,AHAYDWCGM4QNXWBCRC5LADVNADTQ,AFQFYAWOQX6T6PE5UVBUEFNBZC5Q,AHCXVEDVUKHZFJY5GZOVEXXZ5FBQ,AEPAT7E6LUSVYZ6BFUYULMMKN6HQ,AE7Y6RN5W7UID7VMJJWVAIT55JAQ,AECBZRZ5INBTHZJJIGSQJNEEEUYA,AHON2KL4HI3A5EPJ4TZU2MQF5ACA</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</si>
  <si>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</si>
  <si>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</si>
  <si>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</si>
  <si>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</si>
  <si>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</si>
  <si>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</si>
  <si>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</si>
  <si>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</si>
  <si>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</si>
  <si>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</si>
  <si>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</si>
  <si>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</si>
  <si>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</si>
  <si>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</si>
  <si>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</si>
  <si>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</si>
  <si>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</si>
  <si>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</si>
  <si>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</si>
  <si>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</si>
  <si>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</si>
  <si>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</si>
  <si>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</si>
  <si>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</si>
  <si>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</si>
  <si>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</si>
  <si>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</si>
  <si>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</si>
  <si>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</si>
  <si>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</si>
  <si>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AECQPIQJEIF5ASVCNW43FEDLAATQ,AEO2Q72MKWA5DPWBFQQ63ALQW7AQ,AEW2N6ZN62QQ5C5RXHU4TSK2EYRA,AGLPUYATOE2KVD36DZ2VD4QAOZCQ,AFC5T42J2P6CMZQUXB4IVBEZSAFA,AEAFK6ITOXRVS34MTPODTIE4UWLQ,AGNXO5MSN4KKBGSQR3YT26CYYBQA,AGKMK57A4J54JG5OUHPMVGGPVUKQ</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</si>
  <si>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</si>
  <si>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</si>
  <si>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</si>
  <si>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</si>
  <si>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</si>
  <si>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</si>
  <si>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AHDTCW665XEPKY4WAUG3DREFCCYQ,AGPE4RKV5YRZPGLXQ46D7DMCFDLA,AHDKSXMFH5GRBJ6QJAPSEKXC6AYQ,AF7PR2PDWUSBNAQWPFIBW4J5OHBA,AGAWIQ7HOF4I2AFI7CD5ENI7BCDQ,AFF5TLCH4IYWCZK3FG64LZ4FHRHA,AFR53YXK7LLTSYXP3UALTFVDQCAA,AHO4LIQVYAUKT6MMF4Y7MN5Z57YQ</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</si>
  <si>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</si>
  <si>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</si>
  <si>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</si>
  <si>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</si>
  <si>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</si>
  <si>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</si>
  <si>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</si>
  <si>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</si>
  <si>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</si>
  <si>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</si>
  <si>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</si>
  <si>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</si>
  <si>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</si>
  <si>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</si>
  <si>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AGG35S7QJCAA7Y4FOAUY6IXKP75Q,AEFI7KCPVSZ2JTMHAZ7AXVWCZR7Q,AFCDH6KOUMXDXYT5J6RI66H6H4RQ,AF46JR3IL4FMLAHLNGPOCTPWWO4A,AFWFXXYDJSIBNGG573MZOZ5RW4UA,AEZTQHAUCPBSKVZ3RAZ7E52E4JWQ,AGB6S2IB6ENELR6KLDKCNQUGY6TA,AFE2763GMEXU4LL3TH6HPCL6FWYA</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</si>
  <si>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</si>
  <si>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</si>
  <si>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</si>
  <si>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</si>
  <si>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</si>
  <si>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</si>
  <si>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</si>
  <si>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</si>
  <si>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</si>
  <si>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</si>
  <si>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</si>
  <si>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</si>
  <si>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</si>
  <si>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</si>
  <si>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</si>
  <si>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</si>
  <si>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</si>
  <si>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</si>
  <si>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</si>
  <si>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</si>
  <si>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</si>
  <si>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</si>
  <si>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</si>
  <si>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</si>
  <si>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</si>
  <si>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</si>
  <si>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</si>
  <si>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</si>
  <si>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</si>
  <si>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</si>
  <si>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AH3VUICGCKITW2W3TEED2EIY3ZTQ,AGTVGGF42U3KPHT3BTNHNX73XSVQ,AHMMC3QMOKVDBOOVOHAFZSCLWDAA,AGRHECE4JDSOZKHEAH5YNWV6YNKQ,AGIL2JPFUVXPBA4PNMMVAIPXAKWQ,AFPOLXH4MXKCJI33QBTKLOA25A3A,AF5M3QNBEEXBHH6BOPCHIU7V2WVQ,AGWVF275SEYSCYQXQFO7KEL5AAQA</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</si>
  <si>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</si>
  <si>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</si>
  <si>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</si>
  <si>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</si>
  <si>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</si>
  <si>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</si>
  <si>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</si>
  <si>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</si>
  <si>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</si>
  <si>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</si>
  <si>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</si>
  <si>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</si>
  <si>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</si>
  <si>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</si>
  <si>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</si>
  <si>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</si>
  <si>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</si>
  <si>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</si>
  <si>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</si>
  <si>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</si>
  <si>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</si>
  <si>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</si>
  <si>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</si>
  <si>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</si>
  <si>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</si>
  <si>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</si>
  <si>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</si>
  <si>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</si>
  <si>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</si>
  <si>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</si>
  <si>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AF2PEMNSWZSUIHRAPJGOPJ7GAF6A,AHJATMZUL2L2MVZDRBBE2YCLSDUQ,AHMCOOZB4T62PFVOC5KYTRN7AKCA,AHO6HF6W242DPCOUL337SAZ4RFWA,AEPIMKMLGRFWLU7CETWUPBCLFR7Q,AGT4OV5ZEJELU6LGJ3SVHQBHUBYQ,AGBJZG3XMZ3WPI7FY2DLYYXSBUNQ,AHG4NWCAUQ7X2Q2OYOIB5WRNPHWQ</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</si>
  <si>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</si>
  <si>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</si>
  <si>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</si>
  <si>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</si>
  <si>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</si>
  <si>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</si>
  <si>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</si>
  <si>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</si>
  <si>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</si>
  <si>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</si>
  <si>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</si>
  <si>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</si>
  <si>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</si>
  <si>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</si>
  <si>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AHB43CZ4RHLJ5S6CBOWX6MEI7J4Q,AF3XMPDSQQDSRN2PG5NGPECLPRDQ,AHQF77NZIRBV6LQMO6VEC6O5FL4Q,AFIKD3VY6WOYWPMJUTELWZAXHIXQ,AH6NJEFXD5ISMZJQICGKAZPQQGWQ,AGQS2PKNNCEBXCPSYKOO4I2DGZNQ,AEMACSBSMT4WLJPLOKIWGFJLJJEQ,AH2MIHS2WTWM7R5DFWRUZVTYK7TQ</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</si>
  <si>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</si>
  <si>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</si>
  <si>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</si>
  <si>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</si>
  <si>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</si>
  <si>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</si>
  <si>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AF37SWB5BJAXD6F2Q74M6HJIHADA,AFP7XI3X4GGJVQCYYPJZ3Y3KZJFA,AFC5CQXBCJCOU4VWPCMLLQV5NJRA,AF5L22PGGUCE6JRZN7Q6CZJMMH5A,AEZQUPHUINOCTERMXT3HOTVPLYGQ,AGLYWTUJ7XAWSKGMRXZEMUHNN3QA,AF2GJR4HSNPC5E7MMHUMDK5QR4PA,AHR6Y7I727FA6UYUHTZYNGOGDV2A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</si>
  <si>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</si>
  <si>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</si>
  <si>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</si>
  <si>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</si>
  <si>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</si>
  <si>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</si>
  <si>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</si>
  <si>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</si>
  <si>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</si>
  <si>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</si>
  <si>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</si>
  <si>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</si>
  <si>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</si>
  <si>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</si>
  <si>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</si>
  <si>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</si>
  <si>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</si>
  <si>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</si>
  <si>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</si>
  <si>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</si>
  <si>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</si>
  <si>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</si>
  <si>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AFYMFZN2MFKODDI25OZKLO36LCHA,AE46PAL3I6SQVZG4CQR754OYQ7RA,AFILVEY4BG7TP2XCLB7N6AGAZMFA,AHKAHUT2A5EOQTRLYEOO6W6BQSTQ,AELYRRH5SBV6UFG3GU6BFG5BR2QQ,AES5I6RABQPPMKSG73P546HHSHFQ,AHTP6VRCDVSOFKPWMXJLFWKU2VJQ,AF27PDSYD6M3T6GI6X3VMQXOGUUA</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</si>
  <si>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</si>
  <si>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</si>
  <si>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</si>
  <si>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</si>
  <si>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</si>
  <si>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</si>
  <si>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</si>
  <si>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</si>
  <si>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</si>
  <si>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</si>
  <si>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</si>
  <si>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</si>
  <si>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</si>
  <si>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</si>
  <si>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AGUV3QWPJUZF72A7TRV5XZLSRP2Q,AHQMSLQQ4T7RDZBR7K6FFS2WTG3Q,AFZVV44R3C5A6YYCZDNUTMEKD7OQ,AEZKAOXLKYZBBTZ6MEL33LAY2O5Q,AF5AATC7IJVSDOVSKOGL4KE5M52A,AF4KWHA553OSYR5DLLBBDEHHBRJA,AFEVXMESJYDWLJBXPN7HVX62TPOQ,AFI2SQEGAA3335ZEAMB52XPPHS2Q</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</si>
  <si>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</si>
  <si>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</si>
  <si>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</si>
  <si>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</si>
  <si>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</si>
  <si>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</si>
  <si>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</si>
  <si>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</si>
  <si>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</si>
  <si>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</si>
  <si>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</si>
  <si>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</si>
  <si>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</si>
  <si>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</si>
  <si>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</si>
  <si>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</si>
  <si>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</si>
  <si>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</si>
  <si>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</si>
  <si>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</si>
  <si>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</si>
  <si>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</si>
  <si>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AFJ7UDS63R5ITGAMOSRK7KNWHSSA,AH7ZV5NZPWUYLZQLPVYXXYV4VOVA,AHIHRVMHYHOH5D52QNATDQ6G3VRQ,AFDTXWDJNXAYUGM542YUPNIBHBOQ,AFICHFCZ5WJJOZ6HM67EQ2L3YYTA,AEP7EC356VG6MRFKXMOMUB7P54XA,AG2SFK64KDQ5YXJ2DRZSQHA7IAIQ,AGKFITVCPLXDAGC5SLHFRLXPQYYA</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</si>
  <si>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</si>
  <si>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</si>
  <si>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</si>
  <si>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</si>
  <si>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</si>
  <si>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</si>
  <si>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</si>
  <si>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</si>
  <si>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</si>
  <si>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</si>
  <si>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</si>
  <si>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</si>
  <si>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</si>
  <si>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</si>
  <si>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AEDCAWW6MGT4UO4RRH7NOK3EH5SA,AFMZX4QR2GN2JMC5GZS66RJM4YTQ,AFLG2PW5COQFF4ALCTWAHMWQ5XBQ,AGT75OEHIEIVEH3WH3ARDJGVUM2Q,AEZW37RE5IIP2MCYW7NCWO3CTJCA,AFGLU4AR4M7DZADQJX5SUGNZW7UQ,AG6YU7BHITXUFJ22336KYWROTZKA,AFWHBJHINMLO6RESQFNCY27BFGHQ</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</si>
  <si>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</si>
  <si>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</si>
  <si>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</si>
  <si>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</si>
  <si>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</si>
  <si>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</si>
  <si>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</si>
  <si>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</si>
  <si>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</si>
  <si>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</si>
  <si>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</si>
  <si>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</si>
  <si>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</si>
  <si>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</si>
  <si>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</si>
  <si>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</si>
  <si>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</si>
  <si>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</si>
  <si>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</si>
  <si>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</si>
  <si>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</si>
  <si>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</si>
  <si>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</si>
  <si>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</si>
  <si>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</si>
  <si>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</si>
  <si>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</si>
  <si>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</si>
  <si>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</si>
  <si>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</si>
  <si>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</si>
  <si>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</si>
  <si>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</si>
  <si>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</si>
  <si>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</si>
  <si>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</si>
  <si>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</si>
  <si>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</si>
  <si>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AETEHTDQT4GMZAJW5NTRO77AQBZA,AHMFYDHJQSNEIQVXXGRBHFN4HIXA,AGDVBHF2VZWQBVPW2LSCWM523PCA,AFHCO46ICGCCZ7HI7WZSESKXHVSA,AFOVQIU4VXRHWZ2ON5VX6DOVPRVQ,AGYOOAFQSB2ESYS42MNEKUCHNQGA,AEMEVA4RPDV7TUZZGW42VEOVSMXQ,AETIV4U656LPL5QIPSWXR2INPE4Q</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</si>
  <si>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</si>
  <si>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</si>
  <si>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</si>
  <si>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</si>
  <si>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</si>
  <si>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</si>
  <si>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</si>
  <si>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</si>
  <si>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</si>
  <si>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</si>
  <si>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</si>
  <si>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</si>
  <si>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</si>
  <si>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</si>
  <si>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AFIVMGZO74QYOK7KXVJMFH36PTPA,AEILB3YJC5WD4FNH2SCVAGPRDRBA,AEOCPQRJLJDQSJTXD4NVM6LYDWLA,AFHPT2SC2FCLRFYAXBVAYHGPFA6Q,AHDEBPMFVRVWVX6O4KIOLHJ743AA,AEHTBYQI7XPSICO42RVPPDG6GYAA,AGZFM5HJWJ6EYQ5AKAXM22NAPRLQ,AHFUCGQIN5PXICCP3SSBXKBIMIIQ</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</si>
  <si>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</si>
  <si>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</si>
  <si>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</si>
  <si>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</si>
  <si>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</si>
  <si>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B08CYPB15D</t>
  </si>
  <si>
    <t>AGQCLZES57R2QEDXM4F4NYKS4BRA,AES2RGBBQ4M5CIOUC5LSR4XORTPQ,AFKGUUI7MXXMU3IRK4KDHPAP5OCA,AEVJWZ7SNUGFWWIEFQ24USB2IELA,AEZEXVSVIXMOTKZXT4BD2BIIUI7Q,AGOUYRRLNFOWW2P323TXTZI42STQ,AEPC76LBJ62NNNFB3FLLEV6DMZXA,AFBVO5EYL6CDO3PXRSG4MK7X2JXQ</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</si>
  <si>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</si>
  <si>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</si>
  <si>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</si>
  <si>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</si>
  <si>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</si>
  <si>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</si>
  <si>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AETHN2CGVNPVX5Y6SAWO6IO7QOEA,AFIZ6OD2C7QAISE7FEEQR4C2NBGQ,AGE43ATINMGDC2ODRZNEM4Q2SEVQ,AE2QGBWD4NHT3VTKAS4TCZY6S7DA,AGKWDNWN4W7YDLRGGLQ2W43GW5AQ,AHPZNS35WCST6ATG2RKUV5UMGU3A,AEETUHPLSOLA55TPPWJWAQ7DZK5A,AFQJDMJNV2HMS7L5OAQRNXKVOVOQ</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</si>
  <si>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</si>
  <si>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</si>
  <si>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</si>
  <si>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</si>
  <si>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</si>
  <si>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</si>
  <si>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</si>
  <si>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</si>
  <si>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</si>
  <si>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</si>
  <si>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</si>
  <si>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</si>
  <si>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</si>
  <si>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</si>
  <si>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</si>
  <si>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</si>
  <si>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</si>
  <si>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</si>
  <si>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</si>
  <si>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</si>
  <si>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</si>
  <si>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</si>
  <si>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AGKMK57A4J54JG5OUHPMVGGPVUKQ,AGZAT3N2CULLOY47CAPOZIZ4IWEQ,AGDVKUWO3IY3NBBLOGIPEYI7AQGA,AG3GZQUNY2SEAOLYGGMUN36D36HA,AGYVTXWWOOWXGPOCDER3AH6ZTTSA,AF2ESYW7THWXOTQLOYLOR24YMU7A,AGEECPGW53BWDVGR3FIUX54YCUWQ,AEX3W4D5UHGTLDCIO6KWMSD3QYIA</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</si>
  <si>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</si>
  <si>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</si>
  <si>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</si>
  <si>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</si>
  <si>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</si>
  <si>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</si>
  <si>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</si>
  <si>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</si>
  <si>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</si>
  <si>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</si>
  <si>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</si>
  <si>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</si>
  <si>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</si>
  <si>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</si>
  <si>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</si>
  <si>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</si>
  <si>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</si>
  <si>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</si>
  <si>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</si>
  <si>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</si>
  <si>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</si>
  <si>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</si>
  <si>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</si>
  <si>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</si>
  <si>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</si>
  <si>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</si>
  <si>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</si>
  <si>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</si>
  <si>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</si>
  <si>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</si>
  <si>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</si>
  <si>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</si>
  <si>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</si>
  <si>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</si>
  <si>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</si>
  <si>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</si>
  <si>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</si>
  <si>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</si>
  <si>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</si>
  <si>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</si>
  <si>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</si>
  <si>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</si>
  <si>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</si>
  <si>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</si>
  <si>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</si>
  <si>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</si>
  <si>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AE3GJ4N2G2K4Q6JXYPIQSH4344CQ,AFJMCZWWZZF4HZYT5QLSXG4AKOTQ,AGGORGEJT3XXWXUJNZJNW2L6UZAQ,AENODPH3RWTEZMADDI7ZXXD5UBLQ,AEJQ7NWZITDPI44AMIPQPK7DQLCQ,AGJRVDXBXRIIRR3G7HCF5CR6XDSA,AGU4IMQTKDZTL6IFTDNG3D5CQO6A,AGKXGJ5QRZFNVZ3MKY7PHAOMT5LA</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</si>
  <si>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</si>
  <si>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</si>
  <si>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</si>
  <si>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</si>
  <si>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</si>
  <si>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</si>
  <si>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AGCWHOWHOTWSN4J2TFAXUEZZUBXQ,AF7COMJXY3YJUCEUEC67ZFJ5H4XQ,AGLEJTZLEMONKAC3DV6ZVJKNFQQA,AGXSNJ34NKC5WUWNLAPAUMTDOI2A,AFVHJSKGY45HGBLZAUIWDMNEXFPQ,AEH5PKQJMHETBOTMVZZU77XAOPHQ,AFPFHOITRATHZVILCGAOACZDXBGQ,AGJVNXCQNOHPS72LI4265DJ6TQQA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</si>
  <si>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</si>
  <si>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</si>
  <si>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</si>
  <si>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</si>
  <si>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</si>
  <si>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</si>
  <si>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</si>
  <si>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</si>
  <si>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</si>
  <si>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</si>
  <si>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</si>
  <si>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</si>
  <si>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</si>
  <si>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B00AXHBBXU</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</si>
  <si>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</si>
  <si>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</si>
  <si>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</si>
  <si>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</si>
  <si>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</si>
  <si>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</si>
  <si>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</si>
  <si>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</si>
  <si>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</si>
  <si>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</si>
  <si>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</si>
  <si>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</si>
  <si>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</si>
  <si>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</si>
  <si>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</si>
  <si>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</si>
  <si>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</si>
  <si>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</si>
  <si>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</si>
  <si>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</si>
  <si>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</si>
  <si>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</si>
  <si>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</si>
  <si>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</si>
  <si>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AGT57G75IGN5AEBU77WPGOUYZMVA,AHQGD54SLGLEGF2NDJAG3O7QOWJQ,AEUM5B25NOTCU5KDYMVAOBN5Y5FQ,AG6U536CQCCXIUB2KAMNSXV6FDRQ,AHLOOYOSGEO7R4A24UBQVT4UM2JA,AG2Q3W62IHB6PTZ2ZP3W2MI3EN3Q,AFQSUGIEHJ6OAZVRT6AUSLC7DJ2A,AGBEQ2VS3TLOX5JYXV47BERXYWSA</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</si>
  <si>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</si>
  <si>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</si>
  <si>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</si>
  <si>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</si>
  <si>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</si>
  <si>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</si>
  <si>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</si>
  <si>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</si>
  <si>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</si>
  <si>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</si>
  <si>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</si>
  <si>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</si>
  <si>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</si>
  <si>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</si>
  <si>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</si>
  <si>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</si>
  <si>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</si>
  <si>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</si>
  <si>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</si>
  <si>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</si>
  <si>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</si>
  <si>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</si>
  <si>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AHMAO37N3VRBQR5QXRATTM75KHAQ,AHQ7LIIQZN6O7YA3EYZ7SV2RIYFQ,AHMX2NZBM45ZRMYJIJGGTCHNYC6Q,AGN7DFBGDAM7NRQN6WGIZDOATS3A,AGGZJWNAT4VKG3N7PB5HVNY2GTHA,AGRESPYD37LHSEATHKCG4ED3A6SQ,AFQABEOYWJJP6XUPWCJNZ6DTPTFQ,AF2EHSXFZWWS2YEN22DV2ZCJDZZA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</si>
  <si>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</si>
  <si>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</si>
  <si>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</si>
  <si>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</si>
  <si>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</si>
  <si>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</si>
  <si>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</si>
  <si>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</si>
  <si>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</si>
  <si>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</si>
  <si>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</si>
  <si>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</si>
  <si>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</si>
  <si>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</si>
  <si>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</si>
  <si>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</si>
  <si>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</si>
  <si>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</si>
  <si>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</si>
  <si>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</si>
  <si>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</si>
  <si>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</si>
  <si>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</si>
  <si>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</si>
  <si>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</si>
  <si>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</si>
  <si>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</si>
  <si>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</si>
  <si>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</si>
  <si>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</si>
  <si>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</si>
  <si>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</si>
  <si>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</si>
  <si>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</si>
  <si>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</si>
  <si>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</si>
  <si>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</si>
  <si>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</si>
  <si>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</si>
  <si>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</si>
  <si>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</si>
  <si>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</si>
  <si>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</si>
  <si>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</si>
  <si>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</si>
  <si>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</si>
  <si>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</si>
  <si>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</si>
  <si>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</si>
  <si>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</si>
  <si>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</si>
  <si>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</si>
  <si>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</si>
  <si>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</si>
  <si>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AGXE6V4HYRRDGH33H3NE7PGF4D4Q,AFDW67WRZ2IJI7LQQP47LWZJHHUA,AFQVWAIJE5R6L6CSOOEAZ4SB4LNA,AEY3BCCYNITGIMQHCNTZIYDPA77Q,AEIYOPETQ6QHPCWMGJIFDTC5FQIA,AFBICVVDSWHTB37XUM72SGTRRL5Q,AFPMPHWQ374TQ7ZCW3RUEVPQLVSA,AGAGJNDYID4G47KUQZVTWOGT55JA</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</si>
  <si>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</si>
  <si>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</si>
  <si>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</si>
  <si>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</si>
  <si>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</si>
  <si>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</si>
  <si>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</si>
  <si>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</si>
  <si>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</si>
  <si>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</si>
  <si>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</si>
  <si>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</si>
  <si>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</si>
  <si>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B08QJJCY2Q</t>
  </si>
  <si>
    <t>AG7XUAMM5BZSSPCBAQJ3YGYSIPXA,AGS6JTKZGW3L2TCNL3ERIOHLMCGQ,AFI4YPCZQHDV6ZO7ZJS4IEGDMNMA,AH7WGTWJ5AZHJIATOQGSXBUJ5ENA,AEQVMOXFRHZEVVSM4JNAJ7T3UHPA,AFC5NBFKNTHLIZE4PFLSCEIUHAYQ,AHWWTEG22SBYSSAAMFW4EKBWFJ2Q,AHZS47WK6D5XJ6FS6DINGACMRQKQ</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</si>
  <si>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</si>
  <si>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</si>
  <si>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</si>
  <si>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</si>
  <si>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</si>
  <si>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</si>
  <si>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</si>
  <si>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</si>
  <si>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</si>
  <si>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</si>
  <si>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</si>
  <si>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</si>
  <si>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</si>
  <si>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</si>
  <si>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AFMBNWKA4H7GP6PAHPYY25A6Z4HQ,AGMBVEO4J5JYGUM6X5INZMD4FRRQ,AHKQXI6UBPLTL65RPYN7PJ24ELLA,AGWRIXDLH7IBOX4O6L3MW66IJJPQ,AHPV4OCEUB4DZDFNOPHTRE4FHN5A,AG4PTAEZKGTC4UKZX5RSZKK32JIA,AHPD7DFCKP7UFYA4KRGXU3BLR7DQ,AHSUCDSAY4VEIJ3KL6M7NSFL2W3A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</si>
  <si>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</si>
  <si>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</si>
  <si>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</si>
  <si>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</si>
  <si>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</si>
  <si>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</si>
  <si>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</si>
  <si>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</si>
  <si>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</si>
  <si>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</si>
  <si>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</si>
  <si>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</si>
  <si>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</si>
  <si>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</si>
  <si>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</si>
  <si>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</si>
  <si>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</si>
  <si>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</si>
  <si>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</si>
  <si>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</si>
  <si>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</si>
  <si>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</si>
  <si>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</si>
  <si>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</si>
  <si>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</si>
  <si>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</si>
  <si>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</si>
  <si>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</si>
  <si>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</si>
  <si>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</si>
  <si>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</si>
  <si>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</si>
  <si>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</si>
  <si>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</si>
  <si>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</si>
  <si>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</si>
  <si>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</si>
  <si>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</si>
  <si>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</si>
  <si>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</si>
  <si>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</si>
  <si>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</si>
  <si>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</si>
  <si>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</si>
  <si>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</si>
  <si>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</si>
  <si>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AE3PTJFRVU3YM5YFYN3ICDA5X6FA,AGF5DMXE65QXZPJX6BJANVMCGHGQ,AE5VM7Y43HENV5JBN7JB4LCDHO4A,AHBWFF4SD5LBHN6R3W43JNZW4A2A,AGSOXL3BMIL55ANW7OYCFRBWUGEQ,AEY7GHROFM3MCCHU6VOU5GAUQNCQ,AE6ELRMJIUHC3CN34MMM7JRL5RBA,AHDXDGROQRENYUGOZNF4LBVDF73Q</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</si>
  <si>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</si>
  <si>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</si>
  <si>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</si>
  <si>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</si>
  <si>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</si>
  <si>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</si>
  <si>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</si>
  <si>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</si>
  <si>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</si>
  <si>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</si>
  <si>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</si>
  <si>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</si>
  <si>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</si>
  <si>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</si>
  <si>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</si>
  <si>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</si>
  <si>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</si>
  <si>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</si>
  <si>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</si>
  <si>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</si>
  <si>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</si>
  <si>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</si>
  <si>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AHOXZCFLXIOIPGI7DXYFAI2644UQ,AERATALW2RRDMFXI77X4JJBT23RA,AFCKOCN7FG2KC4PCZZUORJFFGEJA,AHWQSD5JHCOHW7JYN7F52ABQCJQA,AFAVZL5OGYPPWWRW6TJ7XTEHPVFA,AGKSU4ZSIR6TKLSZKM3IHFEH3FZQ,AFPXTEAIUHCMFSNSGOL4CREXR4PQ,AH4TEK5IQCC2BSF2KSQNKQEXAPLA</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</si>
  <si>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</si>
  <si>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</si>
  <si>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</si>
  <si>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</si>
  <si>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</si>
  <si>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</si>
  <si>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AGO5SRT3ESLNL5WTRQFD5BSIYPQA,AGGNODUMRADB3PQQTLA3U7UKYEWA,AHOUPKNSFRTL4F3KLBXFMEFJSKUA,AE2BXTBQXZ54NAE4NYNFSBR2WREA,AFC3FFC5PKFF5PMA52S3VCHOZ5FQ,AFVUO24OGRVCE6Y7NXYDIOQZONCA,AFJGD6THKLQUOW46YHUM7RY2IPJQ,AEXCIDSOW3GVBORUKET6SP7RJ2PQ</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</si>
  <si>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</si>
  <si>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</si>
  <si>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</si>
  <si>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</si>
  <si>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</si>
  <si>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</si>
  <si>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AHCS34T4DOHWPNKZ2G3W76AITIKA,AGEMHG7WVU23NHOM3FGBFUDR4U2Q,AGCOAUC6ORUPLX2ZZZQR5HD3HGHA,AHO4LKHLICKCC2UKDNIAITWMGBJA,AGU4OVT7IYKSJIBKTMGCTB6DYUOA,AG6JGUFT2AOXWJS7UIOZBRYVE7VA,AFUES4NRZYASSBOKEIWJLHRO7CPA,AHDATOMH7HPV57Q6UFWUI47QEQ5Q</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</si>
  <si>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</si>
  <si>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</si>
  <si>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</si>
  <si>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</si>
  <si>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</si>
  <si>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</si>
  <si>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</si>
  <si>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</si>
  <si>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</si>
  <si>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</si>
  <si>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</si>
  <si>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</si>
  <si>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</si>
  <si>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</si>
  <si>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</si>
  <si>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AEACCLBAYRCRJLUMTQVS5JSOYYVA,AEBFS3LI626ABZMQMQQZAVCZMSEA,AEPNFXQVCUUGVV74K5KGJEIGCBMA,AE7YHD67JEECIX3IESFI44QL4HNQ,AFCCTAOXYH2XQNESLRQRH72G27ZQ,AGSVOGYYWRHJDZKU3MCFFYIPEVWQ,AGWVUW6YRWVQ3III5WXH7X4RE4DA,AHEH2QAVUEPNGB7EQJJWPYAOCAAQ</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</si>
  <si>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</si>
  <si>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</si>
  <si>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</si>
  <si>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</si>
  <si>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</si>
  <si>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</si>
  <si>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AG2X6MXVRQJD5VE7SYKNUNWVOQRQ,AHHZNQQE76XX2RN65TJO57ZXDDLQ,AGQ36NZXZMWU5W2JFXIK5GCM4MUA,AFBV4HQOSFPQYP63ELMOYRE32V6A,AH6SINCM4KQ3L4MEBRPK3MNHX6HA,AHSLNF7XKYX4LHL3JCCWY2KKNEAA,AGNSJO5LAO5FKSHPW3UDKZQLPONQ,AGSA37ZLXWHMSL74K3NMUHKGHWXA</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</si>
  <si>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</si>
  <si>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</si>
  <si>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</si>
  <si>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</si>
  <si>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</si>
  <si>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</si>
  <si>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AENFXWHBX7R7PZG2Q67PXLFGPHAQ,AESZWZDE27MOGUHBRLCLXLVPGAFQ,AG4UQP4EKBXW3ZFQFIEGYNY2UHWQ,AFOLBZKWUZVF4PQ33ISHI3DEFDUA,AFV6VAGYLU35VYPDF7TN4ZJOCTWA,AGA4MZI3ZKNPYUXSJ5OHUNI7EJPA,AFJCL4S4SSCDXKTSMZJQ7DWNWQBA,AFRUA3JDKXTUMZLL7DF6FA632JVQ</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</si>
  <si>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</si>
  <si>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</si>
  <si>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</si>
  <si>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</si>
  <si>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</si>
  <si>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</si>
  <si>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</si>
  <si>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</si>
  <si>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</si>
  <si>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</si>
  <si>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</si>
  <si>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</si>
  <si>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</si>
  <si>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</si>
  <si>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</si>
  <si>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</si>
  <si>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</si>
  <si>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</si>
  <si>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</si>
  <si>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</si>
  <si>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</si>
  <si>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</si>
  <si>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AHLPMR4VVPOQ2YOHBFOZ55D7OUVQ,AFXQR65B2ONAPVNIFV6RMMJXATAQ,AHKIW5FEJBZVHD4MH7LBRDKXFJTA,AE4XZRBGX3OYZRK6X25BK6UW7KPA,AFA2RHFCGLLADX2Y6VEUWDGJZPNA,AFTW5AE7RXGZCZGGGE5CIVC6ODMQ,AH3VCCMOSINF7Z5TWDQPIJTI7LNA,AHQQ5CAMLDWCOYQLE46VT6DT7T6A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</si>
  <si>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</si>
  <si>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</si>
  <si>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</si>
  <si>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</si>
  <si>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</si>
  <si>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</si>
  <si>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</si>
  <si>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</si>
  <si>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</si>
  <si>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</si>
  <si>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</si>
  <si>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</si>
  <si>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</si>
  <si>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</si>
  <si>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AFFSKDBFEU4DW4HMBLQ52IQXBHZA,AF6PMNNWP4CSP7MYSQ6UMLKNRUJQ,AEMSMWVWDYLWF3I3SCHPJPDTS5QQ,AGTCJJ32K5W5TMGLW3ZYSCOMHWVA,AGAO5NDUOORFZEJW3M27SHMV4IVA,AG4QLX5GRMA774DI4ZA6VHAWPXGA,AG4ZT4XUVYDG34W6WLOXQPYYMX2Q,AFG4YVV6ZDOXBWVY4WW7EZ7FABJQ</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</si>
  <si>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</si>
  <si>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</si>
  <si>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</si>
  <si>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</si>
  <si>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</si>
  <si>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</si>
  <si>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</si>
  <si>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</si>
  <si>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</si>
  <si>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</si>
  <si>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</si>
  <si>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</si>
  <si>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</si>
  <si>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</si>
  <si>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</si>
  <si>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</si>
  <si>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</si>
  <si>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</si>
  <si>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</si>
  <si>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</si>
  <si>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</si>
  <si>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</si>
  <si>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</si>
  <si>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</si>
  <si>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</si>
  <si>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charger,Good,‡§¨‡§?‡•Å‡§§ ‡§?‡•Ä ‡§Ö‡§ö‡•ç‡§õ‡§æ ‡§ö‡§æ‡§?‡•ç‡§ú‡§? ‡§?‡•à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</si>
  <si>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</si>
  <si>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</si>
  <si>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</si>
  <si>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</si>
  <si>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</si>
  <si>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</si>
  <si>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</si>
  <si>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</si>
  <si>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</si>
  <si>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</si>
  <si>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</si>
  <si>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</si>
  <si>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AE35OI7LDTOKU32IFQ3GQX5AOKFQ,AHT5CRFFKABTHYW4ECKZTQFY46NA,AEXIV3RFI5NFISHPIOIRBFCEMKUQ,AE4ADCFGK4BPHVK426KLAGJIECTA,AHGC4ISYSAWYL3CB4IONRS7WO2AQ,AHQQYHFW6CVRWYWGJ53LNZKKCSZQ,AEJOCAMBYG2VFPAYA67LRSSAMDBQ,AHESOERCB5FRKL7BYJ6QQHK4BMJQ</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</si>
  <si>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</si>
  <si>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</si>
  <si>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</si>
  <si>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</si>
  <si>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</si>
  <si>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</si>
  <si>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AGZCXPBXKXIEQTY4AH7KM6OPQW3Q,AF7IPRBRDY6D4F7XVZW4QZZRI3KQ,AHGJXZZRXZB2T477ZTVMMKDT3LGA,AHXW4TW4TIIXXSXFZXBR2MWZLVQA,AGUQ57PHU2MEG2BIYVXDH5WDDDZA,AH2MCCISNTRUSC5FU5VOYCGL575A,AH4IURQX3DSNH4KLG3MFMVNAR64A,AFNBAIT26TZ4OJCNYY37T6SWDS3A</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</si>
  <si>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</si>
  <si>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</si>
  <si>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</si>
  <si>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</si>
  <si>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</si>
  <si>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</si>
  <si>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</si>
  <si>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</si>
  <si>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</si>
  <si>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</si>
  <si>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</si>
  <si>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</si>
  <si>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</si>
  <si>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</si>
  <si>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</si>
  <si>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</si>
  <si>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</si>
  <si>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</si>
  <si>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‡§?‡•à‡§Ç ‡§ï‡•ç‡§µ‡§æ‡§?‡§ø‡§ü‡•Ä ‡§?‡•Ä ‡§ï‡§æ‡§´‡•Ä ‡§Ö‡§ö‡•ç‡§õ‡•Ä ‡§?‡•à‡§Ç ‡§•‡•ã‡§°‡§º‡§æ ‡§?‡§æ ‡§?‡•ç‡§ü‡•ã‡§?‡•á‡§ú ‡§ï‡§Æ ‡§Æ‡§ø‡§?‡§§‡§æ ‡§?‡•à‡§Ç ‡§§‡•Ä‡§® ‡§ú‡•Ä‡§¨‡•Ä ‡§ï‡§æ 64 ‡§ú‡•Ä‡§¨‡•Ä ‡§ï‡§ø ‡§ú‡§ó‡§? 61 ‡§ú‡•Ä‡§¨‡•Ä ‡§?‡•Ä ‡§Æ‡§ø‡§?‡§§‡§æ ‡§?‡•à‡§Ç ‡§™‡§? ‡§ï‡§æ‡§Æ ‡§Ö‡§ö‡•ç‡§õ‡§æ ‡§ï‡§?‡§§‡§æ ‡§?‡•à‡§Ç, ‡§á‡§?‡•ç‡§§‡•á‡§Æ‡§æ‡§? ‡§ï‡§?‡§§‡•á ‡§ü‡§æ‡§á‡§Æ ‡§•‡•ã‡§°‡§º‡§æ ‡§ó‡§?‡•ç‡§Æ  ‡§?‡•ã‡§§‡§æ ‡§?‡•à‡§Ç ‡§™‡§? ‡§Ö‡§ö‡•ç‡§õ‡§æ ‡§ï‡§æ‡§Æ ‡§ï‡§?‡§§‡§æ ‡§?‡•à‡§Ç |,Good</t>
  </si>
  <si>
    <t>https://m.media-amazon.com/images/I/41sAt4BZydL._SX300_SY300_QL70_FMwebp_.jpg</t>
  </si>
  <si>
    <t>https://www.amazon.in/SanDisk-Ultra-Dual-64GB-Drive/dp/B01N6LU1VF/ref=sr_1_145?qid=1672903002&amp;s=computers&amp;sr=1-145</t>
  </si>
  <si>
    <t>B07XLML2YS</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</si>
  <si>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</si>
  <si>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</si>
  <si>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</si>
  <si>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</si>
  <si>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</si>
  <si>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</si>
  <si>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</si>
  <si>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</si>
  <si>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</si>
  <si>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</si>
  <si>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</si>
  <si>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</si>
  <si>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</si>
  <si>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</si>
  <si>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</si>
  <si>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</si>
  <si>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</si>
  <si>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</si>
  <si>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</si>
  <si>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</si>
  <si>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</si>
  <si>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</si>
  <si>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</si>
  <si>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</si>
  <si>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</si>
  <si>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</si>
  <si>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</si>
  <si>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</si>
  <si>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</si>
  <si>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</si>
  <si>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</si>
  <si>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</si>
  <si>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https://m.media-amazon.com/images/W/WEBP_402378-T1/images/I/317lVfwVu8L._SX300_SY300_QL70_FMwebp_.jpg</t>
  </si>
  <si>
    <t>https://www.amazon.in/Noise-ColorFit-Bluetooth-Monitoring-SmartWatch/dp/B09P18XVW6/ref=sr_1_152?qid=1672903002&amp;s=computers&amp;sr=1-152</t>
  </si>
  <si>
    <t>B00LZLPYHW</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</si>
  <si>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</si>
  <si>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</si>
  <si>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</si>
  <si>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</si>
  <si>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‡§?‡•à‡•§</t>
  </si>
  <si>
    <t>https://m.media-amazon.com/images/W/WEBP_402378-T2/images/I/51owoY2Xq7L._SX300_SY300_QL70_FMwebp_.jpg</t>
  </si>
  <si>
    <t>https://www.amazon.in/Classmate-Premium-Subject-Notebook-Single/dp/B00LZLPYHW/ref=sr_1_153?qid=1672903002&amp;s=computers&amp;sr=1-153</t>
  </si>
  <si>
    <t>B00NNQMYNE</t>
  </si>
  <si>
    <t>AGK3NNXG44TLWHYTJ2OAY4JMD3VA,AGKSHSI672DMOJKNVYC33PPKNISQ,AGTC43ZF53CWD5YIEPDMGMDP22TQ,AGHCWVVH53TQGWLKJOGWOYCLLU6A,AGWXGUALH6VESAYTZGWBZBUDTWFA,AESGEGKMDBH4NA6TM7NJILHKW3WQ,AEMDPZ5BX65L4P5KNIF3MZTZ6PEQ,AGRH5LRSEB7REHEO2KY6RSZYERTA</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</si>
  <si>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</si>
  <si>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</si>
  <si>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</si>
  <si>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</si>
  <si>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</si>
  <si>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</si>
  <si>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</si>
  <si>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</si>
  <si>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</si>
  <si>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</si>
  <si>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</si>
  <si>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</si>
  <si>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</si>
  <si>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</si>
  <si>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</si>
  <si>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</si>
  <si>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</si>
  <si>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</si>
  <si>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</si>
  <si>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</si>
  <si>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</si>
  <si>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</si>
  <si>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</si>
  <si>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</si>
  <si>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</si>
  <si>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</si>
  <si>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</si>
  <si>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</si>
  <si>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</si>
  <si>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</si>
  <si>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AFR7NDA6QYOPSCNJIDXRDRHJIYXA,AHHCHJMZSYKSIE6TTZMRNSBE7WTQ,AFSPQFXDIKOSTXLMOGOBF4WR4SPA,AGHBP6BZR4HZMOMFJ7O2A22EAEWA,AHIPJJAVOME7HM7PQCZAEOJRLLSQ,AFYOIOJCLIUTH3O47WX3UURCJZ2A,AFHSGENEII3KZX2B4PUT7PN4E2AQ,AHAMQ4BF5OY7VBA7DZTCFBRK7QPA</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</si>
  <si>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</si>
  <si>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</si>
  <si>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</si>
  <si>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</si>
  <si>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</si>
  <si>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</si>
  <si>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</si>
  <si>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</si>
  <si>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</si>
  <si>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</si>
  <si>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</si>
  <si>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</si>
  <si>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</si>
  <si>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</si>
  <si>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AF5YAAI52AMX6HOPQF2J3SOJESLA,AEU76NMTP5BLAI4YLE37G5UXRMMA,AF5SLHZEFIV3ISEOW2STG3EWYNQQ,AE45TP5ZURNMWK6GGPJ3F75P4ZZA,AHEA3K6ANMNJUJMNXADMGWWCQ7SQ,AFIRCW3B6RJPGLBHGXSYUWY27DNA,AHNBZ3WPTLGJBSD4DMHKPHJ7XDHQ,AHCEOI6ITIDUNPWUJ4UXVSLL4YGQ</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</si>
  <si>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</si>
  <si>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</si>
  <si>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</si>
  <si>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</si>
  <si>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</si>
  <si>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</si>
  <si>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</si>
  <si>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</si>
  <si>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</si>
  <si>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</si>
  <si>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</si>
  <si>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</si>
  <si>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</si>
  <si>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</si>
  <si>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</si>
  <si>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</si>
  <si>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</si>
  <si>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</si>
  <si>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</si>
  <si>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</si>
  <si>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</si>
  <si>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</si>
  <si>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</si>
  <si>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</si>
  <si>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</si>
  <si>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</si>
  <si>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</si>
  <si>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</si>
  <si>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</si>
  <si>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</si>
  <si>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</si>
  <si>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</si>
  <si>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</si>
  <si>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</si>
  <si>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</si>
  <si>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</si>
  <si>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</si>
  <si>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</si>
  <si>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AFA6YM4NTFRGHHKYN5U7HUYEVSUA,AEB3EVUTQCHIE3PGITWK72Q6EKTA,AENDMMCGUEYDYJTVD5GZ7VWYOALQ,AGYTNS7EN2WZ2WQGLKN74NA75PNA,AFXQSIUT7B2DVWYGONQGEGVMGFTA,AGBSRQCSUBTYN644BB4FVJBC6RCA,AGK2AGWUMBCU5TCFIZSFDJORZH5A,AG6DLOLZYH4E5ZATU7HOAK4REHSA</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</si>
  <si>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</si>
  <si>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</si>
  <si>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</si>
  <si>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</si>
  <si>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</si>
  <si>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</si>
  <si>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AEREPHGDEP7EUMBCNLBQ67GNJQMA,AHLOJPA3DIPNKLDZVAW5XBTCSA5Q,AEAEGYFLA2BDHDKFUFJYT535NYGA,AFAC52GQISXYJ5DL4YVQHXGSE4MA,AFHE2TI3W6OLWLYJHVQNAT3C5BUQ,AF3T7GA6HBAC7MHVNY3RBAHOEXJQ,AEOHQRCRMKHNGRQRBVRQJUV3UB3A,AHRD7JPBFXQ2S3VWIQRTIKHYK66Q</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</si>
  <si>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</si>
  <si>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</si>
  <si>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</si>
  <si>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</si>
  <si>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</si>
  <si>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</si>
  <si>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AGDY4LIW3A477KFMINSUKYRMSK7Q,AHX6FDK45XLTIXMOCTEJLIVTHJDQ,AH7QP5VH5777BLVSP5M6KE2IEOWA,AG3B6VHXNSP3NV4QKN6S2UYW3IHA,AGK67PKY5YNSHMUNIPVHWPQKPBLA,AH75SNR4HB6LTEAQRARKQV4PGRJQ,AGCF4OSJR3ZAIS426KF77KR7N52Q,AESIFL6Q25WEMARTHLWMLOCS7ALQ</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</si>
  <si>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</si>
  <si>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</si>
  <si>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</si>
  <si>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</si>
  <si>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</si>
  <si>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</si>
  <si>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https://m.media-amazon.com/images/W/WEBP_402378-T2/images/I/41UD9vNsIjS._SX300_SY300_QL70_FMwebp_.jpg</t>
  </si>
  <si>
    <t>https://www.amazon.in/Noise-Colorfit-Pro-Touch-Control/dp/B07YY1BY5B/ref=sr_1_175?qid=1672903004&amp;s=computers&amp;sr=1-175</t>
  </si>
  <si>
    <t>B08VRMK55F</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</si>
  <si>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</si>
  <si>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</si>
  <si>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</si>
  <si>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</si>
  <si>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</si>
  <si>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</si>
  <si>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</si>
  <si>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</si>
  <si>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</si>
  <si>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</si>
  <si>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</si>
  <si>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</si>
  <si>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</si>
  <si>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</si>
  <si>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</si>
  <si>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</si>
  <si>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</si>
  <si>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</si>
  <si>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</si>
  <si>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</si>
  <si>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</si>
  <si>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</si>
  <si>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</si>
  <si>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</si>
  <si>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</si>
  <si>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</si>
  <si>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</si>
  <si>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</si>
  <si>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</si>
  <si>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</si>
  <si>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</si>
  <si>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</si>
  <si>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AGY65IJP7XREWO3GUDT46474CYKA,AGU43SQ6PXZIL5F5RIBYVGP2JK2A,AESMLM2YPJKZK3XTTYJZFFK4VVSA,AFQO5BOLBEYCCQ2IQ2KCB3FWX25Q,AF3N7NRJHQ6Z5XZXU4HXESU2YXGA,AHL6VKPMWQ4A35OHVFRCPPBBEJMA,AG3YSO4JPZO3L6K2RWYUN5WXRDKA,AEMVESKWHANTAIVYKLAW7JYH4YYA</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</si>
  <si>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</si>
  <si>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</si>
  <si>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</si>
  <si>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</si>
  <si>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</si>
  <si>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</si>
  <si>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AHITHYIQE2EATBE3LI6GU3HJSMLA,AEZJUJQB64NT76P5L7G2ESI3636A,AHYCLMEK6HTW32Y3U6V3MVCCEELA,AHN4U6CGBQDOWUPXFU7GFTTT4LPQ,AHEN3ERHEI5OYGDGM2BXEF7EH6EA,AFFX2TCBVY23U5UDFM3NTOPUSCFQ,AHHWMM74VFNSZX4JYLKWBTMNBYVA,AENJS6Z72CJBZ6HHPJE2422AE57Q</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</si>
  <si>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</si>
  <si>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</si>
  <si>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</si>
  <si>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</si>
  <si>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</si>
  <si>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</si>
  <si>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</si>
  <si>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</si>
  <si>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</si>
  <si>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</si>
  <si>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</si>
  <si>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</si>
  <si>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</si>
  <si>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</si>
  <si>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</si>
  <si>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</si>
  <si>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</si>
  <si>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</si>
  <si>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</si>
  <si>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</si>
  <si>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</si>
  <si>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</si>
  <si>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</si>
  <si>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</si>
  <si>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</si>
  <si>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</si>
  <si>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</si>
  <si>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</si>
  <si>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</si>
  <si>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</si>
  <si>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</si>
  <si>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</si>
  <si>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</si>
  <si>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</si>
  <si>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</si>
  <si>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</si>
  <si>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</si>
  <si>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</si>
  <si>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AEWV35IS77VEIX4T7GIMS7WUPLLA,AHJJPJEYJI7CTBSWRRMIU7GW3NAQ,AEQPYAO4245QP3GSNQPFDVAKHFRA,AHLUETN2P3TVLZUYVNMSIJ3GVVPA,AE52V2LIW4Z75F47TVPERNBRPXRA,AH3EONAK3BU7EWDYJGJEBJ54KRLQ,AEDS2VTTH5GACRGL2B5F7TLJULYQ,AGOY7AILHEVOJA6SPYYUQYIFVVKA</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</si>
  <si>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</si>
  <si>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</si>
  <si>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</si>
  <si>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</si>
  <si>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</si>
  <si>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</si>
  <si>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</si>
  <si>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AEWW4LJOVXD65UKE7QCBCHQZMG7A,AGVWB5YTQZC7GAIV4PCCOFF2U27A,AFUR2THG6BYV6IRA5JV6LBQNG2AA,AFSG5TXKKCLHBK3FABKJABBBUHEQ,AF2DOUVTY5LHTVWGGVE6YHW5KEGA,AFEX5OM5UOST6POIWTBW6TCEZ2YA,AFKZZOQ7J2SOXP3OHFBEDXNFINCQ,AFD6P5IRXY6KWXUW4H7X6ECRMSLA</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</si>
  <si>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</si>
  <si>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</si>
  <si>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</si>
  <si>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</si>
  <si>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</si>
  <si>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</si>
  <si>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AEILGA3FG3TQAYO3EITLHUVI6MCA,AHINIWK2KZENSZSLBZWEDOZMNEBA,AHCOIX4FTZHKMCOH7TPK45D2KKDA,AHYFPG47CQW6OMLRJZSHPCQJXP2A,AEDE34W5WJGXECUXTOAKRHAOUGBQ,AEZW6T6MCZ36RCAVWYLROTAAACCQ,AFSNFNBATJC5YFJ3ML5STBT5A4KQ,AGUI6FOOCJNZ5DBLVZIZPGVHXQNQ</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</si>
  <si>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</si>
  <si>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</si>
  <si>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</si>
  <si>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</si>
  <si>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</si>
  <si>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</si>
  <si>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</si>
  <si>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</si>
  <si>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</si>
  <si>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</si>
  <si>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</si>
  <si>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</si>
  <si>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</si>
  <si>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</si>
  <si>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</si>
  <si>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</si>
  <si>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</si>
  <si>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</si>
  <si>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</si>
  <si>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</si>
  <si>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</si>
  <si>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</si>
  <si>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</si>
  <si>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</si>
  <si>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</si>
  <si>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</si>
  <si>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</si>
  <si>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</si>
  <si>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</si>
  <si>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</si>
  <si>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</si>
  <si>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</si>
  <si>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</si>
  <si>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</si>
  <si>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</si>
  <si>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</si>
  <si>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</si>
  <si>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</si>
  <si>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</si>
  <si>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</si>
  <si>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</si>
  <si>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</si>
  <si>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</si>
  <si>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</si>
  <si>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</si>
  <si>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</si>
  <si>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</si>
  <si>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</si>
  <si>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</si>
  <si>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</si>
  <si>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</si>
  <si>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</si>
  <si>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</si>
  <si>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</si>
  <si>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</si>
  <si>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</si>
  <si>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</si>
  <si>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</si>
  <si>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</si>
  <si>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</si>
  <si>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</si>
  <si>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</si>
  <si>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</si>
  <si>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AHXVJ4RECEDVRCX2R7BYOMRO7KJQ,AEUNZGZ7IQFCJEFHU647HB57FC2Q,AEUWYI55HVW2GO4GRLWK4PWCTPLQ,AEDRDM7OTIWIAOWELAEAITODC4EA,AEDZ4OLR66LZO57XWMR6F43K736A,AEIXRXVWCR62IELG44BI5F7ZZUSQ,AFMCGE5U34NNKT2AGRY5TPX4OHKQ,AEFVX5GYQ6Y5MQSA25IP2FM2ZKTA</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</si>
  <si>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</si>
  <si>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</si>
  <si>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</si>
  <si>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</si>
  <si>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</si>
  <si>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</si>
  <si>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</si>
  <si>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</si>
  <si>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</si>
  <si>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</si>
  <si>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</si>
  <si>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</si>
  <si>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</si>
  <si>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</si>
  <si>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</si>
  <si>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</si>
  <si>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</si>
  <si>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</si>
  <si>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</si>
  <si>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</si>
  <si>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</si>
  <si>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</si>
  <si>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</si>
  <si>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</si>
  <si>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</si>
  <si>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</si>
  <si>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</si>
  <si>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</si>
  <si>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</si>
  <si>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</si>
  <si>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</si>
  <si>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</si>
  <si>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</si>
  <si>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</si>
  <si>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</si>
  <si>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</si>
  <si>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</si>
  <si>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</si>
  <si>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AFAKLGJPBTX3EWCXJWB6TF4LJOXQ,AHR5LL4YACXI5EFTGVBU56XUEG3Q,AG4K2GZXDJUJR73746BVI5ZCXXAA,AEWZWQVWEH3665BOU2QPVBRLTTSQ,AHRRE5O2H4IOLL6MP6GQDG5WA7CA,AHXDIZAFO4I6IXLPNGBHUSK7UZBQ,AHTLGCL5SZOQA3Z7FN2JPUWU2FAA,AGWT3N6VGOTZTXX4EK53LSAV4JDQ</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</si>
  <si>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</si>
  <si>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</si>
  <si>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</si>
  <si>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</si>
  <si>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</si>
  <si>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</si>
  <si>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</si>
  <si>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</si>
  <si>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</si>
  <si>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</si>
  <si>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</si>
  <si>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</si>
  <si>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</si>
  <si>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</si>
  <si>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</si>
  <si>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</si>
  <si>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</si>
  <si>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</si>
  <si>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</si>
  <si>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</si>
  <si>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</si>
  <si>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</si>
  <si>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</si>
  <si>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</si>
  <si>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</si>
  <si>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</si>
  <si>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</si>
  <si>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</si>
  <si>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</si>
  <si>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</si>
  <si>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</si>
  <si>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</si>
  <si>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</si>
  <si>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</si>
  <si>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</si>
  <si>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</si>
  <si>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</si>
  <si>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</si>
  <si>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AG775T6JDIUUYOZ5VGCCQLTCDVRQ,AFQPZZYIFMI3C6LLIUI7J32N2ENQ,AE35FM3ZVTBEQGYDRYS6BVM65J5A,AETNHAGXKVVCV37ZG5BSJULYPI7A,AHGJVDDNG2LCJPZUBWBLWIJVH5HA,AHKU2DWXK73RVA5XWKV75XR6WFQA,AGC7CC6P34RRKZDPNW5BIM55VA3A,AG5C253AVEWRSVYUA7CC5DCJAXZA</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</si>
  <si>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</si>
  <si>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</si>
  <si>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</si>
  <si>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</si>
  <si>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</si>
  <si>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</si>
  <si>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</si>
  <si>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</si>
  <si>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</si>
  <si>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</si>
  <si>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</si>
  <si>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</si>
  <si>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</si>
  <si>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</si>
  <si>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</si>
  <si>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</si>
  <si>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</si>
  <si>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</si>
  <si>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</si>
  <si>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</si>
  <si>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</si>
  <si>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</si>
  <si>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AGVFCAHYGUUYGNODPT4TQQXTUGHQ,AFWK27A6IAU3NDNZKOC6VSFUPT7Q,AEUNRLYPFHSNIUTSTYF72R7XCSMA,AGIXZFCBWQFPGYRBGOMZN4HDJ22Q,AFODHW3TDUL5H2EGNF4DOL5KWEHA,AGQMTHUQSTGTZAMDFWDNAUTLQN4Q,AE3MQNNHHLUHXURL5S7IAR7JTGNQ,AHUAVIIVYTKSFJV2C42QS4BXFOMQ</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</si>
  <si>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</si>
  <si>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</si>
  <si>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</si>
  <si>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</si>
  <si>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</si>
  <si>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</si>
  <si>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AECKRXKG6P4WDPQMPD3XPO5ZZ5QA,AF23F2BUJEUNAGZDIOQJKUYF6LAQ,AHRDRWRO47YAE3WV6X6SXN6DJZBA,AHJ57MLUC2YLYZQKU3CX6UL5PGJQ,AGCKYTS6NKAUMR36K3LGAKBK7HLQ,AGMB47WHJPH52A57TVE43RY5DIZA,AHYSFGBB7ME3WWWP6PX55YHNYFBA,AHS5UBL4UFHYRUJRMMJKY2CUTOLA</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</si>
  <si>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</si>
  <si>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</si>
  <si>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</si>
  <si>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</si>
  <si>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</si>
  <si>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</si>
  <si>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</si>
  <si>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</si>
  <si>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</si>
  <si>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</si>
  <si>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</si>
  <si>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</si>
  <si>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</si>
  <si>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</si>
  <si>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</si>
  <si>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</si>
  <si>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</si>
  <si>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</si>
  <si>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</si>
  <si>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</si>
  <si>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</si>
  <si>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</si>
  <si>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</si>
  <si>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</si>
  <si>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</si>
  <si>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</si>
  <si>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</si>
  <si>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</si>
  <si>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</si>
  <si>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</si>
  <si>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</si>
  <si>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</si>
  <si>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</si>
  <si>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</si>
  <si>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</si>
  <si>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</si>
  <si>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</si>
  <si>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</si>
  <si>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</si>
  <si>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</si>
  <si>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</si>
  <si>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</si>
  <si>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</si>
  <si>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</si>
  <si>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</si>
  <si>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</si>
  <si>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</si>
  <si>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</si>
  <si>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</si>
  <si>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</si>
  <si>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</si>
  <si>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</si>
  <si>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</si>
  <si>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</si>
  <si>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</si>
  <si>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</si>
  <si>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</si>
  <si>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</si>
  <si>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</si>
  <si>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</si>
  <si>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</si>
  <si>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</si>
  <si>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</si>
  <si>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</si>
  <si>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</si>
  <si>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</si>
  <si>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</si>
  <si>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</si>
  <si>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</si>
  <si>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</si>
  <si>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</si>
  <si>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</si>
  <si>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</si>
  <si>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</si>
  <si>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</si>
  <si>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</si>
  <si>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</si>
  <si>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</si>
  <si>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</si>
  <si>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</si>
  <si>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</si>
  <si>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</si>
  <si>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</si>
  <si>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</si>
  <si>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</si>
  <si>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</si>
  <si>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</si>
  <si>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</si>
  <si>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</si>
  <si>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</si>
  <si>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</si>
  <si>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</si>
  <si>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</si>
  <si>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</si>
  <si>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AHAZZ6OGFULNRHTS2SR7HAH223NA,AHNCXTHT7W36ICJ75NEKWWA2AK5A,AFMD4SE25XE75YQ5PNLPNHC7NGPQ,AH3DPG47VN4IXIXJOLBB4IYDHCSQ,AGQGCM2UQZEIKDZL6CHD5CMSWKRQ,AGUUT3CETO52AO4E5ZCNGSFGLEFQ,AHBXADPUQXAIJI5XTHUKDWD3OQLA,AGEFHKQ5LOZMS63V47JBZPDDQI5A</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</si>
  <si>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</si>
  <si>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</si>
  <si>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</si>
  <si>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</si>
  <si>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</si>
  <si>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AEKJYGHV46KB5CVLQS54Y77VRNDA,AGDONPW67V5WB44YKDWUNIOUCVOQ,AH2G773PSDMH6YDWZTQV46JBDUQA,AGH6Q37L7DIEWBSU3EIR5G2M2IYQ,AFOJCT5TZP6RXPWS6JH3AA6XLGFQ,AH5MGTEZZ3XQQ2VDXWYOWDBBOAOQ,AECQAMC4JK52F4BZZJ23CKZEWXNQ,AFMLNZDRKLSCQYTW64DIOGHX4ZXA</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</si>
  <si>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</si>
  <si>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</si>
  <si>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</si>
  <si>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</si>
  <si>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</si>
  <si>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</si>
  <si>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</si>
  <si>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</si>
  <si>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</si>
  <si>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</si>
  <si>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</si>
  <si>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</si>
  <si>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</si>
  <si>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</si>
  <si>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AG6FYUMRVTFM4OWVDHQF4KDQXG3Q,AH2DKPO2N3KYSDBPUHBDHARSSX2A,AEVJPCOO6CKJVR6FZRQHFFDXQXHQ,AHWAN6UWMQFAMU7OUT4YA6BUEUDQ,AGBCACABUIMCCGTZLCVST6F57IPA,AHWONJ43Z6G6Z6BLCJGD7HHGIU4A,AGULGNC3BZBAM5CYV3RDAIQXN6LQ,AH5ZYVU5B5QHUAH4QDCDJ2NJCWFA</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</si>
  <si>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</si>
  <si>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</si>
  <si>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</si>
  <si>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</si>
  <si>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</si>
  <si>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</si>
  <si>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</si>
  <si>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</si>
  <si>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</si>
  <si>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</si>
  <si>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</si>
  <si>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</si>
  <si>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</si>
  <si>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</si>
  <si>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</si>
  <si>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</si>
  <si>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</si>
  <si>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</si>
  <si>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</si>
  <si>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</si>
  <si>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</si>
  <si>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</si>
  <si>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</si>
  <si>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</si>
  <si>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</si>
  <si>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</si>
  <si>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</si>
  <si>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</si>
  <si>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</si>
  <si>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</si>
  <si>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</si>
  <si>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</si>
  <si>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</si>
  <si>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</si>
  <si>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</si>
  <si>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</si>
  <si>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</si>
  <si>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</si>
  <si>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</si>
  <si>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</si>
  <si>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</si>
  <si>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</si>
  <si>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</si>
  <si>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</si>
  <si>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</si>
  <si>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</si>
  <si>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AEJYXUANEWSM2G7VHRZDANCYLPYQ,AGGUTNEUBYL4DWFU3VO3SR64QPKQ,AHFDICPWOMD7PR4EWYPOT5JZTX3Q,AFUTBH6P5GKM7JEHII7LKYB3XKDQ,AGNHQQDJF2WSXFFIAY5RS22DBECA,AH26TJQO7WSE7QTSY7DWLILS4QSQ,AH6F53CHVVYPMBUDQWTG3LJZVCCA,AEF6JSVY55DHBPROF6AK72DB43ZQ</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</si>
  <si>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</si>
  <si>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</si>
  <si>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</si>
  <si>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</si>
  <si>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</si>
  <si>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</si>
  <si>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</si>
  <si>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</si>
  <si>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</si>
  <si>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</si>
  <si>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</si>
  <si>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</si>
  <si>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</si>
  <si>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</si>
  <si>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AG7MI6MZP3GMUTO65QNUR25VP7VA,AHBZCVGYU7BO7DCSNDWCXK5GQP2A,AECMWB3HNGTTXL2CN4FR6NFXD5GA,AEDRNOENRBIMTJ75EUOOTKRN7YOA,AE5GXCIX32PZKCLESSPQFXILAPNA,AHM3VIGOFAIX3B5LBTVFIH3JPL2A,AGN44TXNKAN6TOS4VEW5N347GCNA,AHZZISWHBQV4TL3MKOJTH22IUNIQ</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</si>
  <si>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</si>
  <si>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</si>
  <si>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</si>
  <si>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</si>
  <si>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</si>
  <si>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</si>
  <si>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AF757N27JM5UZFJ3TS5FVGBYVMDA,AEMZHQJZLLZE7YLSPHME5ZJUOQ6A,AGTQADVKZIITNOSSU2VHYAEEZ7WQ,AG5QL2X7ZDWB3GK34SRUZTAXKO2Q,AFVEPSR3NXA6IPMGBTDRZNB6TY7Q,AFDLI3P4HU4RJGHXBV5X4UBM7ZLA,AGSYEEI6BBNNWJDYAHK22EYCPKQQ,AGNR2DWHR4DRJVRRUOZTUU4EY5RA</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</si>
  <si>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</si>
  <si>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</si>
  <si>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</si>
  <si>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</si>
  <si>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</si>
  <si>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</si>
  <si>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</si>
  <si>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</si>
  <si>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</si>
  <si>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</si>
  <si>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</si>
  <si>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</si>
  <si>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</si>
  <si>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</si>
  <si>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</si>
  <si>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</si>
  <si>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</si>
  <si>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</si>
  <si>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</si>
  <si>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</si>
  <si>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</si>
  <si>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</si>
  <si>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AH4RET52ZMGRWFVZDYIC3ANTDNZA,AFZF624S3KR3ETF5MQRA2CTEEOOA,AFVQA4IJSHO64L2W67VXGZLWDGKA,AG2H434HPEN5BMI4TKNQGUCQE77A,AHPMZZOSE5TCIKKBOGRDOKZVJLMA,AEJBFSMMLP6KY56NRUUCZB6WVIEA,AGTJ7HNPS6WJFXFLM7ZFLLVPUUZQ,AH556SFTL3M6YI6NWOTRTGHA4WRA</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</si>
  <si>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</si>
  <si>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</si>
  <si>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</si>
  <si>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</si>
  <si>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</si>
  <si>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</si>
  <si>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</si>
  <si>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</si>
  <si>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</si>
  <si>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</si>
  <si>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</si>
  <si>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</si>
  <si>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</si>
  <si>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</si>
  <si>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</si>
  <si>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</si>
  <si>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</si>
  <si>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</si>
  <si>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</si>
  <si>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</si>
  <si>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</si>
  <si>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</si>
  <si>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AG7XDPNSDQFE7CPVN7ODSPVOAD4Q,AF54QC7SIVQCZ4D2KIEIC4GESBFQ,AFNCBTSEMD3A4C34GITDLZIGOSZQ,AESAFKWCY522JNXNL3GMD7K6W6KA,AEJQ7NWZITDPI44AMIPQPK7DQLCQ,AEUJXKO6WMZSLPCK7OD2FF3LV5BQ,AEH5I544J65UH4UBNRET43YVAXOQ,AHVWI4H6HLGS3KQDKNQWF2HFGEUA</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</si>
  <si>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</si>
  <si>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</si>
  <si>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</si>
  <si>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</si>
  <si>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</si>
  <si>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</si>
  <si>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AEGWP42GIGIOVDTY5DG2A6E4AY5Q,AFAQCBEHAIWL5F5W5PTWK2V7U4TA,AG5M7MJQX6OLPQ2CFRNGKTC26IZA,AEFRDOHS5FREPDSZU6FPMMH5QXPA,AGUCBTQJ5SB74KLB7QHID3VMEQHQ,AH5FRUHWJN6LLDA3WQUHV7DSE3FQ,AG2DJXFBQPAWRGKC2LLG4IUWWJNQ,AG2VPNDAAPKBRHLK4L7CWYBZPNAA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</si>
  <si>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</si>
  <si>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</si>
  <si>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</si>
  <si>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</si>
  <si>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</si>
  <si>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</si>
  <si>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AFNCX33YXD6T4LAWBFYXN6RR7LZQ,AGOJ5KXS5VV6NQS3XHAGRDZ7S2BA,AFWEWWOEAAHDSL4SLZGRNGT57HDA,AFNGBQYXHSKNKA4E6M7RBIESDL2Q,AG52N6UOIS5XRAI7K6RRCGIIGGYA,AFNUG7NKSURNWMYX4JL5T7CL53XQ,AEDDSZIS6P2DL7Z4MHVXUKLW73QQ,AFFTXR2YGTS2NVJHQAAWSV7UNBPA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</si>
  <si>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</si>
  <si>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</si>
  <si>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</si>
  <si>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</si>
  <si>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</si>
  <si>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</si>
  <si>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</si>
  <si>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</si>
  <si>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</si>
  <si>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</si>
  <si>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</si>
  <si>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</si>
  <si>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</si>
  <si>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</si>
  <si>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</si>
  <si>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</si>
  <si>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</si>
  <si>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</si>
  <si>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</si>
  <si>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</si>
  <si>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</si>
  <si>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</si>
  <si>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</si>
  <si>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</si>
  <si>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</si>
  <si>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</si>
  <si>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</si>
  <si>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</si>
  <si>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</si>
  <si>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</si>
  <si>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</si>
  <si>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</si>
  <si>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</si>
  <si>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</si>
  <si>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</si>
  <si>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</si>
  <si>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</si>
  <si>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</si>
  <si>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</si>
  <si>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</si>
  <si>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</si>
  <si>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</si>
  <si>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</si>
  <si>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</si>
  <si>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</si>
  <si>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</si>
  <si>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</si>
  <si>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</si>
  <si>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</si>
  <si>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</si>
  <si>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</si>
  <si>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</si>
  <si>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</si>
  <si>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</si>
  <si>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</si>
  <si>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</si>
  <si>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</si>
  <si>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</si>
  <si>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</si>
  <si>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</si>
  <si>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</si>
  <si>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</si>
  <si>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</si>
  <si>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</si>
  <si>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</si>
  <si>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</si>
  <si>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</si>
  <si>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</si>
  <si>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</si>
  <si>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</si>
  <si>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AFUKXJCLJNJK6S47HUN4KLGPFHCQ,AEYU436CG3CVTGML3U4BQLM24X7A,AHWGO3DOMU5Q5D2THPQOCILMEL2A,AEC6ANESUDELYRB2T3RKNZCOXMMA,AFO5GWF5MXFJW7SF3RKUTJXPB32A,AF7P2QHPYH6Z2KS5K2V2MTRPHOOA,AEHAJER6YJ6UB74W534EA2CA355Q,AEQ4D3BU3IY4OTLZQAL6VTAOWUKQ</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</si>
  <si>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</si>
  <si>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</si>
  <si>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</si>
  <si>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</si>
  <si>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</si>
  <si>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</si>
  <si>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</si>
  <si>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</si>
  <si>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</si>
  <si>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</si>
  <si>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</si>
  <si>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</si>
  <si>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</si>
  <si>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</si>
  <si>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</si>
  <si>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</si>
  <si>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</si>
  <si>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</si>
  <si>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</si>
  <si>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</si>
  <si>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</si>
  <si>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</si>
  <si>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</si>
  <si>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</si>
  <si>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</si>
  <si>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</si>
  <si>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</si>
  <si>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</si>
  <si>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</si>
  <si>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</si>
  <si>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</si>
  <si>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</si>
  <si>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</si>
  <si>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</si>
  <si>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</si>
  <si>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</si>
  <si>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</si>
  <si>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</si>
  <si>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</si>
  <si>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</si>
  <si>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</si>
  <si>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</si>
  <si>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</si>
  <si>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</si>
  <si>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</si>
  <si>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</si>
  <si>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</si>
  <si>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</si>
  <si>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</si>
  <si>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</si>
  <si>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</si>
  <si>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</si>
  <si>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</si>
  <si>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</si>
  <si>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</si>
  <si>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</si>
  <si>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</si>
  <si>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‡§®‡§?‡•Ä‡§Ç ‡§¨‡§? ‡§†‡•Ä‡§ï ‡§†‡§æ‡§ï ‡§?‡•à,Not good for regular use,pathetic battery back up,good,Does as it should,Very pathetic battery - never buy,Worth buy,Good, but 1.2 v please check when buying</t>
  </si>
  <si>
    <t>‡§¨‡•à‡§ü‡§?‡•Ä ‡§ï‡•á ‡§?‡•á‡§ü ‡§†‡•Ä‡§ï ‡§?‡•à‡§Ç ‡§°‡§ø‡§?‡•Ä‡§µ‡§?‡•Ä ‡§ú‡•ç‡§Ø‡§æ‡§¶‡§æ ‡§?‡•à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</si>
  <si>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</si>
  <si>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</si>
  <si>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</si>
  <si>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</si>
  <si>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</si>
  <si>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</si>
  <si>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</si>
  <si>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</si>
  <si>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</si>
  <si>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</si>
  <si>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</si>
  <si>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AGI4CCISF6KU62HQAT2VM4GNNNJA,AFRVEW4OKSGZ2FNKMBGZK6CXRLHQ,AH6KDBZ4SDILJZNKGSFMW3NOWMGQ,AFHBK5CYQFTCGBI3AI5RVFZ5XCVA,AGWF4RTHPA35XFXCZZGOORF3KOTQ,AFU6A2VUU2NNOTDQNVKBCY7B5ISQ,AGBFCJ255MTTPSXYPTKWN7BLY6BA,AGB4BQGMMGUSJ2SMZJDCF7WTQSQQ</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</si>
  <si>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</si>
  <si>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</si>
  <si>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</si>
  <si>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</si>
  <si>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</si>
  <si>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</si>
  <si>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</si>
  <si>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</si>
  <si>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</si>
  <si>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</si>
  <si>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</si>
  <si>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</si>
  <si>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</si>
  <si>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</si>
  <si>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AEKIHWXMZFS67F2COXCDUERH5PXQ,AEEOKIYMOYNGBWPWP3FJDCRYUCMQ,AFSV27BUBBO4RXKL2XTBKTIPEOSA,AER7VVMGX6M6QAMBZFMCQ6A7MZAA,AE5GTUXFCCPSGKHOEKPPBZXXFH3A,AE23WGYTUMB5R6JJMBU4V43JIW7Q,AFNMQJFHA6ZOCOGA7SINBVYAUIPQ,AEXW3VTOJOMHJUJV5ZQILFLJYNQQ</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</si>
  <si>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</si>
  <si>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</si>
  <si>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</si>
  <si>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</si>
  <si>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</si>
  <si>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</si>
  <si>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</si>
  <si>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</si>
  <si>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</si>
  <si>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</si>
  <si>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</si>
  <si>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</si>
  <si>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</si>
  <si>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</si>
  <si>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AFTUS3YZBNWUVW7FV7AQ4O532UNQ,AGREMFD5IKQE5NK2YCOQ4XNUTUDQ,AHHCU7EJOMSMPWWIYKX5AYZMZL4Q,AFMCUIC3C5CHX6MWTMK6NM5UDCLA,AGA3HQYJUDXUSMKY2XA7VMWANUWA,AFPORMGJWOHUS73RCALK7AQLVLSA,AE4YLPCDLNTQVAY55PYV3LYJYUSQ,AF7LYQTIS45CKK5MJKT4D2B7VWAQ</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</si>
  <si>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</si>
  <si>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</si>
  <si>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</si>
  <si>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</si>
  <si>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</si>
  <si>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</si>
  <si>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AGSPAJCL6J6YDXIAPE76RI7HR5AA,AFU6BZRZSMJBHGEYA6E7O2UZEWXQ,AEZ56Q4ETISVJMCTD6W2Z672HIPA,AFBQMEOHKDRW6CJJFN2X6BVFQ2XQ,AEUDP3SKTHEQV7VQ7TV6PCVWJUMA,AG5OWHWYJUE7GK5HV47FTXCLUL4Q,AEADGYDCRKJZHYV73SEXX5CODVVQ,AFEPF3H7CZCWZW2M4ZVRLD7HTTIA</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</si>
  <si>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</si>
  <si>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</si>
  <si>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</si>
  <si>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</si>
  <si>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</si>
  <si>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</si>
  <si>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</si>
  <si>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</si>
  <si>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</si>
  <si>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</si>
  <si>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</si>
  <si>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</si>
  <si>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</si>
  <si>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</si>
  <si>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AEZTXYO6KQGB5TJF4C2QF4Q337ZQ,AEMDPSOBAW7LQQ7RCDG65VFSK3HA,AHR3OXVD5W52Q2MYS737HKHMTCHQ,AGWIRVRBLNDID5X4KTAFBTZU2U2A,AFYA6RUSF2C4PVOBWDACACIU2SBA,AH6ZRK276VT5ZAI6TDZ442AS57BQ,AHQTD5TF5VW5IPOSAGIZ7VYFB66A,AFC4X5UHL2LN4PBS2TWOMIZ2GHAQ</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</si>
  <si>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</si>
  <si>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</si>
  <si>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</si>
  <si>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</si>
  <si>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</si>
  <si>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</si>
  <si>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</si>
  <si>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</si>
  <si>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</si>
  <si>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</si>
  <si>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</si>
  <si>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</si>
  <si>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</si>
  <si>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</si>
  <si>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</si>
  <si>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</si>
  <si>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</si>
  <si>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</si>
  <si>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</si>
  <si>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</si>
  <si>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</si>
  <si>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</si>
  <si>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</si>
  <si>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</si>
  <si>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</si>
  <si>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</si>
  <si>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</si>
  <si>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</si>
  <si>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</si>
  <si>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</si>
  <si>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</si>
  <si>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</si>
  <si>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</si>
  <si>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</si>
  <si>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</si>
  <si>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</si>
  <si>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</si>
  <si>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</si>
  <si>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</si>
  <si>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</si>
  <si>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</si>
  <si>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</si>
  <si>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</si>
  <si>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</si>
  <si>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</si>
  <si>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</si>
  <si>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</si>
  <si>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</si>
  <si>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</si>
  <si>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</si>
  <si>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</si>
  <si>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</si>
  <si>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</si>
  <si>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</si>
  <si>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</si>
  <si>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AG3G7G2DUJKN5YMCOYZNCADKKJUQ,AH44B2X6AT45J37MHHTU6RROTR4Q,AEK7LRAV4F5SJOHLTLWOHW2HGDKQ,AEJNQ7HJWCUBEAPBJY3WNA4KYCSA,AGQUWP2W5FVCMMXE3TITGSKHVW7Q,AFVIOYI64LWX7ZMVHYEMSMPMGEQA,AE4KGK2WCG6QWH2TOWODVEN4F5OA,AGB3BMFYPRZH26CFIYKTDIA3NGVQ</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</si>
  <si>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</si>
  <si>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</si>
  <si>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</si>
  <si>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</si>
  <si>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</si>
  <si>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</si>
  <si>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AFQLURVIOJ7LVLKNHB76BZJ5KCZQ,AGWO43ZNNSWNOSQOL4QQI2LZ3PIQ,AG6UUJCP3QT24QUCT5PTQIYWUI6Q,AESTKWAZITTK43OZLDVJKVQRUF2Q,AENVPHUT7FQF3OD7CPPJYVO2YWIQ,AGZTN3YNM6RFDCZY5JPZYULSKWNQ,AFXZDRPDWF4RVB7PYC4W7EX22PAQ,AHPGVB4FAYZ7VYKWZ3CVGCYLVRNQ</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</si>
  <si>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</si>
  <si>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</si>
  <si>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</si>
  <si>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</si>
  <si>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</si>
  <si>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</si>
  <si>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AHYZC7TAK75CSXYF2V57TT2XB3VA,AHVSVASRHLY4HII4CH5GEKNUWAIQ,AHU3G6JL2C765DSFVXYNANCGFATA,AEF7R2XPRQEBGHMMUTQRQNQ7CHLQ,AHMWV64SEF7KPL6YJUVNNIAIEHJA,AHBVHPQ4W6276E6FKYIQHJQ4BMRQ,AH6ZGBUYPQH5WWPNBBMYQMYOOYTA,AH4XKLZAXDJGMB74RNSTAQD6T33Q</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</si>
  <si>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</si>
  <si>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</si>
  <si>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</si>
  <si>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</si>
  <si>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</si>
  <si>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</si>
  <si>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</si>
  <si>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</si>
  <si>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</si>
  <si>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</si>
  <si>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</si>
  <si>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</si>
  <si>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</si>
  <si>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</si>
  <si>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</si>
  <si>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</si>
  <si>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</si>
  <si>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</si>
  <si>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</si>
  <si>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</si>
  <si>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</si>
  <si>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</si>
  <si>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</si>
  <si>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</si>
  <si>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</si>
  <si>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</si>
  <si>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</si>
  <si>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</si>
  <si>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</si>
  <si>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</si>
  <si>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</si>
  <si>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</si>
  <si>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</si>
  <si>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</si>
  <si>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</si>
  <si>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</si>
  <si>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</si>
  <si>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</si>
  <si>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</si>
  <si>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</si>
  <si>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</si>
  <si>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</si>
  <si>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</si>
  <si>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</si>
  <si>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</si>
  <si>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</si>
  <si>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</si>
  <si>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</si>
  <si>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</si>
  <si>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</si>
  <si>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</si>
  <si>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</si>
  <si>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</si>
  <si>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</si>
  <si>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</si>
  <si>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</si>
  <si>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</si>
  <si>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</si>
  <si>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</si>
  <si>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</si>
  <si>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</si>
  <si>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</si>
  <si>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</si>
  <si>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</si>
  <si>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</si>
  <si>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</si>
  <si>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</si>
  <si>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</si>
  <si>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</si>
  <si>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</si>
  <si>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</si>
  <si>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</si>
  <si>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</si>
  <si>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</si>
  <si>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</si>
  <si>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</si>
  <si>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</si>
  <si>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</si>
  <si>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</si>
  <si>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</si>
  <si>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</si>
  <si>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</si>
  <si>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</si>
  <si>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</si>
  <si>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</si>
  <si>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</si>
  <si>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</si>
  <si>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</si>
  <si>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</si>
  <si>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</si>
  <si>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</si>
  <si>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</si>
  <si>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</si>
  <si>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</si>
  <si>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</si>
  <si>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</si>
  <si>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</si>
  <si>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</si>
  <si>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</si>
  <si>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</si>
  <si>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</si>
  <si>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</si>
  <si>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</si>
  <si>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</si>
  <si>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</si>
  <si>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</si>
  <si>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</si>
  <si>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</si>
  <si>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</si>
  <si>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</si>
  <si>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</si>
  <si>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</si>
  <si>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</si>
  <si>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</si>
  <si>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</si>
  <si>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</si>
  <si>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</si>
  <si>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</si>
  <si>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</si>
  <si>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</si>
  <si>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</si>
  <si>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</si>
  <si>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</si>
  <si>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</si>
  <si>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</si>
  <si>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</si>
  <si>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AETNDYMC3FBFMJOQYVSXMVMKDKSQ,AHSCPCSPRAPMZNIH6UB6PIX7URGQ,AFWG4JI344C6S46UQ45JBUHOCQUQ,AERDXJS6P2HTRWVKLVW7SUBDKBGA,AFXFUNDPMG2IONSORBEGUJZOMJMA,AHZNRDTV27KCO662Q5ZOX2ZC26OA,AEJXEBKJXSB4RWFIPPOJQG6FGKTA,AE7A3OXYT2YN46P3WD37MDGTCDQA</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</si>
  <si>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</si>
  <si>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</si>
  <si>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</si>
  <si>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</si>
  <si>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</si>
  <si>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</si>
  <si>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</si>
  <si>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</si>
  <si>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</si>
  <si>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</si>
  <si>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</si>
  <si>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</si>
  <si>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</si>
  <si>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</si>
  <si>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</si>
  <si>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</si>
  <si>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</si>
  <si>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</si>
  <si>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</si>
  <si>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</si>
  <si>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</si>
  <si>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</si>
  <si>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</si>
  <si>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AHG7RESECZ5S4EAPBC4A2DMHDOSQ,AEOPEGWC2WPLKRI7G4JLCRHB4BFA,AFEBFFAOMPMC6L3DMOXJYP355UNA,AE27PFEMMMJS44GT27KPL6VUOQUQ,AGWDATRMJQ4TWXQ5PRWFGTMMFWQA,AGCZ5ATYCHHLW3424W3YANJIDVUA,AFULIW5XYUCVPAALQEJYZFZVCKBQ,AFSTZISVUGRJGZYYDY34KP25ZTIQ</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</si>
  <si>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</si>
  <si>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</si>
  <si>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</si>
  <si>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</si>
  <si>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</si>
  <si>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</si>
  <si>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AHPLA3DROALHPBANLV74CKFA4UAQ,AFQKF4QRKCVDUZPTG4TY3QYQHYUA,AEVWWMB5UUJ6DPXQ5LA7D27G7HEA,AHG4SFZWRNQXOK66GANDZ74HIVAA,AEW2EZ75VP3NO4WVJA64BJFBM6QQ,AH6C46FX74ETQPE52ALQ6RKISIPA,AHZZXJWETMZR7SH7C22KVUT7VHAA,AGPZLMY6JJVJNVHA3JEM6XM5CSYQ</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</si>
  <si>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</si>
  <si>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</si>
  <si>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</si>
  <si>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</si>
  <si>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</si>
  <si>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</si>
  <si>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</si>
  <si>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</si>
  <si>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</si>
  <si>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</si>
  <si>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</si>
  <si>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</si>
  <si>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</si>
  <si>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</si>
  <si>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</si>
  <si>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</si>
  <si>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</si>
  <si>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</si>
  <si>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</si>
  <si>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</si>
  <si>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</si>
  <si>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</si>
  <si>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AE6TTPY5R4YW3XHTPGX6CGHLMVGA,AG5CBSM4UJ7KPPFIQGZPIXASGR2Q,AHM4EBIS4ZE6DWJJBGCJ7OPTBA4Q,AE5M5KSBCHDULWFU2S2YB7JAWQDQ,AGMVFFHVHR6DRCMJOOLWQCN5ZXIQ,AECKGXUASU4IXEIMUNT2ZGT47JPQ,AHJVTASYJSVOZ7XSEMDCWOK3X44Q,AGWG3P5XN6X6JHXKXXOK67JWZRXA</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</si>
  <si>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</si>
  <si>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</si>
  <si>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</si>
  <si>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</si>
  <si>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</si>
  <si>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</si>
  <si>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</si>
  <si>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</si>
  <si>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</si>
  <si>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</si>
  <si>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</si>
  <si>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</si>
  <si>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</si>
  <si>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</si>
  <si>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</si>
  <si>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</si>
  <si>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</si>
  <si>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</si>
  <si>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</si>
  <si>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</si>
  <si>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</si>
  <si>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</si>
  <si>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AEBO2BBZLCJSQSMQSSZUR4JWW6UA,AFERB3TDE3HAUIGGRZAO7LNF7SYA,AEL6TWTQL7SWNSG4HKWQSG3W637Q,AEL2KKF43WA7LB7RMTMTZ24MKYCQ,AFMZ2T55AMKECVHVB3JJ5H6K2FOA,AHPDB57FWX3S3RH23DO7ZDQRGDLQ,AHNJJSSGE5AONEUXED5DKSZWMXVQ,AGX75LWRUNOTPPS7R6LLOIMAWS6Q</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</si>
  <si>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</si>
  <si>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</si>
  <si>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</si>
  <si>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</si>
  <si>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</si>
  <si>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</si>
  <si>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</si>
  <si>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</si>
  <si>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</si>
  <si>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</si>
  <si>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</si>
  <si>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</si>
  <si>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</si>
  <si>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</si>
  <si>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AEKGNCGEX4A2YHHJVEYHG4WG4VUQ,AGYPRRDBRPAJTRKZM23GNNMLG4DA,AEOHHIVTTMTCKM4BGPQBFUR2P6OQ,AHROOB2PRQPJF3IOOZ3NSX7YKBSA,AHSVLMKLIMZE3DJNARIJVQJFF2OA,AGYRZSILDP3KYP7AYCCKCJPHTHMA,AHISCX6HUBKW7D2SZNRHWICDLTZA,AGWXKPC2SCHOJT4MMPDYBEP4WVCA</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</si>
  <si>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</si>
  <si>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</si>
  <si>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</si>
  <si>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</si>
  <si>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</si>
  <si>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</si>
  <si>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AFE7R5FCWMXW42O5UTZ7YEAWGF7A,AHZMXBBTAGNP5FSXCLSP676YEJOQ,AFZUA67QC4VNENJEL2DUIJERYKRA,AHKCXIGVYQTE4LJIPBIFSQNYZSCQ,AHYC3B3YXT6CUZMS5X2TWWEY5W7Q,AEDV4GI2RIY5EVU7EXSDYNSRSVSQ,AFDQ5XNQEFSZJNO7MQZWRNV5TISQ,AHJCN3WBIWAFPESBIGKPYRNWEXFA</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</si>
  <si>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</si>
  <si>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</si>
  <si>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</si>
  <si>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</si>
  <si>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</si>
  <si>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</si>
  <si>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AFZD4RCAOTL4JRRKT6WHVVJWDNHA,AECAPFEPRBCKU4VOBRUGOVMNJBXA,AH2UVQCFNAROZ46WLW3GCZQBZ6TQ,AE4FRP3D6KIQG7H3GP436GUD52VQ,AEZGVKB6YZLTQQTT356NGQIXBMCA,AESGKVHA72PDDC7C45OGNNEMTUKA,AFSSI6KQRVUBQ6DTUNIXZ4PJ4Z2A,AG2X6AGQIUAPKCJIXEZTL2DPVISQ</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</si>
  <si>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</si>
  <si>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</si>
  <si>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</si>
  <si>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</si>
  <si>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</si>
  <si>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</si>
  <si>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</si>
  <si>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</si>
  <si>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</si>
  <si>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</si>
  <si>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</si>
  <si>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</si>
  <si>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</si>
  <si>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</si>
  <si>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</si>
  <si>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</si>
  <si>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</si>
  <si>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</si>
  <si>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</si>
  <si>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</si>
  <si>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</si>
  <si>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</si>
  <si>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AHGSRT7WNHURSXA5J47RZCOKGWBA,AHHI45SVDVL245YMCPAW5MX3GIAA,AFRXSJD46OBRO2RPVIE2737OTB4Q,AHNI4LO3KW4DTBDT76SF7HJPI3LQ,AG57WIFEBPDQCK3G7H5T3KTXMRHQ,AGFHWXMDW6NRVZIBPE2NAF4BS2LQ,AESEEUG5PHMGMD5K72ZP4NW7NF3A,AGVLSI7FTT3EPIOTOVO67VBQGQYQ</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</si>
  <si>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</si>
  <si>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</si>
  <si>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</si>
  <si>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</si>
  <si>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</si>
  <si>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</si>
  <si>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</si>
  <si>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</si>
  <si>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</si>
  <si>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</si>
  <si>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</si>
  <si>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</si>
  <si>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</si>
  <si>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</si>
  <si>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https://m.media-amazon.com/images/I/31Oj5BsHwdL._SX300_SY300_QL70_FMwebp_.jpg</t>
  </si>
  <si>
    <t>https://www.amazon.in/URBN-Li-Polymer-Charge-Compact-Certification/dp/B07X963JNS/ref=sr_1_356?qid=1672903012&amp;s=computers&amp;sr=1-356</t>
  </si>
  <si>
    <t>B09LD3116F</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</si>
  <si>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</si>
  <si>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</si>
  <si>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</si>
  <si>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</si>
  <si>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</si>
  <si>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</si>
  <si>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</si>
  <si>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</si>
  <si>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</si>
  <si>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</si>
  <si>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</si>
  <si>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</si>
  <si>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</si>
  <si>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</si>
  <si>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</si>
  <si>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</si>
  <si>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</si>
  <si>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</si>
  <si>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</si>
  <si>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</si>
  <si>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</si>
  <si>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</si>
  <si>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</si>
  <si>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</si>
  <si>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AEHIUDWIZIPJN662N7WZ2KXXOMBQ,AHYZLCABV6IHJ54AO3Y7CVPJEO2A,AE75YQCXBMW3R4W2MVET2JICVCYA,AGTWEVGMY74N5L7YFLZQTHAA3IOQ,AHTXOR5HIEOVIAFR7JI6EZCNI3GQ,AH43WZFVRMTGXLVOGRO2Q7HVR2SQ,AGPRYLCS5QJKBCHQKRYVU5U5JUGQ,AHV64HQ62RSHY5AXQZNKUC6DGL4A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</si>
  <si>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</si>
  <si>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</si>
  <si>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</si>
  <si>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</si>
  <si>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</si>
  <si>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</si>
  <si>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AFIZUD4UBB67LGWY6CVLRHKA75IA,AG2TD3527KNZZNE46UL2AK56FSZQ,AFEIKYOYXJ5RNF3MHQ6C5U7Q3ZWA,AGON45QTQGUA7BQ4YMU47OFR7A4Q,AEEZJKFACBVCAW4R5CM45YW4GGZA,AF2CV2NIYSCEV4XH4K6AHNDAJL7A,AETSE7X7ADVJXJYX6VW4SJAX5SKQ,AEDH7DZL7EV37HNO2Y774YFM6SYA</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</si>
  <si>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</si>
  <si>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</si>
  <si>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</si>
  <si>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</si>
  <si>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</si>
  <si>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</si>
  <si>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</si>
  <si>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</si>
  <si>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</si>
  <si>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</si>
  <si>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</si>
  <si>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</si>
  <si>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</si>
  <si>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</si>
  <si>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AHJ3EGCWYQPUL4CX3MXHWDERT7HA,AEA4XMS33D3PRZZLZ5W6H5BDENEA,AGBJ2ZDBNU3ZZ2AUTLSCVW525R4Q,AE7TDC25GEFP6FQHGQNYGMEGA7TQ,AFJVNPC2VSQ6SO7WIZJ5Y42BU5WQ,AE4KYJVLMHHZZHZGFZ6ETCWGRCNA,AFZCPKBUAC37LWA3YEJSQ5VU2TOA,AHV6ISLIIEDA6IZXTTGCR4DLLSTQ</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</si>
  <si>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</si>
  <si>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</si>
  <si>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</si>
  <si>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</si>
  <si>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</si>
  <si>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</si>
  <si>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https://m.media-amazon.com/images/I/41YBVJ+UTxL._SY300_SX300_.jpg</t>
  </si>
  <si>
    <t>https://www.amazon.in/Noise-ColorFit-Bezel-Less-TruView-Display/dp/B094JB13XL/ref=sr_1_365?qid=1672903013&amp;s=computers&amp;sr=1-365</t>
  </si>
  <si>
    <t>B08CRRQK6Z</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</si>
  <si>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</si>
  <si>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</si>
  <si>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</si>
  <si>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</si>
  <si>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</si>
  <si>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</si>
  <si>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</si>
  <si>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</si>
  <si>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</si>
  <si>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</si>
  <si>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</si>
  <si>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</si>
  <si>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</si>
  <si>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</si>
  <si>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</si>
  <si>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</si>
  <si>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AG6WNF3AQBACEWDTRW6UM2MALT2A,AGDX3YMAIQMEVYPEJAQTYTEIBPDA,AFHPPBAJGDWY57QWBC4P34LOKRHA,AGHH3UBBLW7P7IZPJDMQ7PRDX7SA,AH3DDWCUUZDBPHLX4YVCNSECLPXA,AE7DWY6A2QRWHQTYLRM7QYUNY7FA,AFUV2FBPZYYQYR6VJS2VCVPZTODQ,AGNMIY7234MP6VA5DN2HRBGQZ73A</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</si>
  <si>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</si>
  <si>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</si>
  <si>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</si>
  <si>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</si>
  <si>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</si>
  <si>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</si>
  <si>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</si>
  <si>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</si>
  <si>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</si>
  <si>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</si>
  <si>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</si>
  <si>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</si>
  <si>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</si>
  <si>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</si>
  <si>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AFTZBO4S2Z7Q6UL72EUKGZRTVB6Q,AHKUVXCYKFWABRPLWPL443YZWRSA,AFRHLDDQVRCWCMDMWG44BGILASLQ,AEYPS7OXOCZW6EHN3CGLBMES2IEQ,AG36G3XPHERLKRDG7XYQ2IWJWPIQ,AHQ6JV4TKZKOSAQ6TQ3IAQW74MMQ,AHCCFBKMNPTBDV2XEM4UTUKRCEPA,AGC2F645OAT43MZ3FMQT5EWJ7RBQ</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</si>
  <si>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</si>
  <si>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</si>
  <si>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</si>
  <si>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</si>
  <si>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</si>
  <si>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</si>
  <si>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</si>
  <si>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</si>
  <si>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</si>
  <si>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</si>
  <si>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</si>
  <si>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</si>
  <si>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</si>
  <si>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</si>
  <si>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AG5AXAJDBTPTEASP2CGYURERHSQQ,AEUQXSX3YSNN5L37W7I243ABWXHQ,AH2OLX25TOPFVMWSSXCIDK2ING3Q,AHSLJYCXIB6MF7XA745OIGQ5VY4Q,AG2XZP6Z52IRYUCU6GLGEUTP5HJA,AHGD2EMY5M3BGX5MUH5DMSV4BNRQ,AGK4RKTLQUZ5OQYSGOAI72QBN6PA,AESFHQDDCGPTVOTQQTTNA3IRSN4Q</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</si>
  <si>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</si>
  <si>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</si>
  <si>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</si>
  <si>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</si>
  <si>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</si>
  <si>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</si>
  <si>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</si>
  <si>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AE3S2ZAEMH765KUJ57DR6HBZBB3Q,AHSIVUNTJMI5S5AJGFDE5EDQ355Q,AGQUDHVCMBW7DYS2HT5HA3QCZIEA,AFNXZNINQLTHKVRFI37VQAAFFGOA,AGVKQNHNS7PQK63FIB6EVC5GUAMQ,AEHZ4NOZ5SIDQLGODWS4UZ6RVQJA,AGBVAEUPMWYCDQIKNAD2DXEYWXZA,AEOJW7OWUZROZ6Z66ZQU33Y2ZYLQ</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</si>
  <si>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</si>
  <si>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</si>
  <si>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</si>
  <si>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</si>
  <si>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</si>
  <si>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</si>
  <si>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</si>
  <si>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</si>
  <si>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</si>
  <si>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</si>
  <si>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</si>
  <si>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</si>
  <si>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</si>
  <si>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</si>
  <si>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</si>
  <si>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</si>
  <si>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</si>
  <si>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</si>
  <si>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</si>
  <si>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</si>
  <si>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</si>
  <si>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</si>
  <si>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</si>
  <si>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</si>
  <si>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</si>
  <si>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</si>
  <si>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</si>
  <si>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</si>
  <si>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</si>
  <si>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</si>
  <si>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</si>
  <si>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</si>
  <si>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</si>
  <si>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</si>
  <si>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</si>
  <si>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</si>
  <si>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</si>
  <si>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</si>
  <si>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</si>
  <si>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</si>
  <si>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</si>
  <si>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</si>
  <si>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</si>
  <si>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</si>
  <si>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</si>
  <si>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</si>
  <si>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</si>
  <si>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</si>
  <si>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</si>
  <si>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</si>
  <si>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</si>
  <si>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</si>
  <si>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</si>
  <si>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</si>
  <si>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AGKYLNZN5SOR4LZAYWRHAAJY6JQQ,AF3KBDP4KUQBIEPOHOD4CTE355DQ,AGPNK4G7IXT4KWGPM4P5GZVHJWRA,AFELT2ZWY73WKNOT67ZAGVUCQ3SA,AFZE7KG2W5XOGLTWA2J4CSAHNXWA,AGA6B3KA3UVWW7IMQ2AAH7YC7SBA,AELLMRH2KBMJNAYLWDLGUMSWGBWQ,AGLXXAIFPOSW675BKK5KDZL63KVQ</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</si>
  <si>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</si>
  <si>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</si>
  <si>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</si>
  <si>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</si>
  <si>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</si>
  <si>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</si>
  <si>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</si>
  <si>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</si>
  <si>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</si>
  <si>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</si>
  <si>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</si>
  <si>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</si>
  <si>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</si>
  <si>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</si>
  <si>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AEHC7ITQUJKLOGQJCAA6Q7V63EVQ,AGCW5OYJJFDRSHITPNJ2NGJO37XQ,AFCDWGFZNA55P5RZVVADKMJX4TMQ,AGNY7JE5TCQDY3MEVOEVAAA4C3XQ,AG72D7R72T2BX46FLNTAPNAVHNJQ,AFOTA6QJ5UKQOBJ5APZRDK3GVOBQ</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</si>
  <si>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</si>
  <si>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</si>
  <si>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</si>
  <si>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</si>
  <si>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</si>
  <si>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</si>
  <si>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</si>
  <si>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</si>
  <si>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</si>
  <si>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</si>
  <si>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</si>
  <si>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</si>
  <si>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</si>
  <si>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</si>
  <si>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AFFOW7D7WJY5D3E3PV26TYE7Y57Q,AFXOKMMHVI6D4RWQXJFN3YSI57BQ,AH65GLY4VWTON6HQURNVS3MWLTPA,AHPCPMJYJE4OFUAOCX2GJNYIOGGA,AFLVQOCKHNNVELC2E4SX2GF4Z5TA,AHCVGFTJLPI3BGD6EOMDLSJ43UQA,AE5JNSRY4O3FLWR6P24C76QLBZGA,AHX5PSVSNVHS4QNYCDEKIMFDERZA</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</si>
  <si>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</si>
  <si>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</si>
  <si>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</si>
  <si>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</si>
  <si>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</si>
  <si>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</si>
  <si>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</si>
  <si>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</si>
  <si>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</si>
  <si>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</si>
  <si>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</si>
  <si>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</si>
  <si>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</si>
  <si>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</si>
  <si>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AECMQ2RLIJLZPBV65R74ZXYWBHDA,AEDKV6ZUXIBYYQJBXOHXB3DZLYWQ,AEHWYKP6AINWLLGVCZXRT3GOBT6A,AF2LJJNMXJZHEEWT4GCNWPSLFPIA,AGJ3VD6VNEKCMGYVVAS3ZFSISKMA,AFVY6A2WBGEYOPAJNAZP6J44H5GA,AERWNTV3FQB42AN6DXOZ24NJGOBQ,AEVHDFJPXL5VW4EUXTOBVXCPZA2A</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</si>
  <si>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</si>
  <si>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</si>
  <si>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</si>
  <si>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</si>
  <si>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</si>
  <si>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</si>
  <si>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</si>
  <si>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</si>
  <si>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</si>
  <si>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</si>
  <si>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</si>
  <si>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</si>
  <si>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</si>
  <si>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</si>
  <si>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</si>
  <si>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</si>
  <si>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</si>
  <si>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</si>
  <si>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</si>
  <si>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</si>
  <si>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</si>
  <si>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</si>
  <si>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https://m.media-amazon.com/images/I/21uJX5AqizL._SX300_SY300_QL70_FMwebp_.jpg</t>
  </si>
  <si>
    <t>https://www.amazon.in/TP-Link-UE300C-Ethernet-Ultrabook-Chromebook/dp/B08FYB5HHK/ref=sr_1_395?qid=1672903014&amp;s=computers&amp;sr=1-395</t>
  </si>
  <si>
    <t>B0B5GJRTHB</t>
  </si>
  <si>
    <t>AGMD2UVAWOKO3W37KGZWAPI3ZB6A,AG7BC5ADBMW6EMTNHSDXNEZACGSA,AEN2I6AIAPGVXROMHAQ4NMUTOP5Q,AGZ626GSSJDOAEJZAPBMENWXFR4Q,AGDJLGA6BF6G4XFQ3ZWBHW7QZFHA,AEC7RE5DTPOP3U3VWADY32HLOKMQ,AESZAGS5TOO5QII4XYFLKFAWSZIQ,AGC5YGA5PCE6NZE2KKTR5KY3E3PQ</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</si>
  <si>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</si>
  <si>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</si>
  <si>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</si>
  <si>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</si>
  <si>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</si>
  <si>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</si>
  <si>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</si>
  <si>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</si>
  <si>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</si>
  <si>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</si>
  <si>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</si>
  <si>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</si>
  <si>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</si>
  <si>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</si>
  <si>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</si>
  <si>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</si>
  <si>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</si>
  <si>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</si>
  <si>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</si>
  <si>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</si>
  <si>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</si>
  <si>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</si>
  <si>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</si>
  <si>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</si>
  <si>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</si>
  <si>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</si>
  <si>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</si>
  <si>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</si>
  <si>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</si>
  <si>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B08WKFSN84</t>
  </si>
  <si>
    <t>https://m.media-amazon.com/images/W/WEBP_402378-T1/images/I/51pl09bEsHL._SY445_SX342_QL70_FMwebp_.jpg</t>
  </si>
  <si>
    <t>https://www.amazon.in/Wayona-Charging-Braided-Compatible-Samsung/dp/B08WKFSN84/ref=sr_1_402?qid=1672903014&amp;s=computers&amp;sr=1-402</t>
  </si>
  <si>
    <t>B09TBCVJS3</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</si>
  <si>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</si>
  <si>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</si>
  <si>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</si>
  <si>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</si>
  <si>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</si>
  <si>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</si>
  <si>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</si>
  <si>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</si>
  <si>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</si>
  <si>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</si>
  <si>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</si>
  <si>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</si>
  <si>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</si>
  <si>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</si>
  <si>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</si>
  <si>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</si>
  <si>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</si>
  <si>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</si>
  <si>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</si>
  <si>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</si>
  <si>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</si>
  <si>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</si>
  <si>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</si>
  <si>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</si>
  <si>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AEYGIH4DOWVSDCW5NMBO5B66JC5A,AFOSMRWUX356F43ZT3O46AKFXLEA,AHAAATUF2J4XWCRCFDHSGRMR4QHQ,AHTVNJD4KEN5OLLRPBMBVK65CBTA,AF3FG4DF4LJXC26OKQ7OCTTV76CQ,AENNAVVG4GBJKDQKJXQUEKQKTXGQ,AHTKG4MRV4XNZ43XSD4R7A3XSB3A,AEI4VIVXAPEKJT4MCN25ZWPE6Z7A</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</si>
  <si>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</si>
  <si>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</si>
  <si>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</si>
  <si>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</si>
  <si>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</si>
  <si>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</si>
  <si>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AEIGFUFEU2YGVXZQSYKPUF5FTCCA,AHAO6EXKU37EEYYK3GH6ZFK4SUMA,AFB4UHZ3QF352GURQDBYC5JORT2A,AHUH2DL5E7X6EPG5NEI3PYFTXX2A,AH4PKU4P7D5AHUHDYV74RUPDD22A,AGE7RHK72JYVY6MTM33BY4SVZKOQ,AEVJRCT5FUVYU4LJMS7EEXGF4LVA,AHPDAOIVOVCS2LWI73U6DBQYETCA</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</si>
  <si>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</si>
  <si>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</si>
  <si>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</si>
  <si>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</si>
  <si>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</si>
  <si>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</si>
  <si>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</si>
  <si>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</si>
  <si>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</si>
  <si>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</si>
  <si>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</si>
  <si>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</si>
  <si>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</si>
  <si>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</si>
  <si>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</si>
  <si>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</si>
  <si>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</si>
  <si>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</si>
  <si>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</si>
  <si>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</si>
  <si>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</si>
  <si>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</si>
  <si>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</si>
  <si>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</si>
  <si>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</si>
  <si>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</si>
  <si>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</si>
  <si>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</si>
  <si>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</si>
  <si>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</si>
  <si>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AHAV4CJCMF5EPFWOHKYSWKTHHKLA,AEKLUTZJ4NAMIM57BQ2PMV4RGR2Q,AFJXXS2L6HWWPY3JISX5SCNOEJRA,AG3W26PYXB5PZLCXPAT3747IYCYA,AFICN5SUTEMROEAXGDQQ6R5DWIMQ,AFWO26UIM72Q7ZPHSQ3DUGDM6H6Q,AERVTE2EIAQT7NEI6VGV4DJIUXCA,AGOMT3O5U4TB4TZVFQFNDKP5GT7Q</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</si>
  <si>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</si>
  <si>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</si>
  <si>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</si>
  <si>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</si>
  <si>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</si>
  <si>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</si>
  <si>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</si>
  <si>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</si>
  <si>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</si>
  <si>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</si>
  <si>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</si>
  <si>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</si>
  <si>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</si>
  <si>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</si>
  <si>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AHGPGK7X35WHOVKQHT3OCUQ7KJNQ,AE7SXDPE4UX5MOB32PS4V63RPVEA,AE7DSLIHNWRP33ZULLHXQA4KM5BQ,AHG2ZF34JUECM4ZYKFDRRUIKDIXA,AHQ2DKS5UNONNHOGPYRRL3JMYFBQ,AEFES7Z2WEM3TVJHVRRRPIGRRXVA,AFOLBZKWUZVF4PQ33ISHI3DEFDUA,AEDM7KPWGF43EOIT2OHPQEMDTBSQ</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</si>
  <si>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</si>
  <si>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</si>
  <si>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</si>
  <si>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</si>
  <si>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</si>
  <si>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</si>
  <si>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</si>
  <si>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</si>
  <si>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</si>
  <si>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</si>
  <si>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</si>
  <si>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</si>
  <si>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</si>
  <si>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</si>
  <si>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</si>
  <si>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</si>
  <si>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</si>
  <si>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</si>
  <si>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</si>
  <si>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</si>
  <si>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</si>
  <si>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AEACCLBAYRCRJLUMTQVS5JSOYYVA,AETROJMOXLWYXXLMLCU7KW4HXETA,AH4BA34R2VIOKQRIJLXUDKFR3MQQ,AFYSXQBPVL6SBVWFIUWXNK5P2FWQ,AENMVCXATZBLHQGMVGSSY4XTNKRA,AHGP46O5MO2FPEVAHZM6A7EZHAEA,AGAHJYQQHZEZZ7ZVR7557735PGVQ,AET4QQ4FHIRE6OWDOEU2264PW27Q</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</si>
  <si>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</si>
  <si>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</si>
  <si>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</si>
  <si>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</si>
  <si>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</si>
  <si>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</si>
  <si>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AEW6MM2KKYNQQXXAFQH4YNVRUBMQ,AG5B2JK25IVZJ4XBES43PYNFRI3Q,AF3COUSTM5YZSV3S6KASMJ6NC3JA,AHSJLI3SFLCBQV75ZJ5STARKTDBA,AH5A4BY345NKVTFEO733D6G7QNYQ,AFCNIB3CYWCWG5XWEUVDXCLNLGSA,AHSTM3IJNFXMWVR5TOSMDLHPXVTA,AGMZXK5XYLQSAZSVUHHFFIZZ6SGQ</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</si>
  <si>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</si>
  <si>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</si>
  <si>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</si>
  <si>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</si>
  <si>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</si>
  <si>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</si>
  <si>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</si>
  <si>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</si>
  <si>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</si>
  <si>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</si>
  <si>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</si>
  <si>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</si>
  <si>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</si>
  <si>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</si>
  <si>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</si>
  <si>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</si>
  <si>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</si>
  <si>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</si>
  <si>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</si>
  <si>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</si>
  <si>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</si>
  <si>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</si>
  <si>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</si>
  <si>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</si>
  <si>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</si>
  <si>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</si>
  <si>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</si>
  <si>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</si>
  <si>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</si>
  <si>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</si>
  <si>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AHV4RBRC5YCXKIOQC2Y4PFTQPZJQ,AEXNDM5WOVFGYVZEG5WIZCIJVN6Q,AFU42F26AWWMHVXXPQBCV3TMJCQA,AHRL6UH5ZPAO25IZNBKRHIBU75MQ,AFNKZKUMVGEZPPAHKKX66IV6RJ6Q,AEK6GCTCP57ROUFQRMAH5X3NVLOQ,AEMKNUIMZACX7TT5FMUOPSS5YNMQ,AE47Z7OIMUONNOFNS74AL5G3SEUQ</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</si>
  <si>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</si>
  <si>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</si>
  <si>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</si>
  <si>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</si>
  <si>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</si>
  <si>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</si>
  <si>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AGJBZ5PXDKBX5LAIWE4RFKQRZOPA,AHZ3OEXV4JL4MNSPNLNCAKIDTGNQ,AHSI5YU57HTLXWPV3GB3YBW6ISDA,AFKYLXLD4CQD2ZTR2332YUOELWAQ,AGO7DPNCGHKXTC2ABQIMLYLWLRDA,AEKKCP7NXBVTMBOUE3MX2X2NTNQQ,AGQWMX7SUHHGX32GDU3UFQOZJ7RQ,AEZGTPDU5BSCNFPNTFRPZEHHKKUA</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</si>
  <si>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</si>
  <si>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</si>
  <si>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</si>
  <si>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</si>
  <si>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</si>
  <si>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</si>
  <si>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</si>
  <si>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</si>
  <si>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</si>
  <si>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</si>
  <si>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</si>
  <si>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</si>
  <si>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</si>
  <si>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</si>
  <si>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</si>
  <si>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</si>
  <si>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</si>
  <si>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</si>
  <si>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</si>
  <si>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</si>
  <si>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</si>
  <si>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</si>
  <si>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</si>
  <si>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</si>
  <si>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</si>
  <si>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 ‡§Ö‡§ö‡•ç‡§õ‡§æ ‡§™‡•ç‡§?‡•ã‡§°‡§ï‡•ç‡§ü ‡§?‡•à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</si>
  <si>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</si>
  <si>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</si>
  <si>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</si>
  <si>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</si>
  <si>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</si>
  <si>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</si>
  <si>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</si>
  <si>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</si>
  <si>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</si>
  <si>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</si>
  <si>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</si>
  <si>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</si>
  <si>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AEEH5DFNKICJXQME6UXNS3P3OM3A,AGBSAL7DSIA2DOH4OECWZNBWUWFA,AGTWEFLTCAACRA263SPI5GJ3RTAQ,AGZLLIPSQAYH3KIKTP6FY5OERQDQ,AFE53GDVPWIFSX5PQH7P3SEZ4HKQ,AF3ST42POCJQZNBDQENBSIJFNH6Q,AEPLASBTA4EAJJGZ5Z4HSGL32J3Q,AHFGGYF4MVQF5EOQIFQ2MUKGRRKA</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</si>
  <si>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</si>
  <si>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</si>
  <si>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</si>
  <si>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</si>
  <si>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</si>
  <si>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</si>
  <si>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AGIQYUS55MG4UWXTEF4PRMPZWPQA,AH4VWAKSTYSTM4XW5I4VA4VOGL6A,AGXLDDFUAUJIXQ5SZK2CKHJGCO4A,AFDV3XB5P65LS5FRSIEWKAY3K3JQ</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</si>
  <si>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</si>
  <si>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</si>
  <si>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</si>
  <si>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</si>
  <si>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</si>
  <si>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</si>
  <si>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</si>
  <si>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</si>
  <si>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</si>
  <si>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</si>
  <si>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</si>
  <si>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</si>
  <si>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</si>
  <si>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</si>
  <si>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</si>
  <si>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</si>
  <si>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</si>
  <si>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</si>
  <si>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</si>
  <si>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</si>
  <si>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</si>
  <si>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</si>
  <si>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AF33NXAARAF2D6VUOBSIWL5CV5MA,AFPPWBB7UVUGIXVIQVFWL5CN6XAA,AFM47S7NXDRALSGXS4LAFU743QJQ,AG7B6TJPNXKVLBY3RPA6HSCFJW2Q,AHBJAEOHXRCVYWBFYUOG2G7NTVLQ,AF6DRSZOQ6E5M6BH27L3GA3SYW4Q,AHAPGUPBVNULSTPS5Y3SXCSWGT6A,AEQGO3ENRW4OGBGWUNECEWY7LMZQ</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</si>
  <si>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</si>
  <si>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</si>
  <si>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</si>
  <si>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</si>
  <si>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</si>
  <si>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</si>
  <si>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</si>
  <si>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</si>
  <si>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</si>
  <si>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</si>
  <si>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</si>
  <si>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</si>
  <si>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</si>
  <si>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</si>
  <si>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AEG6NCZPUEEC3YY267IS3YMFRBWA,AE3S562OZDGHRXCXEO6AXOU3W5AQ,AE4ENCSAVBVYJVFC3GMNMRDSD2KA,AFREKZH5BGM747DB57WHR4RTR3QA,AEIFPFERCLDOHEDLTL4AT54MGQYQ,AEEGGAYRYXP6RHFL64B5MD5RVOKA,AGB7JIFSP63DCBEXSQJ7NV4QOYMQ,AGTVC53G6H2H6XPYPMPKWPVMEYNQ</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</si>
  <si>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</si>
  <si>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</si>
  <si>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</si>
  <si>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</si>
  <si>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</si>
  <si>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</si>
  <si>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</si>
  <si>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</si>
  <si>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</si>
  <si>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</si>
  <si>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</si>
  <si>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</si>
  <si>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</si>
  <si>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</si>
  <si>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</si>
  <si>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</si>
  <si>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</si>
  <si>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</si>
  <si>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</si>
  <si>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</si>
  <si>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</si>
  <si>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</si>
  <si>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</si>
  <si>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</si>
  <si>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</si>
  <si>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</si>
  <si>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</si>
  <si>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</si>
  <si>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</si>
  <si>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</si>
  <si>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AEEFUBM5UGOQDCGWGY6JORVEO5QA,AHAYM6PMIGKODC5HL7EZ4X3RP6CQ,AHAX2XSXLJNPZD2VD24CXKB3YTDA,AETDMDOVSXTTR5XJPFQC5GABM44Q,AEV5HEZN2S7XTGGBJT353UZI3GMQ,AEXXGJ2SYJPB5NKCDX67RWMIXR3A,AEL73DAP3UV4QKJST55GPFBB4ZRQ,AGIBRWVH463CHA7ITXB5DLE2V7MA</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</si>
  <si>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</si>
  <si>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</si>
  <si>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</si>
  <si>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</si>
  <si>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</si>
  <si>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</si>
  <si>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</si>
  <si>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</si>
  <si>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</si>
  <si>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</si>
  <si>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</si>
  <si>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</si>
  <si>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</si>
  <si>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</si>
  <si>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AH25R3GOS3TJRM57EUOXPJ6YJDFA,AHI5ZCPOFUPHGSJW7H5HCL3DYX5A,AE4CCI6LBWFJBG4CLFJFLCJZ7YRA,AGJ7SMZ3VQE3KH5WMLS6XPVDDZVQ,AGSBNTGWSEIU7PSDD3BDPKZ2K3CQ,AFLVPDTAQYKZ7OA4FBXW5NOHY2IA,AF5IQBN7EH66YYEVQXIEYZQMDQXQ,AH32IF3JR7M24NTRWQY3HTUUZCQA</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</si>
  <si>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</si>
  <si>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</si>
  <si>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</si>
  <si>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</si>
  <si>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</si>
  <si>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</si>
  <si>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</si>
  <si>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</si>
  <si>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</si>
  <si>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</si>
  <si>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</si>
  <si>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</si>
  <si>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</si>
  <si>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</si>
  <si>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</si>
  <si>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</si>
  <si>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</si>
  <si>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</si>
  <si>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</si>
  <si>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</si>
  <si>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</si>
  <si>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</si>
  <si>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</si>
  <si>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</si>
  <si>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</si>
  <si>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</si>
  <si>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</si>
  <si>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</si>
  <si>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</si>
  <si>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</si>
  <si>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</si>
  <si>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AH63HFCY2DBQCGPIVKPHXNHTA7WA,AFWFWVCRK5WBT2KNQO54ZRY6EGGQ,AEP4K42PEUOFUZBSUUDCSQBLE3AQ,AHR6J42MLK352GDZSY7SDIR7FRAA,AH6SYTU35PM6FS3MYCMZE2HUHX5Q,AHOUXQHR4KHOOR6GRVONQNICCGGQ,AF3RAGM4J65OMFTJPKIZ5EZSKDNQ,AG5PVVOM55OQOZLE6RR7HRGV4E3A</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</si>
  <si>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</si>
  <si>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</si>
  <si>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</si>
  <si>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</si>
  <si>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</si>
  <si>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</si>
  <si>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</si>
  <si>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</si>
  <si>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</si>
  <si>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</si>
  <si>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</si>
  <si>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</si>
  <si>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</si>
  <si>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</si>
  <si>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</si>
  <si>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</si>
  <si>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</si>
  <si>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</si>
  <si>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</si>
  <si>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</si>
  <si>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</si>
  <si>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</si>
  <si>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AHL435VQHZZXB545DXGLIZSACFOQ,AG6OEN75DD6ADCNOYEGCMHZRI22A,AF3CWTDKJKG76CDV3IL6X72ZC6EA,AF73CGOZKN7MGOT7NZBIJFV35UQA,AF4CMSAMBV4RKGO4LWDE4LY5K2QQ,AGVG3B4ICKXGMOKDYKEOWIAO7LSA,AFVLASKUEKD7ILQRPFL4TAUJAUUA,AH2Z5DXERV53SFHROV27HKERTZPA</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</si>
  <si>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</si>
  <si>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</si>
  <si>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</si>
  <si>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</si>
  <si>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</si>
  <si>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</si>
  <si>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</si>
  <si>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</si>
  <si>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</si>
  <si>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</si>
  <si>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</si>
  <si>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</si>
  <si>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</si>
  <si>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</si>
  <si>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</si>
  <si>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</si>
  <si>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</si>
  <si>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</si>
  <si>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</si>
  <si>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</si>
  <si>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</si>
  <si>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</si>
  <si>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</si>
  <si>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</si>
  <si>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</si>
  <si>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</si>
  <si>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</si>
  <si>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</si>
  <si>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</si>
  <si>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</si>
  <si>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</si>
  <si>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AG23N2Z5CVKFJZ6ZLIYU4NQTDKFA,AG2T5VLGSYCC4K6VINWC2USGSDJQ,AHZHDTTEM2NV5MW3BUGSBU63WTWQ,AGCFGQ3GOFTORIPXP5KJ7ZIB56ZA,AGZMM56YS4MIVU5GTMUXWREFS7PA,AE6IJ467G5TQ72ECC4ESEAAE2BUA,AFU3MFN7EXNXOFFXW7NUKIKIKOAA,AGQYYL7HPZZCZQXA3ZV66J6RXZTA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</si>
  <si>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</si>
  <si>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</si>
  <si>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</si>
  <si>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</si>
  <si>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</si>
  <si>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</si>
  <si>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</si>
  <si>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</si>
  <si>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</si>
  <si>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</si>
  <si>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</si>
  <si>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</si>
  <si>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</si>
  <si>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</si>
  <si>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</si>
  <si>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</si>
  <si>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</si>
  <si>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</si>
  <si>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</si>
  <si>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</si>
  <si>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</si>
  <si>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</si>
  <si>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</si>
  <si>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AFXXFWMGUKQDP27JRILRUKME7R4Q,AE6JO5FOQR3D3UE4GTIJT5FVRNKA,AHT5FELZRNJ4ITAESWGATN2COH3A,AECMC4ZTLI2FFUQHAXVILRVCNJHA,AGIPLO4AJSNUVZ3ASVSHC2BZXFFQ,AH2KQR23MJYSJCXDH3J6AUCON5FA,AES2TTA7I6H32D6TO6IGDCI7DFOA,AH33GQ3GIETSNVJGQPQOFZIQBR5Q</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</si>
  <si>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</si>
  <si>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</si>
  <si>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</si>
  <si>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</si>
  <si>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</si>
  <si>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</si>
  <si>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AFJAEGGXB3SFKV3CIQG672BJD3HQ,AGT25A2JUMFSTJ6FK7AJZIFRHRIA,AGB5B7QDVRRWO43PODQ7BRQBS4PQ,AF7XW2VZLPVXOMLEC2WU7FPUJ66Q,AFP74SQR57V4DO4IH2RW3KKQBGZA,AFCYUWRUBILFTKYMBHMVJSIJKK5Q,AFW7SE27ST3TM7KFAGQEORGOCQJQ,AEL3GVS4JNKIOZHRQCGE6CUJISDQ</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</si>
  <si>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</si>
  <si>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</si>
  <si>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</si>
  <si>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</si>
  <si>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</si>
  <si>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</si>
  <si>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</si>
  <si>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</si>
  <si>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</si>
  <si>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</si>
  <si>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</si>
  <si>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</si>
  <si>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</si>
  <si>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</si>
  <si>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</si>
  <si>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AEGQJH2NIAS54T7WKAHKVEO4B67A,AFDH4NWAAHAVKPQVBCSZEHPVFYRQ,AHHMIBI4WD5JRIXCHLFWBDUBUANQ,AESHIA4Q3VBR5HCJJMRGUIBHBQKA,AHV6JCRY6F36XXVSJAQ3SKYLHUFQ,AFXAZGN66ICO6QGG2A4PZVZMPUJA,AEVIV42RTEB4DEQLJOVPRLGAJBRA,AHC5UZYDEQJY55XHOYR4Y7YYPDIQ</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</si>
  <si>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</si>
  <si>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</si>
  <si>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</si>
  <si>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</si>
  <si>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</si>
  <si>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</si>
  <si>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AGRDTPMUHWAPVCLIT32C7WW2V6JA,AG6JGI37HP3HKED7FYSE6HNY2OZA,AHGX46NEAGEBIMLPLC4TB3Z342QQ,AGU6A55DL2E56WX7673GFMC6HEYQ,AHORMKJSJGUFFI6JCZP3AGVQIIPQ,AEPHE5IYH65CT6E4RFVU2QFQ5RDQ,AGBSKFFDGK7DFN3J54X4VMY7MUIA,AGBBOHCULMY33RU5XRNNOVVN2ZGQ</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</si>
  <si>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</si>
  <si>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</si>
  <si>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</si>
  <si>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</si>
  <si>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</si>
  <si>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</si>
  <si>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AF5IDL42LBZCZ7A5YDGM2QFNUHEQ,AHPQHJVDA6JHFNRN7OBYTBTJXBYQ,AF5ZRMB3EOZXTXOOBVEVJTGZ2XFA,AFK4JLZVY6JQ3VZHAVISLJ72RAAQ,AFS27RNTNLFALK27VK3TX4JHPA5Q,AH75IN5WV5BWRPLR7QFKFIN6XLEQ,AGE3DIZBUUHDRMIUR37KDA5WMESQ,AEYMSQGEOI3PJTI3DKWC2ANWVIMA</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</si>
  <si>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</si>
  <si>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</si>
  <si>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</si>
  <si>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</si>
  <si>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</si>
  <si>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</si>
  <si>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</si>
  <si>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</si>
  <si>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</si>
  <si>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</si>
  <si>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</si>
  <si>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</si>
  <si>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</si>
  <si>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</si>
  <si>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</si>
  <si>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</si>
  <si>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</si>
  <si>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</si>
  <si>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</si>
  <si>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</si>
  <si>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</si>
  <si>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</si>
  <si>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AETGW4KBMIJPPNVLPKB7R7O3FSQQ,AEYRRD5MDFEO4UXUUKZ4HYJIWCXA,AECQXTLQHIUJGVCJRIZGBG74HZMA,AEG6WS6DQBW7RUYV5N6Z4QKCWSPA,AGE6GHTP6TZV6IMHAQU3X3GSEVGQ,AFPJLOHRAM3HFFNXMWTZN7GT5FMA,AHI2MWHMTDESX4HL7HFIN5B2URKA,AEDP3USNSZXGRPOONSUFGDM7YDKA</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</si>
  <si>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</si>
  <si>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</si>
  <si>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</si>
  <si>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</si>
  <si>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</si>
  <si>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</si>
  <si>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</si>
  <si>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</si>
  <si>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</si>
  <si>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</si>
  <si>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</si>
  <si>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</si>
  <si>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</si>
  <si>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</si>
  <si>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AHHCE7SDKWRKQDLFXF2YNMGODDRA,AEJQ5PXFKFXUBKWMC5RYF2WLEZSQ,AGZDR3Y6MNTBZRSP754LCZGHCLPQ,AE4DHHEU4Y3LQBPIJKXC4IBXB4WQ,AEJ674BKH3ZTC2JQA5PMMQ62I7MA,AFVIELPXTPPBI7HXOXX72AIPJHGQ,AF7V6CVPDC3UJNI3UODXF5FCU4XA,AFYCNW74WYKEQYYNUDBTD4V45H2A</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</si>
  <si>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</si>
  <si>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</si>
  <si>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</si>
  <si>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</si>
  <si>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</si>
  <si>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</si>
  <si>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</si>
  <si>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</si>
  <si>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</si>
  <si>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</si>
  <si>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</si>
  <si>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</si>
  <si>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</si>
  <si>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</si>
  <si>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AHMOBOPW4OAANJ3VXXWX2QGJA6NA,AF5IGDDLQ6JNALQVE2QDWW3Y7GFQ,AEH7AAYSP6ZITYT2K6PDMCY4PGTA,AG4RZDXIU2IUVLGT75YVH3KJTEUQ,AGWTF5MKOLD3VVQUFRQEPN2F7TCQ,AEEPWPF5DKQ2OMNUTMCXXLZLF3RA,AEFXFHQQRNGTHNUGCIDULRC6BHLQ,AFSTZARBDNESVFT7AANAHBHV3QUQ</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</si>
  <si>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</si>
  <si>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</si>
  <si>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</si>
  <si>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</si>
  <si>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</si>
  <si>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</si>
  <si>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</si>
  <si>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</si>
  <si>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</si>
  <si>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</si>
  <si>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</si>
  <si>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</si>
  <si>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</si>
  <si>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</si>
  <si>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AFMJDZKFVMHFW64W22IJYRZLNS7A,AFQ7WK2RARMAY3NCZVYXQ5OH2XGQ,AEGVHZAPQ2JZ5NRAROTG75MC6PUQ,AHXQBGXJGDE2LRTXCTNKJA4ELAEQ,AEY3S4MECAO4HYQZYG4CTY7EQAOA,AGL76XCJ2EWY36ABPD25DHZRMQMA,AFUC5YIDC3M4XEGLETZWLMIFJT6A,AFTW6YWBCDN5KJ4MWVXSFPHJRD5A</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</si>
  <si>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</si>
  <si>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</si>
  <si>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</si>
  <si>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</si>
  <si>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</si>
  <si>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</si>
  <si>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</si>
  <si>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</si>
  <si>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</si>
  <si>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</si>
  <si>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</si>
  <si>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</si>
  <si>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</si>
  <si>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</si>
  <si>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</si>
  <si>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</si>
  <si>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</si>
  <si>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</si>
  <si>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</si>
  <si>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</si>
  <si>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</si>
  <si>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</si>
  <si>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AEDCFJT7COKZ3DP4YGWKH6KU7LAA,AFCOSVW2NHSFLPG7O5EKP2YRUERQ,AEI6GYSN3UARZSSWIR5HYUEF44XQ,AHCOKF4M3PRZWEENXHMFXKAZSYBA,AE3Z6FOZQTLXHRH3FSDWSUVG774Q,AH2OOR5NWZ5OB4GTDQ24D6CS6DNQ,AHWLIKXRCLQS7T7SHUAAJOKBQTLA,AHBYDX5JRGNFCSRBXDXTITOBNQ5Q</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</si>
  <si>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</si>
  <si>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</si>
  <si>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</si>
  <si>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</si>
  <si>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</si>
  <si>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</si>
  <si>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AGI3LMXQXP4MEFM4NDQTJTXXQBVQ,AFC2IZIMLDQRHPP6HME2J34YYOOQ,AGRB3PSBBGROCDVUZ4T5NQCFGULA,AFV6EB63VB7UKYIEUYKNYEXHV5IA,AHS5BOPH3WRQV2BD4IWZRGDYQVVQ,AFYWFSV7SQAJW6KLYQN4D5OVIUNA,AH4GBZYOUGBQQ2XQQHY6WKQZTIKQ,AFFBDPS3XMGKIVKYZIMXQZJGEI7A</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</si>
  <si>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</si>
  <si>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</si>
  <si>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</si>
  <si>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</si>
  <si>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</si>
  <si>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</si>
  <si>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AGYJ6QNPZV2B6GT2AC4MVSENRPQQ,AHGQK5T2FWW7VSK76KSD6XOP72BQ,AE72VFMVHB7UT4FFROPQ4KJPAAQQ,AFNFRCOPOSSJLZQELMABX23PG4HQ,AGG5AUMCUIQNY4UVAAJCUF4SBIXQ,AETJFXXUOXIZDBIMIPODYJPTTB5A,AH6ZJI3PGOEZ6VHZ6GDE7XLD5KTQ,AH4ODBOTYE45XNPWGDCJX2BJ4ZVA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</si>
  <si>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</si>
  <si>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</si>
  <si>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</si>
  <si>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</si>
  <si>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</si>
  <si>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</si>
  <si>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</si>
  <si>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</si>
  <si>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</si>
  <si>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</si>
  <si>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</si>
  <si>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</si>
  <si>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</si>
  <si>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</si>
  <si>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</si>
  <si>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</si>
  <si>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</si>
  <si>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</si>
  <si>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</si>
  <si>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</si>
  <si>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</si>
  <si>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</si>
  <si>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AGTBYZOGBXCBMYG2AN7LT4WYRZRQ,AFDWZMVLTXWWCX2UZVGVO5JLXCYA,AFXVKJMZW54XSXP6CQHUWEDPUDEA,AG4W4DLB7L3TFL5MDB7P465HOLDA,AGVEAOLFUM3KCYMH2CDHGD2NKGVA,AENJD2WI3N6QPTI4MTSQ5JABLCHQ,AFDV7XXJCNSWA3R466A2OB6WX66Q,AE4WFHYQM5DHVK4TJMYABWXRPMHA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</si>
  <si>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</si>
  <si>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</si>
  <si>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</si>
  <si>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</si>
  <si>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</si>
  <si>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</si>
  <si>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</si>
  <si>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</si>
  <si>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</si>
  <si>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</si>
  <si>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</si>
  <si>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</si>
  <si>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</si>
  <si>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</si>
  <si>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</si>
  <si>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</si>
  <si>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</si>
  <si>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</si>
  <si>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</si>
  <si>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</si>
  <si>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</si>
  <si>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</si>
  <si>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</si>
  <si>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</si>
  <si>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</si>
  <si>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</si>
  <si>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</si>
  <si>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</si>
  <si>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</si>
  <si>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</si>
  <si>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AGEWFIJDNQ73TIDHQIEMY6PTF7SQ,AGWAYDRCPJOSWY4HN36O4426WURQ,AG3JTK7QUAB6PSV7ECWRFCZCWNYQ,AETCTQA5AB7VTMMOTMZW2HNO264Q,AGBSGY5FA7YYUAR7KJTBGDEZ6TXA,AFIUVXNEPQTVOPLMJ5462QTEWXRQ,AHMTTSRZB6U63UH4TW6J63UXIYEQ,AEFHQZEKUBGETK53T6ASRZZROQRQ</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</si>
  <si>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</si>
  <si>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</si>
  <si>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</si>
  <si>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</si>
  <si>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</si>
  <si>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</si>
  <si>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</si>
  <si>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AF7XWA4GXXWKOYLWWKGKZIP5O7DQ,AHDS5LB3MMUPNWTCDQEXTSXOPSOQ,AGNIQYBJFY2NWMGIXJQQRKWAENEQ,AGJVSVELOXYVHW65UU77WNDG45XQ,AFHVZ4KFVKXPO55UNZLOJEQIUQYQ,AFV4TP7EA6GRZX4WZUQTAFBWIR2Q,AE7IAOHK4VD5SU2NV3WDE5Y5TVHA,AEUJMQ7IHJCECNPJLEOKEI4JLDPA</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</si>
  <si>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</si>
  <si>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</si>
  <si>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</si>
  <si>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</si>
  <si>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</si>
  <si>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</si>
  <si>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AHVZAVZYUTJOGQMHGNQVLQSOJNOQ,AF6ZNHSI6WAZLVT262M2JAHJGLNA,AFPDQ7U6JPPT2K2VW6KANBWLNFAA,AEJKIHINZUORIJHJTKKC4LLSLI3A,AFG4PDUEAAG3L4OYGKZOSPZYY3OA,AFMGKNFQZYEZLDII52VE3BSLNNYA,AFCYURWTX5HHOTUJUFX3TTTWICTQ,AGS7F3T2TCPZLLH6EIC7FAFKKCPQ</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</si>
  <si>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</si>
  <si>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</si>
  <si>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</si>
  <si>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</si>
  <si>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</si>
  <si>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</si>
  <si>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AE42ODBABKBHKRL2PW5XSBEB2IWQ,AFZVZZKBT4ICJLQIMTJ2ZK44UMIQ,AHZDTJJ7PM3GN33LCJB2YWN4QCZA,AEZ25F4GGF4YOFE6XLJ2SN6TNRGQ,AECUHYUPESWI2DB5JMEZQF77VWOA,AEJJNCWMRDOBBFSPLRZQ6BPGI3OA,AFK3PX2HPROWVOD27NFYCUDWKRGQ,AG67OUXW2WVTJESMZA7F2RPZXWGQ</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</si>
  <si>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</si>
  <si>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</si>
  <si>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</si>
  <si>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</si>
  <si>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</si>
  <si>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</si>
  <si>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AFQCUNSSU6YNN2GEJ2262U55BWYQ,AHBHL7H673C44RP62CLQ7UQASFPA,AEZPAJHK366QB5JCBQNS26MJHZKQ,AHS5BOPH3WRQV2BD4IWZRGDYQVVQ,AE3XNUB7K2MKUGB4H4KY2JY7WVQQ,AHQY4GZWNNMFCUAMF636EUJ6VJCQ,AER5B5J5MQT3PMDDBKQQ5AMBCELQ,AHTQKXAE7KNE4O3RPOSYYJMMGOLQ</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</si>
  <si>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</si>
  <si>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</si>
  <si>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</si>
  <si>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</si>
  <si>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</si>
  <si>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</si>
  <si>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</si>
  <si>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</si>
  <si>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</si>
  <si>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</si>
  <si>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</si>
  <si>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</si>
  <si>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</si>
  <si>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</si>
  <si>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AF4RZTGOIDIWKKEFQWE3PIURRV2Q,AG4ATWAPS6UTAKDEZLP43YRIHKVQ,AG7WPF7DVFD23RMJ7UATEGMI6ASQ,AGQDAPNRFPKXPBX7IO6D5PZ5U6WA,AHHIYGP3CYZMZCQ75JLV6FKKXFYQ,AEONAJKQPOJFD47DLBXAD656UMPQ,AFVVQAUFB2HFUQO6U752FCLT53RQ,AFJXMQS4GNTUM3XD54H5AH62S7XQ</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</si>
  <si>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</si>
  <si>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</si>
  <si>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</si>
  <si>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</si>
  <si>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</si>
  <si>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</si>
  <si>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</si>
  <si>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</si>
  <si>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</si>
  <si>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</si>
  <si>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</si>
  <si>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</si>
  <si>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</si>
  <si>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</si>
  <si>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</si>
  <si>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</si>
  <si>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</si>
  <si>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</si>
  <si>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</si>
  <si>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</si>
  <si>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</si>
  <si>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</si>
  <si>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</si>
  <si>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</si>
  <si>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</si>
  <si>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</si>
  <si>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</si>
  <si>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</si>
  <si>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</si>
  <si>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</si>
  <si>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</si>
  <si>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</si>
  <si>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</si>
  <si>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</si>
  <si>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</si>
  <si>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</si>
  <si>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</si>
  <si>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</si>
  <si>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</si>
  <si>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</si>
  <si>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</si>
  <si>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</si>
  <si>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</si>
  <si>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</si>
  <si>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</si>
  <si>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</si>
  <si>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AHNVMNUO3GZIOGQKKAGSPTXY5VEQ,AFKDML4DUIIFJPCMTZZMJTLQR5VQ,AFWWEYDN3ERGL6UJNV7GF6PB66JA,AFNBPDYECMALHAA3NL6L3JUUAWBQ,AFQ7CJTBPHCZUKFO6G7Y33VCXLKA,AGLQVPXIXE7WNSV7S5QV5UCNQUZQ,AGYVZCXMAA6OB3UGJXCUBQCQCYRQ,AECLL66KOCXSQJ2GAS5FF2DEIXQA</t>
  </si>
  <si>
    <t>R27SHBAT3K3F1R,R3EMA46KP56OXK,R2D7V4YKNKCXD4,R3UHV5AN1DF5H3,RV77H2T0BJN4V,R3O7GL8KXFAPBF,R2HXBI1ECJPV3J,R2QICML7QBXEC0</t>
  </si>
  <si>
    <t>The Best Purchase,Very useful product,Good products,Very handy to remove lint,Good product,Good product,Good,It's worth it.</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</si>
  <si>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</si>
  <si>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</si>
  <si>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</si>
  <si>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</si>
  <si>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</si>
  <si>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</si>
  <si>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</si>
  <si>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</si>
  <si>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</si>
  <si>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</si>
  <si>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</si>
  <si>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</si>
  <si>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AFBFA6KBCRGWVDW4KGK4IGLOZOMQ,AGWE57ZFO2W7KE4W6DUUKGFDFS2A,AHDEJNJ2AC2S56IT72GATCSDCD5A,AG22NVWB5NWRKIG3YU3FV547ATKQ,AFX5MLF4YHBERVPZOKYPHY3KYYYA,AFVAWKSZHBYC7JWPLEDGHUTTOPBQ,AEBDNHLXROGGOSFVHA76BYKSNO4A,AEEGGTGGYA4JE55NEKYL4DOOZANA</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</si>
  <si>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</si>
  <si>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</si>
  <si>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</si>
  <si>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</si>
  <si>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</si>
  <si>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</si>
  <si>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</si>
  <si>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</si>
  <si>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</si>
  <si>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</si>
  <si>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</si>
  <si>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</si>
  <si>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</si>
  <si>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</si>
  <si>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AECUHYUPESWI2DB5JMEZQF77VWOA,AE22MK2NXQD3ZARLIOL3SLD4GU6A,AFV75LSQUFRY327UWQEBYQKLFSMA,AEUFMJPVYKUAB34FPZ53O2EE7VNQ,AHAHSX35S3ZUCKX2UAB3DPGWCYJA,AG2GXBIXLFJD652RYILCZS44PBAA,AEPZDUAEBII7N7RRWKTPKON6HB3A,AEZSW3HIRJ2OUNDQHDJEB7NMGUWQ</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</si>
  <si>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</si>
  <si>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</si>
  <si>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</si>
  <si>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</si>
  <si>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</si>
  <si>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</si>
  <si>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AFY43URPP4H2YAU54BXZXHAA4PFA,AFXPNU67DDECPJPSNRFI2E6H5LDQ,AH5YJG3CUXNP5ESN5HM4NHPAFB3Q,AG7DFEJVZNB4PW34WVGQPVLU7CKQ,AHHCC6KDIDI7OF6J6HV7OBGG2JGQ,AEATZAGPDVY63OECCENTN5XZHNNQ,AGBV77FUBU636MRHY2SQULBIMXIA,AFE4WCUSKXY43CIWV6NPOUUZD33A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</si>
  <si>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</si>
  <si>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</si>
  <si>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</si>
  <si>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</si>
  <si>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</si>
  <si>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</si>
  <si>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AF7IXQKBUL6NEIQG4R53LMJJUGXQ,AGBITVO2DOMNZU6DB4QF2WXXELLA,AFKLAG22RFOVUU5PLNHQ5K6J44ZA,AFLBQUGX2NEY6DLJBUN7O6LGH4QQ,AFESOELYFWWZ3LND4HLBVI3PLAYA,AF7N24U3P7U7KXYPZXEKACPE2KEA,AELHJ3ZSDT52K3IHCRSBUZF4LXQA,AEOEMKEL2KZN2YOOK6FKZ7NYK3XQ</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</si>
  <si>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</si>
  <si>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</si>
  <si>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</si>
  <si>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</si>
  <si>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</si>
  <si>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</si>
  <si>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</si>
  <si>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</si>
  <si>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</si>
  <si>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</si>
  <si>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</si>
  <si>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</si>
  <si>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</si>
  <si>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</si>
  <si>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</si>
  <si>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</si>
  <si>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</si>
  <si>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</si>
  <si>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</si>
  <si>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</si>
  <si>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</si>
  <si>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</si>
  <si>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AHFT3PEI64SYXMAXBJMISWFPD72A,AHK7QIHRRUR4GRXTSE76EZYJ77XA,AFZIDUSFQZCTHMAIP5ESQP4D46IQ,AELZIYLUUHK72SAGGIWFRQ7NZMRA,AE3PNBPHVSOFM6ZFHRN65BJ623WA,AGG5FYE77JHQSTXRPFUK4QP56OVQ,AE2SX6NXG2KPPA4PPOG6ZXAO4XRA,AFTJHDHH4SFWDRKYNRYWWJ2SCO3A</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</si>
  <si>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</si>
  <si>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</si>
  <si>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</si>
  <si>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</si>
  <si>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</si>
  <si>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</si>
  <si>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</si>
  <si>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</si>
  <si>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</si>
  <si>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</si>
  <si>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</si>
  <si>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</si>
  <si>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</si>
  <si>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</si>
  <si>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AF46TGPPTX6KI5LAMPWQUT2FWGAA,AEKJQ26OPCPGJGTROLSFYDTZQI5A,AG4TMVLE2E2Y6MTLHIY357BFY2MQ,AGHHIDEH53KUJLOZPDE4LR2HJQFQ,AG45O2BGKXV2KHQ7RPLX6VGRK3NA,AGGBACZMWOUQYTGTBUCNPPRSLR3Q,AFIQSIL7ISWOODN5KHNEOMLRTICQ,AGKTUWZXN4S5YSUFCOS2HZWGEVRQ</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</si>
  <si>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</si>
  <si>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</si>
  <si>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</si>
  <si>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</si>
  <si>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</si>
  <si>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</si>
  <si>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</si>
  <si>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AE7ZYKK6AN7B2Y7ACR7JHJW236LA,AESOWISQWBKYJDU52KCZ7YS6SVBQ,AG7DKLB2T3PNRAY6LDLIW6VJMJMQ,AGTPGCOUIYSGBEI4FNB5DBNZ3YSQ,AEV7FG26UKIYP5BGJCKTAAW2P7IA,AGMNUA3JQNKB6LFY5U6IVEOUL24A,AHORRTX6YEOE4EHOZ7SMYMIVM2LA,AGW3S7WWJPRUQR3E5NM4WDXE2QNA</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</si>
  <si>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</si>
  <si>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</si>
  <si>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</si>
  <si>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</si>
  <si>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</si>
  <si>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</si>
  <si>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</si>
  <si>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</si>
  <si>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</si>
  <si>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</si>
  <si>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</si>
  <si>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</si>
  <si>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</si>
  <si>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</si>
  <si>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</si>
  <si>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</si>
  <si>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</si>
  <si>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</si>
  <si>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</si>
  <si>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</si>
  <si>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</si>
  <si>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</si>
  <si>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</si>
  <si>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</si>
  <si>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</si>
  <si>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</si>
  <si>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</si>
  <si>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</si>
  <si>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</si>
  <si>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</si>
  <si>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</si>
  <si>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</si>
  <si>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</si>
  <si>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</si>
  <si>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</si>
  <si>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</si>
  <si>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</si>
  <si>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</si>
  <si>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AHQKNH5JPOQWCNN2ZCUK34VEJAKQ,AEFYKJA3MREFE47PSGVWXKAZNX5A,AHDMM2TUZE7W7XK5BLDOMBCAKCGQ,AEND2YIQWXODS5XLFTNBWNCFHJHQ,AEFDI2YRIMBNCPVHEGTCZ3EEJJBQ,AFMLMNJBBQY6VM55KS2KJR2XVLSA,AFQRLX3MNPS6RGV4NY5BEXMGZNKA,AFQQYXNVJ7GGOQT4GZBROESNKX4A</t>
  </si>
  <si>
    <t>R2Z21OHZH69ASO,R3SYP2PI42JEC,R2YFP1LKOMNN5J,R33NMVBM2NHVRJ,RQCGOLYO4S7UF,R3NI7GYUBF68Y7,R2XGVVTMBU4PQP,RC2P508NWBM5I</t>
  </si>
  <si>
    <t>Poor packaging,Nice products,Good,Spr,Worth to money,Heating is little less,Good for heating a single room.,Acha hai</t>
  </si>
  <si>
    <t>‡§™‡§?‡§?‡•á ‡§?‡•Ä 2 ‡§¨‡§ú‡§æ‡§ú ‡§ï‡•á ‡§?‡•Ç‡§Æ ‡§?‡•Ä‡§ü‡§? ‡§Æ‡•à‡§Ç‡§®‡•á ‡§Ö‡§Æ‡•á‡§ú‡§® ‡§?‡•á ‡§Æ‡§Ç‡§ó‡§µ‡§æ‡§è ‡§•‡•á ‡§ú‡•ã ‡§¨‡§ú‡§æ‡§ú ‡§ï‡•á ‡§™‡•à‡§ï‡•á‡§ú‡§ø‡§Ç‡§ó ‡§°‡§ø‡§¨‡•ç‡§¨‡•á ‡§ï‡•ã ‡§è‡§ï ‡§¶‡•Ç‡§?‡§?‡•á ‡§¨‡§°‡§º‡•á ‡§Ö‡§Æ‡•á‡§ú‡§® ‡§ï‡•á ‡§°‡§ø‡§¨‡•ç‡§¨‡•á ‡§Æ‡•á‡§Ç ‡§™‡•à‡§ï ‡§ï‡§?‡§ï‡•á ‡§Ü‡§Ø‡§æ ‡§•‡§æ ‡§î‡§? ‡§?‡•Å‡§?‡§ï‡•ç‡§?‡§ø‡§§ ‡§™‡•ç‡§?‡§æ‡§™‡•ç‡§§ ‡§?‡•Å‡§è‡•§ ‡§á‡§? ‡§¨‡§æ‡§? ‡§?‡•Ä‡§ß‡•á ‡§?‡•Ä ‡§¨‡§ú‡§æ‡§ú ‡§ï‡•á ‡§°‡§ø‡§¨‡•ç‡§¨‡•á ‡§™‡•á  ‡§è‡§°‡•ç‡§?‡•á‡§? ‡§ö‡§ø‡§™‡§ï‡§æ ‡§ï‡•á ‡§?‡•á‡§ú ‡§¶‡§ø‡§Ø‡§æ ‡§Æ‡•á‡§?‡•á ‡§™‡§æ‡§? ‡§Ü‡§®‡•á ‡§§‡§ï ‡§°‡§ø‡§¨‡•ç‡§¨‡§æ ‡§ï‡§à ‡§ú‡§ó‡§?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</si>
  <si>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</si>
  <si>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</si>
  <si>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</si>
  <si>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</si>
  <si>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</si>
  <si>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</si>
  <si>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</si>
  <si>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</si>
  <si>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</si>
  <si>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</si>
  <si>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</si>
  <si>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</si>
  <si>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AF2FWVZPG6WMO4ERTECABX7BLUGQ,AFHFTUD3BM25DHFHSE7N642W5LEQ,AF7JB6HX2S3TCZRZSRJFOWRCW7CQ,AFDVOFPLM2S3QKJ4FVMZRSCKOT5A,AGDKPXTUSV3HTZTBDED64VHC5J5A,AEA6LQAAQNTPHS6NGAL6DDVFJZ3A,AFX3KZYHLGEF5Y2EAEGRMVVPBHTA,AHXGBF2ZTVWC64GMFRCTEINBQZIA</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</si>
  <si>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</si>
  <si>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</si>
  <si>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</si>
  <si>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</si>
  <si>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</si>
  <si>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</si>
  <si>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</si>
  <si>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</si>
  <si>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</si>
  <si>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</si>
  <si>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</si>
  <si>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</si>
  <si>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</si>
  <si>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</si>
  <si>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AGPSLGGTW5EHCUCCFEPSMH76H3NQ,AFJ2YACJOQIL4CKZZEDPSP3PZHOQ,AGKHBAELL7AOON2QVRG6EQ6YV6RQ,AFOQ5WEUSSLHKGE5MTWWJTN3AXOA,AERBX2ZBWXBE4HAVQ2Z33QANOOAQ,AHWU7AHDKBJQGVBN77UECJRMP2ZQ,AHRLM722B3LWWPMVM7FEFAZN5JZA,AHD5JQAEIHIAAAFUCBHJQ4VXH2GQ</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</si>
  <si>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</si>
  <si>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</si>
  <si>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</si>
  <si>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</si>
  <si>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</si>
  <si>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</si>
  <si>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</si>
  <si>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</si>
  <si>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</si>
  <si>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</si>
  <si>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</si>
  <si>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</si>
  <si>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</si>
  <si>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</si>
  <si>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</si>
  <si>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</si>
  <si>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</si>
  <si>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</si>
  <si>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</si>
  <si>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</si>
  <si>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</si>
  <si>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</si>
  <si>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</si>
  <si>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</si>
  <si>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</si>
  <si>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</si>
  <si>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</si>
  <si>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</si>
  <si>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</si>
  <si>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</si>
  <si>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</si>
  <si>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</si>
  <si>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</si>
  <si>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</si>
  <si>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</si>
  <si>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</si>
  <si>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</si>
  <si>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</si>
  <si>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</si>
  <si>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</si>
  <si>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</si>
  <si>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</si>
  <si>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</si>
  <si>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</si>
  <si>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</si>
  <si>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</si>
  <si>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</si>
  <si>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</si>
  <si>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</si>
  <si>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</si>
  <si>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</si>
  <si>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</si>
  <si>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</si>
  <si>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</si>
  <si>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AHUG6D2J2WHZ6AU62RNYKNEOZECQ,AHZGY66J5FAIJFO6MDNGIIOF5YGA,AEDJTEMKFFN3UT7NI6Y2E4UKCJWQ,AE73MTFALRYHY4XMK66FIAZBOMGQ,AGMIJDZBYEDBG3KSC4CROY6AU4NA,AGXUEOA6W6AVCPVYOUKJ7BDKV5BQ,AFBZOJLKGDQJHZVHU4NLJBD33PSA,AHAXRJE6A47L2U7ES3NCCMRWUZKQ</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</si>
  <si>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</si>
  <si>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</si>
  <si>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</si>
  <si>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</si>
  <si>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</si>
  <si>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</si>
  <si>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AHS2AIH74SEVYE3K6Y44ZV7EASTQ,AEPRLZ5V7YTPDBKOWW4P33N6V7DQ,AGDJOZACINESSIVU4TICK2Y4BV4A,AG2OT56YJBO6ZE5TZMWJ6GRXZ2QQ,AHP6NED3QSRRORVGG4CIP5OWRJBQ,AEPGR5GLFQRW7GDYB26SWHN65ILA,AHZAHAH55JLBTMSUY3Z6R2ASMCDQ,AHCGXTWL243VQI4B7YZ4E7VO6M3A</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</si>
  <si>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</si>
  <si>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</si>
  <si>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</si>
  <si>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</si>
  <si>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</si>
  <si>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</si>
  <si>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AH7ZFZAWQV5VTWQHLXZYDGFDNJGQ,AHFM667GXYFTR3AUJA3PYCTQNTRQ,AHMVXMVFXD52BW23VR6LGK6ZVYLQ,AFY4TSX2F5VE4VZOVGHWODY6YMXQ,AGE4VV5XHVOEH4P5GC4F6QP5WRQQ,AE65JZULZYSAXTA2EGDZEM6PBYPA,AHNDS2S3ENCHSKCCU22SVWH5UZKA,AG5BPTCQ4ZU6JWWKH2KBGNLSLKCA</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</si>
  <si>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</si>
  <si>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</si>
  <si>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</si>
  <si>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</si>
  <si>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</si>
  <si>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</si>
  <si>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</si>
  <si>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</si>
  <si>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</si>
  <si>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</si>
  <si>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</si>
  <si>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</si>
  <si>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</si>
  <si>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</si>
  <si>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</si>
  <si>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</si>
  <si>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</si>
  <si>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</si>
  <si>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</si>
  <si>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</si>
  <si>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</si>
  <si>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</si>
  <si>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AH2MRKVSHAWAMAXALBY6VSDCFMSA,AFF7763EFPZ7EQUC3YCFQBN6X74A,AFZHYSJFYNPWZKOWVJNTDMHHMZSA,AFSLL3D6IF2ZF2ULTI3AXEJ5RKBQ,AEO5USQ7LAEFEDAVXGMA4B27F5YQ,AH5IM4HOV6RIWNRDUNGIHY3JLV2A,AHH2OWXJPPMWL5Z7X6WUFN7RDTMA,AGYBSVPUK7GIFYY6JLCESDYEM4FA</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</si>
  <si>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</si>
  <si>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</si>
  <si>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</si>
  <si>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</si>
  <si>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</si>
  <si>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</si>
  <si>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AGNRGEU74CPJRWEMJZHU67GWHETQ,AEPDYIUTV6ZZGRHTBTUA5SDV72PQ,AFYFUEC7XN6L5GP6AGS57WS3GTQA,AGR5UFKJIRRJ65QH7LAQ3OVUM56A,AEGFVXFBHCAZ4DHUJ2KSAP2RMMYQ,AHU4XIM4RTCDG4VBDMBY5G4CHA6A,AFHL3O7WGXMUCMEX3NRC7SLK2TIA,AHTUPS7WO6UOK73VTZHV6LBBAF7Q</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</si>
  <si>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</si>
  <si>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</si>
  <si>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</si>
  <si>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</si>
  <si>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</si>
  <si>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</si>
  <si>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</si>
  <si>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</si>
  <si>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</si>
  <si>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</si>
  <si>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</si>
  <si>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</si>
  <si>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</si>
  <si>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</si>
  <si>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</si>
  <si>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</si>
  <si>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</si>
  <si>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</si>
  <si>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</si>
  <si>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</si>
  <si>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</si>
  <si>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</si>
  <si>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AHS4CWP5EVS55YZCJPTJGOYTU3HA,AGHPR6EQTULPZKUROAS4OPAIUOCA,AFKFATTS6WN5ILCVN6CMRLYR7ADA,AFZRJWGYUFNULZQLL27PLZYMTYFA,AELE7DJLGDUM3LAQRBESEJDYTKGA,AGX65SCI23EJZDXFUWB2TMZSWM5Q,AFIJ3YWPZ7XB2PZOM2VOCHGKZ6YQ,AG4P3FAK356UYE52PQV6CJD2YHMQ</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</si>
  <si>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</si>
  <si>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</si>
  <si>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</si>
  <si>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</si>
  <si>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</si>
  <si>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</si>
  <si>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</si>
  <si>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</si>
  <si>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</si>
  <si>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</si>
  <si>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</si>
  <si>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</si>
  <si>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</si>
  <si>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</si>
  <si>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</si>
  <si>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</si>
  <si>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</si>
  <si>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</si>
  <si>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</si>
  <si>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</si>
  <si>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</si>
  <si>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</si>
  <si>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AGX7Q447BYAOPUPJVHUBUYDFSEGA,AHVLQMNM6YIXWPWKQ4N4BZCH44ZQ,AHABRYJJZ7XBTKLPL3QJVDI5JYSQ,AE7FBRGFEJAIKNXKMR47DB6P7TEQ,AG223GHNBRH433Q3MXBZ4GEXJH3A,AESDIR7ZAVXUIFSH4C33SKBN2FFA,AGY53IR3MDK7TCQ5DULDJEGUB56A,AFFN7AMQW7KD2KL7BSYMSV3IIUBA</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</si>
  <si>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</si>
  <si>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</si>
  <si>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</si>
  <si>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</si>
  <si>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</si>
  <si>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</si>
  <si>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</si>
  <si>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</si>
  <si>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</si>
  <si>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</si>
  <si>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</si>
  <si>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</si>
  <si>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</si>
  <si>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</si>
  <si>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AHSLOMUBZXIC52OGKOTLUNTGWYTQ,AHQSHRRCDGZFLTMJRFNWVI67OEHQ,AEQKGESRWR6SUQP5ULBIYJ65HSFA,AHSMUIBMREHNFF6KSRY4CFC255AQ,AFGM4HXDHOITFTWT3H4ILBD46Y3Q,AEKRUOFGND5373O77W4ZRW5H4ROQ,AFLR42HKKN7F2O7BC7GAZJLODZEA,AGOEYCHBYOAN53ZBHUMCS5GUSVTQ</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</si>
  <si>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</si>
  <si>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</si>
  <si>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</si>
  <si>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</si>
  <si>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</si>
  <si>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</si>
  <si>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AHELT4VFJYRAZDGAQPKJRJNHBTEA,AFX2BHTN5ZAZ2DXPJQBJEV7OP4HA,AGVL5OEMHGK4CGEHMHI4VGNF3LVA,AE4OFTARTQGROJSUYBZNK5N3EZHA,AEYEJ5KQ2Z6WE3OQBH6AB5DMFPSQ,AFU5GCXUVO5GKP4XFEITEMDSD7JQ,AFWKJFBWRYWJF6IGYZF7JYNXLOIQ,AH64ILF2YFTCGYWOGMFHTSD2OLJA</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</si>
  <si>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</si>
  <si>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</si>
  <si>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</si>
  <si>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</si>
  <si>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</si>
  <si>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</si>
  <si>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AEWWWALRID3B4CQQK7PMSARCRM7Q,AF2QBWT5Z74JZHE3S77CUOB27DAA,AG3KQMTPNTYVQP6G2VVMDJAVISLQ,AFL5X7LNIPQK32WX2QUOVSWPQWVQ,AGOTH5WF7GFVYSVFB74QR6DFFJGQ,AEX5CY5H35NM326XYFBKG2NKEY4Q,AGUESXLWNVQ34VUQZALEPPUM3FBA,AGUUSD7JHIPMDKKGSONBKFQ4CQ4A</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</si>
  <si>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</si>
  <si>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</si>
  <si>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</si>
  <si>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</si>
  <si>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</si>
  <si>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</si>
  <si>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AFTXFDZKRU76YNC2ZIWIBDVQUPNQ,AG5G6IU6RDTR24OHO3LSE24JCVEQ,AGLR7ABVBBQZGXQHSD3M3NW43F5A,AGUHS3IE6FV6AU5UAXASB5FFMDZA,AF67VBH4E2L4FO3UZ7DU2CEOEFHQ,AGQYXIT75Q6ETXCF6C254IQEWDJQ,AFM6Q2NEWHU6FNNQFBKTFXZ5E2JQ,AFA77KJVXMUXJYSHWGGFHAGZJ2DQ</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</si>
  <si>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</si>
  <si>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</si>
  <si>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</si>
  <si>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</si>
  <si>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</si>
  <si>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</si>
  <si>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</si>
  <si>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</si>
  <si>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</si>
  <si>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</si>
  <si>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</si>
  <si>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</si>
  <si>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</si>
  <si>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</si>
  <si>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AHLQSFOZ3EHRPTEANJF2JUZUQOQQ,AE6GK7TE4UWNKQMMTNWZ5I4L3RZQ,AGQKNP62ZU4IIJVBGVQ4S2BHBEMQ,AEWL5IJ4W6YAUMCDNECFRYNWASCA,AEUCHG5CIMXJSL6RFYR2R7VY3IEA,AHI5OWQHLQO2GNR2KBIOFRAPK4LQ,AGGAKSKSFU6ZLBA6RL55HZDB3EVQ,AE6GVJU7FTFYSAV3VRKLJMZJ5PFQ</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</si>
  <si>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</si>
  <si>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</si>
  <si>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</si>
  <si>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</si>
  <si>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</si>
  <si>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</si>
  <si>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</si>
  <si>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</si>
  <si>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</si>
  <si>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</si>
  <si>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</si>
  <si>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</si>
  <si>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</si>
  <si>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</si>
  <si>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</si>
  <si>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</si>
  <si>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</si>
  <si>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</si>
  <si>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</si>
  <si>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</si>
  <si>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</si>
  <si>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</si>
  <si>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</si>
  <si>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</si>
  <si>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</si>
  <si>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</si>
  <si>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</si>
  <si>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</si>
  <si>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</si>
  <si>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</si>
  <si>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</si>
  <si>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</si>
  <si>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</si>
  <si>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</si>
  <si>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</si>
  <si>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</si>
  <si>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</si>
  <si>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</si>
  <si>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</si>
  <si>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</si>
  <si>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</si>
  <si>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</si>
  <si>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</si>
  <si>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</si>
  <si>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</si>
  <si>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</si>
  <si>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</si>
  <si>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</si>
  <si>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</si>
  <si>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</si>
  <si>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</si>
  <si>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</si>
  <si>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‡§?‡•à‡§Ç ‡§ú‡§ø‡§?‡§Æ‡•á ‡§ï‡§æ‡§´‡•Ä ‡§¨‡§ø‡§ú‡§?‡•Ä ‡§ï‡§Ç‡§ú‡•ç‡§Ø‡•Ç‡§Æ ‡§?‡•ã‡§§‡•Ä ‡§?‡•à.  ‡§á‡§?‡§ï‡§æ ‡§¶‡§æ‡§Æ ‡§?‡•Ä ‡§ú‡•ç‡§Ø‡§æ‡§¶‡§æ ‡§?‡•à, ‡§á‡§?‡§ï‡§æ ‡§¶‡§æ‡§Æ  500/- ‡§§‡§ï ‡§?‡•ã‡§®‡§æ ‡§ö‡§æ‡§?‡§ø‡§è.It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</si>
  <si>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</si>
  <si>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</si>
  <si>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</si>
  <si>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AFQZVGSOSOJHKFQQMCEI4725QEKQ,AGGM6Z3RLFTGS5WMUPUYH6Q5PWDQ,AEZBNCSYGMQVNS743EVV5JXF47KQ,AFQ5B3Z4JDHK2YQBF2TOUPUUMLEQ,AHL77AYQII5RBC5R3VAPWGBA6GGQ,AEZGE3UVG5QEZDOBW4DDF2RXCSAQ,AEEP24AQWPKPYJZOKSCKSBMR362Q,AENZFOFJUL6NDGELEJLAFKEQC74Q</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</si>
  <si>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</si>
  <si>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</si>
  <si>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</si>
  <si>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</si>
  <si>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</si>
  <si>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</si>
  <si>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</si>
  <si>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</si>
  <si>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</si>
  <si>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</si>
  <si>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</si>
  <si>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</si>
  <si>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</si>
  <si>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</si>
  <si>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AG43Z7WV62ULSGSI3JHOKCZZRSLQ,AFXOKBDDHJNQRGHFWPJZA6PL3XMQ,AEDNOJVJHRNIBUYTBMFCMOLD62VA,AGE7XVUZ2FXSRI3BK5HVLRNWAY7Q,AEX3XKLTC3JM3H5X4YEBQFLNFX4A,AHZLFVEFPM5G6NINL6C2U6DEUNZA,AH6JPKYMSSWUVSSYIRXWC3YUAYSA,AHOI4FVLH6MHWFQHKWJKAKAWTZVA</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</si>
  <si>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</si>
  <si>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</si>
  <si>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</si>
  <si>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</si>
  <si>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</si>
  <si>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</si>
  <si>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</si>
  <si>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</si>
  <si>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</si>
  <si>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</si>
  <si>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</si>
  <si>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</si>
  <si>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</si>
  <si>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</si>
  <si>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AE5LEWHQDGISBMSHQ3QRHVAO5ROQ,AHFZEHT2WQTE2ZR4SJHYNJNNST3Q,AFEMOLRLTEKGCITTKW5GIJLWG5EA,AESB5HS3GAAD5WYPYR2KUIIQRKMA,AFISQSPSCQ5GMHX7TIWHTIQL25MA,AFFHXQP3EVBLE64PWCSJKA67WJBQ,AGTOHOQW6ZML3FQTOVOB3G5VOIJQ,AEHF6MHN4CV3UGP6HKGFX5YVOUIA</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</si>
  <si>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</si>
  <si>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</si>
  <si>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</si>
  <si>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</si>
  <si>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</si>
  <si>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</si>
  <si>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</si>
  <si>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</si>
  <si>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</si>
  <si>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</si>
  <si>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</si>
  <si>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</si>
  <si>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</si>
  <si>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</si>
  <si>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</si>
  <si>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</si>
  <si>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</si>
  <si>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</si>
  <si>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</si>
  <si>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</si>
  <si>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</si>
  <si>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</si>
  <si>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</si>
  <si>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</si>
  <si>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</si>
  <si>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</si>
  <si>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</si>
  <si>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</si>
  <si>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</si>
  <si>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</si>
  <si>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</si>
  <si>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</si>
  <si>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</si>
  <si>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</si>
  <si>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</si>
  <si>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</si>
  <si>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</si>
  <si>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</si>
  <si>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</si>
  <si>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</si>
  <si>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</si>
  <si>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</si>
  <si>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</si>
  <si>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</si>
  <si>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</si>
  <si>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</si>
  <si>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AHKAX2IH662IVTVKNQJC356T3D6Q,AG6I6TM63SHK4H2BFN4VQREFP6TA,AGBOXTHG2BN67HMZCECCRG2PEJ3Q,AF5M4O2XSTVJINIWN7PC25HM625A,AHLAYQQK6ENDYDCMO5IZFMROZKZA,AG2SYAYMSOBCNG26IZLXO2QVFIDQ,AFM5RRUS4OSG5GUU4HJH2GLUZWYQ,AG5VYWN77PG2COOPPEMMZIOFVR3Q</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</si>
  <si>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</si>
  <si>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</si>
  <si>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</si>
  <si>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</si>
  <si>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</si>
  <si>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</si>
  <si>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AFIW7SS6JYD246VDPFCNSS45PH7A,AEOI3LGG2G5YAM647D2WYTRHMPAQ,AHSKMWRIGAXR4TF5RMVJCNOIAJZQ,AFQ5YTBEEJ6L2CH67Q3TNTJDIJ7Q,AG4AFKT4PVRYWBKJMOJEKFUSU5MQ,AFPMOPGPU5NWYHAOEYSYXPI5S63A,AEK63HRZEJ3UTPW5TRT3E5PXAIQA,AHIHM65JP3HOHP2GPPDMKIAZJQCQ</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</si>
  <si>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</si>
  <si>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</si>
  <si>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</si>
  <si>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</si>
  <si>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</si>
  <si>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</si>
  <si>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AEMDF6YAXYO7WQUIAFGEULA7NWWQ,AE44R623GFX6JWJVREI7NZGB5BFQ,AEZHMBIKCX4X5OCDNP4T24I6ZLHA,AG6FMEC2OLWDZW3UTB3ISADQMNTQ,AFHEOUKPVR6PP3KYPZAYRZSSTGCQ,AF6NBOGYTO7OIV3HKZHKE7W5BDJA,AGQT4P6WELGHERB6AFDUWH22AZJQ,AEHADZCQJ6HAZHKR6U57FX7GAUFA</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</si>
  <si>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</si>
  <si>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</si>
  <si>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‡§®‡§?‡•Ä‡§Ç ‡§¶‡§ø‡§Ø‡§æ ‡§ó‡§Ø‡§æ ‡§?‡•à.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</si>
  <si>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</si>
  <si>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</si>
  <si>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</si>
  <si>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</si>
  <si>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</si>
  <si>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</si>
  <si>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</si>
  <si>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</si>
  <si>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</si>
  <si>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</si>
  <si>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</si>
  <si>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</si>
  <si>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</si>
  <si>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</si>
  <si>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</si>
  <si>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</si>
  <si>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</si>
  <si>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</si>
  <si>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</si>
  <si>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AF4OLYBDMHJV5DUGONVIH7GU2V7Q,AEZNF3N52DQTHYBJ6ZKUG7UWXDIA,AHJ57SAHKACWMDHRDRNH5UXKQXRA,AH4FR3DUUHVLCFVUWCBTGF7BXQKQ,AFDFQBUFDOO44TCLCYJUSZFXRGBA,AH2JJHAQBJCR3JS2MWWMMOJ4JNPQ,AGMA33G2B4VFZS7GEQGKDFA7YM7Q,AESE5F7Z2OTRLIJKOPESC73ZQ72Q</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</si>
  <si>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</si>
  <si>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</si>
  <si>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</si>
  <si>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</si>
  <si>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</si>
  <si>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</si>
  <si>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AE7WYVO3LE7NWMHVORZVUYS55TJQ,AFMN7VI5JFZCWKPLS2N5LZNYAWOA,AGC774HH2OPQGNJEUGLITUQQVABQ,AFGHLIYZUGSZ226IRP5CMW6RM72A,AE6O5SNFA7JNCFCI36XMSLHPT6IA,AFXD4X5ZHUPRNQTYZIVCELJUSBYQ,AFU2A2JSELGD55YLLEA2FEDCPZPA,AEY6PEMQ7DII44WSUSC67JEWDE3A</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</si>
  <si>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</si>
  <si>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</si>
  <si>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</si>
  <si>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</si>
  <si>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</si>
  <si>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</si>
  <si>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</si>
  <si>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</si>
  <si>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</si>
  <si>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</si>
  <si>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</si>
  <si>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</si>
  <si>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</si>
  <si>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</si>
  <si>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</si>
  <si>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</si>
  <si>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</si>
  <si>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</si>
  <si>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</si>
  <si>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</si>
  <si>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</si>
  <si>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</si>
  <si>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</si>
  <si>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</si>
  <si>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</si>
  <si>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</si>
  <si>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</si>
  <si>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</si>
  <si>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</si>
  <si>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</si>
  <si>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AF5OHXMN4BMFYFBAHRA3KF55LEMQ,AEDYGQWG3MQCXE4NAFPHEKHC65RA,AGM6U42GP43XU2OGYR3CS2J7DHRQ,AENFJF6M6ESZKBLJAMLVOZFCCORQ,AGVNTYOKOFM4NNLYUW4PYVCGLBWQ,AH3ZXWK36A6T5DSP6ZNR42M6C44Q,AEEQ3N6TTKJ6KIQQ5GNDS7AHU7ZQ,AGCSVYGZ5WIFAKJVQBXPV23L7ZSQ</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</si>
  <si>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</si>
  <si>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</si>
  <si>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</si>
  <si>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</si>
  <si>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</si>
  <si>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</si>
  <si>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</si>
  <si>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</si>
  <si>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</si>
  <si>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</si>
  <si>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</si>
  <si>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</si>
  <si>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</si>
  <si>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</si>
  <si>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AFUYYV4MJWXM6FKQL6BR44OK52GA,AE5N2V2V7NEXSAKNOV2YCEKMBTXA,AEEGIQ6LMHJWRZ3YS37ACZD6HYCA,AE4FTPFQLHBP4IG2JCSRSKXM4VFA,AEUOCCUL5KHPEVXARZLU4U42WV2A,AGBSJ7VFUFPUQO6FH2ZJXY267A5Q,AGJ52I42NLYWGYET5BK5SJWMP6HQ,AEUWACJRUOGKOVFW2FOW3RSI3SIA</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</si>
  <si>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</si>
  <si>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</si>
  <si>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</si>
  <si>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</si>
  <si>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</si>
  <si>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</si>
  <si>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</si>
  <si>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</si>
  <si>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</si>
  <si>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</si>
  <si>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</si>
  <si>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</si>
  <si>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</si>
  <si>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</si>
  <si>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</si>
  <si>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</si>
  <si>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</si>
  <si>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</si>
  <si>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</si>
  <si>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</si>
  <si>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</si>
  <si>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</si>
  <si>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</si>
  <si>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</si>
  <si>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</si>
  <si>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</si>
  <si>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</si>
  <si>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</si>
  <si>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</si>
  <si>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</si>
  <si>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</si>
  <si>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</si>
  <si>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</si>
  <si>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</si>
  <si>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</si>
  <si>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</si>
  <si>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</si>
  <si>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</si>
  <si>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</si>
  <si>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</si>
  <si>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</si>
  <si>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</si>
  <si>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</si>
  <si>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</si>
  <si>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</si>
  <si>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</si>
  <si>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</si>
  <si>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AGVCTA243VHAYH4RQKB4TVYSPC7Q,AH36BC5JQPIM7MZOMVQZLBWAN2VA,AGT4TIXFKY7JZIUJPXHX2L7PDXJA,AEAMCSAQXV3P5AXMBC4FPV3SMVWA,AFSBKYXEFH6TLZMMDGZG525HHPGA,AGUQMLMGMMN4NW2GDOV5LOH2LRLA,AEX4HFC5QP2AAU7LEIIME2NRHOQQ,AEDQG7IQKAQB77K53PPHHWV4QCXA</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</si>
  <si>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</si>
  <si>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</si>
  <si>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</si>
  <si>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</si>
  <si>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</si>
  <si>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</si>
  <si>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</si>
  <si>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AHF3WL6GGYYJSX6HUJCDG67S4EYQ,AHH4BY2VNEWPMYROK77IHTHTZWVA,AENRAZMV4YCZETNRLK7QMEOP2YGA,AH5YCGN6R23HBNF3KOS23ZJZOURQ,AEGFTYIQOSF52XMDJABR4CC67WUQ,AFXPWPSO5PFTCR2QYR6VWGBSB2QQ,AGQYUHMAVORZ45B7TLMP7IN6ZXOA,AGULTXKCMQONHUHM6HIEJNVBTEOQ</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</si>
  <si>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</si>
  <si>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</si>
  <si>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</si>
  <si>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</si>
  <si>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</si>
  <si>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</si>
  <si>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</si>
  <si>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</si>
  <si>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</si>
  <si>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‡§?‡§?‡§æ‡§Ø‡§ï ‡§™‡•â‡§ü‡•ç‡§? ‡§®‡§?‡•Ä ‡§®‡§ø‡§ï‡§?‡•á ‡§?‡•à ‡§ï‡•É‡§™‡§Ø‡§æ ‡§?‡§ø‡§ú‡§¨‡§®‡•á ‡§ï‡§æ ‡§ï‡§?‡•ç‡§ü ‡§ï‡§?‡•á ‡§á‡§?‡§ï‡•á ‡§¨‡§ø‡§®‡§æ ‡§á‡§?‡§ï‡§æ ‡§Ø‡•Ç‡•õ ‡§®‡§?‡•Ä ‡§?‡•ã ‡§™‡§æ ‡§?‡§?‡§æ ‡§?‡•à,It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</si>
  <si>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</si>
  <si>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</si>
  <si>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</si>
  <si>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</si>
  <si>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AHVLMPOZX552F4S4UIO5DEVGXBAQ,AGSFXC44XWRFJ4D5NXQWDP6EC2PQ,AHWJ3FWLEGVBAWARBPV4N23IIDCQ,AHIXHLUQXHAFN2TKJX3DSFYYQ22Q,AHVDIIKAT5MSKLZGQPMKZHBV6DZA,AHLTUC4AD6YBXWAMDU2VVL4ADPQQ,AFALTXLNKATKJWF7UVD2PAMKQYXQ,AHAVKBRQC62ZO5F4Q54MW3VLPBZA</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</si>
  <si>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</si>
  <si>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</si>
  <si>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</si>
  <si>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</si>
  <si>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</si>
  <si>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</si>
  <si>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AE3T4QKW5KPNX5VAVCS5K43WSESQ,AECKXEN7R2D54DHRZIB6JYNXLU4Q,AHZTLZNYRSIEOCNNYMQCXWTWA62Q,AEWBJR5EYL5RCKUPUMG52JU2273A,AHWX4CNRSPTA5O3ZVOEKOUW6X6DA,AGV63VPYLUSZSWULWUIOXW446K3Q,AH6I4KMBDUUVG25ZEN636KJP7DQQ,AHHSKRWWN3SB6GQPEDWWIFS7NBIA</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</si>
  <si>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</si>
  <si>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</si>
  <si>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</si>
  <si>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</si>
  <si>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</si>
  <si>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</si>
  <si>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</si>
  <si>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</si>
  <si>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</si>
  <si>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</si>
  <si>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</si>
  <si>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</si>
  <si>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</si>
  <si>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</si>
  <si>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AFL4CXIRQT4PT764WYAH2OT3TSBQ,AHCADERQGXE7VE4AC3LMB4JE75WA,AFDGKQUU6XZZCFHIU6DELP2PXF7Q,AGBK7JZOUSPLSNOB4YRTJWXVMKRA,AFZKOLERWHICQGFIVYFDVDPJS56Q,AHAZ2SAFDDJE74JFX4XEYZDFQTJA</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</si>
  <si>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</si>
  <si>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</si>
  <si>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</si>
  <si>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</si>
  <si>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</si>
  <si>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</si>
  <si>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</si>
  <si>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</si>
  <si>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</si>
  <si>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</si>
  <si>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</si>
  <si>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</si>
  <si>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</si>
  <si>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</si>
  <si>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AEPRNLSE43UGWKAMTLIKPM2LEAMQ,AFGL2BJQXPTK64ZAMF54LVNZLLHQ,AFUKBGJHIZMXQXXSS4NYJIPV3E7A,AGFCNG7LPSXN2MSETPNUJX2DSGIA,AFNR7QJV4DOLLVM6ANOVMOJSBOSQ,AF3FRLNJCF23ANLTKX2GRWHJXGDQ,AFVHA7F6WGALC7CX3ALHQUYOAYNA,AFDKFR5OJZXCDJRUZ44JVGWD7SIA</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</si>
  <si>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</si>
  <si>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</si>
  <si>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</si>
  <si>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</si>
  <si>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</si>
  <si>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</si>
  <si>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AGBITVO2DOMNZU6DB4QF2WXXELLA,AFMPYDPXNEAOY7V6ESN3RHHIFOLA,AEXMSOQXFSGNINYXVTPXWF6LNSOQ,AHJ36WVWO52FUAO4F7W2V2HUVIOA,AHDVRIPXBUVBEU4SPWOC6RGAYRPQ,AEM6HSXS6EAAW2W2YCJDURHPAOHQ,AHGWXO3TIN5RERBOPO6KS5HW6PQQ,AF476TMP4LI7EBRKEYTFE33CHLLA</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</si>
  <si>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</si>
  <si>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</si>
  <si>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</si>
  <si>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</si>
  <si>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</si>
  <si>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</si>
  <si>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AFHCG4ZUNHS5X7PYX6IPZA3AO7PA,AHDH4K7B4XROK4NUUKOQMLVUGXKQ,AFAOEOKOE3IHNJKQDHAZ3JY63F6Q,AEIIOCCDVYEZSGZVFZSNYZKHM6HA,AGXJHFAXB4ZBSYHCSJUOU6TBXBCA,AGRDQEDZJUKOFPT4HQ6JNPP7PXYQ,AH4A6BDLABV357G2A6HQGCJ7KGYA,AHHJ2MPEQDEB2OL5VELPVKG7HA7A</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</si>
  <si>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</si>
  <si>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</si>
  <si>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</si>
  <si>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</si>
  <si>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</si>
  <si>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</si>
  <si>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</si>
  <si>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</si>
  <si>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</si>
  <si>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</si>
  <si>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</si>
  <si>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</si>
  <si>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</si>
  <si>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</si>
  <si>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</si>
  <si>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</si>
  <si>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</si>
  <si>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</si>
  <si>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</si>
  <si>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</si>
  <si>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</si>
  <si>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</si>
  <si>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</si>
  <si>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AEU7DVFEL43XZ6T4D572W2ZLBRKQ,AGWOH7CFDMUVW52NMZWQBKBNNQOA,AGZN422FGG7JO3T5YY6IVUELOODA</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</si>
  <si>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</si>
  <si>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</si>
  <si>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</si>
  <si>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</si>
  <si>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</si>
  <si>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</si>
  <si>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</si>
  <si>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</si>
  <si>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</si>
  <si>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</si>
  <si>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</si>
  <si>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</si>
  <si>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</si>
  <si>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</si>
  <si>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</si>
  <si>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</si>
  <si>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</si>
  <si>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</si>
  <si>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</si>
  <si>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</si>
  <si>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</si>
  <si>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</si>
  <si>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</si>
  <si>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</si>
  <si>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</si>
  <si>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</si>
  <si>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</si>
  <si>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</si>
  <si>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</si>
  <si>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</si>
  <si>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</si>
  <si>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</si>
  <si>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</si>
  <si>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</si>
  <si>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</si>
  <si>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</si>
  <si>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</si>
  <si>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</si>
  <si>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</si>
  <si>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</si>
  <si>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</si>
  <si>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</si>
  <si>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</si>
  <si>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</si>
  <si>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</si>
  <si>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</si>
  <si>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</si>
  <si>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</si>
  <si>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</si>
  <si>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</si>
  <si>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</si>
  <si>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</si>
  <si>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</si>
  <si>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</si>
  <si>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AGOUMGTCVOVNACJWHOI6QXEOFWFQ,AHWVKXF3D6CW6INGFKC4BMWAICWA,AFLFHQMJXDKP4FNRZVNDLBCI7ULA,AEMLU5KFMLIGZH36SO3PT2DLHDPQ,AHD2YKTU2NGV7WIT2AMZ5KGUCI5A,AE6HP365WCXNFAUQETWLZ5AW2KEA,AHU3ZRGSY6NBCQLHHKYG4BWGN46A,AHQI663PWIM6UA3UZUE352TAEJSA</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</si>
  <si>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</si>
  <si>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</si>
  <si>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</si>
  <si>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</si>
  <si>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</si>
  <si>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</si>
  <si>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AERNKVJL26A7X5OYWX3736CMPO4A,AEEFHVT72FRALB75Y3WUTDBMMKDA,AG32CGI3PYEPSA5OYLMRI7LIUWMA,AFCHLRXHG4OTDU77ATX2U3ZW5IXQ,AGRNDHBTVELBY3ITNVNRK5J5Z6HQ,AEQVXFTKQXES527IPEG4NDB4AUTA,AHLNMKVMOMO7SMAI3TRC3RCMUAMQ,AF2JWX6HVNTE6TFYX3K3OP7G67OQ</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</si>
  <si>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</si>
  <si>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</si>
  <si>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</si>
  <si>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</si>
  <si>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</si>
  <si>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</si>
  <si>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</si>
  <si>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</si>
  <si>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</si>
  <si>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</si>
  <si>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</si>
  <si>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</si>
  <si>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</si>
  <si>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</si>
  <si>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</si>
  <si>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</si>
  <si>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</si>
  <si>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‡§?‡§ø‡§?‡§æ‡§¨ ‡§?‡•á ‡§¨‡•á‡§?‡§§‡§? ‡§µ‡§?‡•ç‡§§‡•Å ‡§?‡•à,Good product,Average,Very Good,After sell service,Good</t>
  </si>
  <si>
    <t>Useful,Takes long time to heat up water , not very quick with heating,‡§™‡§?‡§Ç‡§¶ ‡§?‡•à‡§ï‡•Ä‡§Æ‡§§ ‡§ï‡§Æ ‡§ï‡§æ‡§Æ ‡§ú‡•ç‡§Ø‡§æ‡§¶‡§æ ‡§Ö‡§ö‡•ç‡§õ‡§æ ‡§?‡•à‡§¨‡§?‡•Å‡§§ ‡§ú‡§?‡•ç‡§¶‡•Ä ‡§?‡•Ä‡§ü‡§ø‡§Ç‡§ó ‡§ö‡§æ‡§Ø ‡§¶‡•Ç‡§ß ‡§Ø‡§æ ‡§™‡§æ‡§®‡•Ä ‡§ó‡§?‡§Æ ‡§ï‡§?‡§®‡§æ ‡§?‡§?‡•Ä ‡§ï‡§æ‡§Æ ‡§Ü‡§?‡§æ‡§®‡•Ä ‡§?‡•á ‡§?‡•ã ‡§ú‡§æ‡§§‡•á ‡§á‡§Ç‡§°‡§ï‡•ç‡§?‡§® ‡§ï‡•Ä ‡§¨‡§ú‡§æ‡§Ø ‡§á‡§? ‡§™‡•ç‡§?‡•ã‡§°‡§ï‡•ç‡§ü ‡§ï‡•ã ‡§¨‡•á‡§?‡§§‡§? ‡§Æ‡§æ‡§® ‡§?‡§ï‡§§‡•á ‡§?‡•à ‡§ï‡•á‡§§‡§?‡•Ä ‡§ú‡•à‡§?‡•á 5 ‡§?‡•Ä‡§ü‡§? ‡§Æ‡•á‡§Ç ‡§Ø‡§æ 7 ‡§?‡•Ä‡§ü‡§? ‡§Æ‡•á‡§Ç ‡§â‡§™‡§ï‡§?‡§£ ‡§â‡§™‡§?‡§¨‡•ç‡§ß ‡§?‡•ã ‡§§‡•ã ‡§¨‡§§‡§æ ‡§¶‡•Ä‡§ú‡§ø‡§è ‡•§‡§§‡§æ‡§? ‡§ï‡•Ä ‡§?‡§Ç‡§¨‡§æ‡§à ‡§ï‡§Æ ‡§?‡•á ‡§ï‡§Æ 1.5‡§Æ‡•Ä‡§ü‡§? ‡§?‡•ã,Nothing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</si>
  <si>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</si>
  <si>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</si>
  <si>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</si>
  <si>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AFBJUY4B45VSG7ROPSXR44Y3PCJA,AFM5RQWP5UN7CKYZGLBBS4Z3SOMQ,AF7FNHSMCRU3BQJ4J5XSMGYU5ZWQ,AEDR652FAPSVVJAKQXEP6BYIKVEQ,AEYD4WEMX25FXS64S3D5Q75JBGJQ,AH7YTQORZ6PETTAX2C374QNBR4NA,AHIWN5RZTRU6WU6RDZ2QBYVQ64YQ,AH6YLT3KTDNWPMSAS4I4EYVKO5BA</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</si>
  <si>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</si>
  <si>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</si>
  <si>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</si>
  <si>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</si>
  <si>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</si>
  <si>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</si>
  <si>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AG6W5HESRSDLBX3NCYOOUGFOWERA,AED4U5CF37HVSYPMD6KUP3YPH36A,AGUHDV5GZZQ53BGLNLV654IPDASQ,AEDMXTLZRXBSPPDRYIN6PAGXFXCA,AEVBIVJJCIRYJRR7G47DFT6SFBAA,AF65HJXCS64PXG5GMEBZOLVCZSPQ,AE5CGWMRDJN6NMXZ5XH74X2GIRNQ,AEDVMC3DUI5UUVQ43C4XLLZJGWUA</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</si>
  <si>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</si>
  <si>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</si>
  <si>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</si>
  <si>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</si>
  <si>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</si>
  <si>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</si>
  <si>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</si>
  <si>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</si>
  <si>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</si>
  <si>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</si>
  <si>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</si>
  <si>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</si>
  <si>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</si>
  <si>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</si>
  <si>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</si>
  <si>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</si>
  <si>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</si>
  <si>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</si>
  <si>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</si>
  <si>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</si>
  <si>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</si>
  <si>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</si>
  <si>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</si>
  <si>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</si>
  <si>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</si>
  <si>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</si>
  <si>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</si>
  <si>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</si>
  <si>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</si>
  <si>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</si>
  <si>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AHMV7CFP5QJKQVZUWZJHE4HZ2ICA,AFZST4HYDBQ6XVQACSAAFUDJOIKQ,AFKYVEINPQ32ZQGZEDXOSUWEDFQQ,AHWOFQXJDJDNP5RV6PBCUOJTFI2A,AF4BOWODXP7NVQUEXZ6UTVGLK36Q,AGK7QXGM6LN3H4ULO2S3OFXH7LBQ,AGA4TH7LEY2HBXJYTK6Y4RA4LWDQ,AFVZYHLIYODBCD6G6VOMDXWNTV3A</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</si>
  <si>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</si>
  <si>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</si>
  <si>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</si>
  <si>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</si>
  <si>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</si>
  <si>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</si>
  <si>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</si>
  <si>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</si>
  <si>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</si>
  <si>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</si>
  <si>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</si>
  <si>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</si>
  <si>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</si>
  <si>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</si>
  <si>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AFN56JFPWCIQUPBWBBKRTB5ACQFQ,AFYOAUU6ABZMTVU36GZK4VUGNQOA,AGHUKJEONXLCESOPBOBUE7GKTDGA,AEBWPF3PRVVFG5KWXV7X34GDFKUA,AFLRPHJSRGH5NKPA7OBXUJ2JZ27A,AG2MS6TT6QSBXJYL474XNZ4IF7CQ,AHTOYIBOEM2MAMV7T5TD5DDEKVTA,AH672OY2LDIEQUP643H3JKXAL3IA</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</si>
  <si>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</si>
  <si>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</si>
  <si>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</si>
  <si>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</si>
  <si>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</si>
  <si>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</si>
  <si>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</si>
  <si>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</si>
  <si>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</si>
  <si>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</si>
  <si>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</si>
  <si>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</si>
  <si>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</si>
  <si>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</si>
  <si>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</si>
  <si>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</si>
  <si>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</si>
  <si>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</si>
  <si>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</si>
  <si>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</si>
  <si>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</si>
  <si>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</si>
  <si>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AGUM6DLWGQ2LOM4MCKXEXKBXHXCQ,AELFZZK6GYFN3YA6TUYCQI7RO7RQ,AHYHEG5TPFHDT5P2H6KWCNRKVFAA,AEYMIOYCCMY52ONMPWEMCFKTAP7Q,AGXKXAGLG7HR6EMQAEEQBJNKAHBA,AGS2YBMKNMGOX72U5CWAN4H4IKEA,AEINPEPKMQYXLTEYJ5H2AOGO3YSQ,AHMCRTWOJAUGPXCEW6BDOCJ44YFA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</si>
  <si>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</si>
  <si>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</si>
  <si>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</si>
  <si>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</si>
  <si>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</si>
  <si>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</si>
  <si>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AHT4OY427LBXPJRGFTQ7TYZXYHWQ,AEJ3JPQBTNEBFAPDYJ7LVBEQZABQ,AHAOS6S25NW4GNVO5CYKF2VWMX3A,AFFASS4UUKBTHTT4D4HXISPCWD3Q,AEBGOR6UDRO2OU5XDIA2MV3YYFOA,AGG5NKCVBBPSMNB72ER6WLOTBCMQ,AHBWW52EK5OOJYVWM2I4NYZS7CUQ,AEV6PF6JEUSL5VE35HHTUFU65FAQ</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</si>
  <si>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</si>
  <si>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</si>
  <si>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</si>
  <si>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</si>
  <si>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</si>
  <si>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</si>
  <si>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</si>
  <si>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</si>
  <si>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</si>
  <si>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</si>
  <si>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</si>
  <si>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</si>
  <si>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</si>
  <si>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</si>
  <si>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AEDOY7QSF22AYSFDSBF32NURIY3A,AE4GETIZXRFI5D7IX7X66HOXA7HA,AEZX7AZEVOCXCPQVIFTY7UN6R4RA,AHGAT6WYRGMXHVJU32IRWHCKZIJA,AH7DPTXSO5T2YJSEQFZ6E3HBSLQA,AED2YYBYVHAASJ3QCTDEZUTBWVOA,AFWUD5DYUNUE5VFG3RING65BF37A,AHQB4SCMITLH3RJJGHYFYGJDFGZQ</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</si>
  <si>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</si>
  <si>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</si>
  <si>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</si>
  <si>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</si>
  <si>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</si>
  <si>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</si>
  <si>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AEVL6TZWDKICBU5K36HGBG65WXKQ,AFF5UYOSGQEATDUIOBUQAH2O6NAQ,AFGR637UP6QAHFJONHIC6LB54YNA,AG7RQBIKXECMXD644R2M5EZIZ2SA,AFFOJJV3AXO4KXET6TVWACH2AWSQ,AGPBFYSINH6IVWQS4CG5WP3DYCMQ,AG4U3Y2VBDUGHJ6VTFKDIZIZJPWA,AE2MUYHXVNFPILOIZ6T7B72BCR6A</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</si>
  <si>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</si>
  <si>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</si>
  <si>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</si>
  <si>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</si>
  <si>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</si>
  <si>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</si>
  <si>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AEKI4HAUSUPZGRQ6Q3ATSP4TB6CQ,AEL7BRNIG3LMKHN7NGVJ5HZU53IQ,AELEAOGDLKQD35G3X3LHUYBMODDQ,AFQGS2AFY7DTJGI6UAS7EXUU7ESQ,AG6YAYQRT6LJZXH5GBEJIKTHOVPA,AEXTLIQ6EDAE75U7KIBPPOXBQXEQ,AER6XVPTNSCOWUE2CNWAGADNNTQA,AGQOVXQC5VY3JBAEXPKC3JWPFPQA</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</si>
  <si>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</si>
  <si>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</si>
  <si>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</si>
  <si>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</si>
  <si>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</si>
  <si>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</si>
  <si>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</si>
  <si>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</si>
  <si>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</si>
  <si>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</si>
  <si>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</si>
  <si>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</si>
  <si>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</si>
  <si>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</si>
  <si>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</si>
  <si>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</si>
  <si>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</si>
  <si>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</si>
  <si>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</si>
  <si>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</si>
  <si>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</si>
  <si>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</si>
  <si>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AHDISL5G65X3FMRD2D2ARNXONYEQ,AFYN7CPGKOFGIEEDC6I6CFJBEKVA,AG5HPY5JX3T2DV3RHEJLE26ASMOA,AG27F7XSXLAU4JPURBUVMMFBBZHQ,AE7FR7KNV6BX4XL43G2TZAV57XVA,AGUI6MJD5ETNXKOOO5NRK6I6PBDQ,AHEWD6HCE644SLK3OBHHSH57W74A,AFCI5O36CXYYRSJKGKTGI6QHK35A</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</si>
  <si>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</si>
  <si>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</si>
  <si>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</si>
  <si>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</si>
  <si>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</si>
  <si>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</si>
  <si>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</si>
  <si>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</si>
  <si>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</si>
  <si>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</si>
  <si>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</si>
  <si>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</si>
  <si>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</si>
  <si>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</si>
  <si>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AHYKYPQWG6D57RWV5BGGMKG6D6WA,AG4HU2P24AVEA5DIVDDZPAZJB2EA,AEZYF4ZZU6FH47ONFQ4ABO7TAYAQ,AGG2W3XKE7XHPKKOO653RQ2GKYSA,AGCSGQTOFGYS47AB64E7HYCVXPSQ,AE64ROQOZG3YQPANW75Z4DGEOEYQ,AFWJRG3J53U4MB2UJKQBXEU2KLDQ,AEVZ5IEWI4C37B6QZBJEL5H3BRIQ</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</si>
  <si>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</si>
  <si>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</si>
  <si>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</si>
  <si>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</si>
  <si>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</si>
  <si>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</si>
  <si>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AF5YTGKUGQPPKFKV7FI2WPBEB3FQ,AFC4IGBAWQIZUIGT3HAGY3JZT5YQ,AE4MWULC56KNGZ5KY6KVDRZ3IKGA,AG47LLM626L4ZVY57SFZW7DRFXKA,AHN7KROB4JXXDRI6ZVYUNQLPABWA,AHCMLMTP2OQVADDPGN4KBRJMR7ZQ,AEDUUPZP42KTG4E4WBBN6XBQ7OEA,AEZDPO2SL7ZV6NDT4S5BGU3YO4IQ</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</si>
  <si>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</si>
  <si>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</si>
  <si>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</si>
  <si>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</si>
  <si>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</si>
  <si>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</si>
  <si>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</si>
  <si>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</si>
  <si>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</si>
  <si>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</si>
  <si>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</si>
  <si>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</si>
  <si>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</si>
  <si>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</si>
  <si>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AFE4ZYVJSLM3MSXZHWHIWFGRMNPQ,AGLLVLIYA7LEFYOBOQ3CR566Y34Q,AFYQS2VHWWGWOJ2WN5NHJBYYNFAA,AFSWWFREYBSBBK553EJS373BFDXA,AE2O7ZDZY2IUTJCPPMM5IBEO2LRQ,AGX3HZ6L74SP6BEBB3QT7GD2V6XQ,AFKJY7IMQCOSU6NB3XEGTWDUAJAQ,AEPCAKSOMWJJNCSL2JR674U7ADQQ</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</si>
  <si>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</si>
  <si>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</si>
  <si>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</si>
  <si>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</si>
  <si>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</si>
  <si>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</si>
  <si>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AFCTHM6AKLOSBDAUNR7MV55OB3MQ,AEVEJVMWQKVTVXWT3GWDQMTRE4PA,AEBVK2W3LLIF2OZWCC4ETO7AZBLQ,AGVJBZTCRZYK3FIQ6QYZXUNPQ6AA,AHJVD3DZYPZ6IGOD4X4FB2F63TTQ,AGQ22ZIP7IR5TZHO4JVX3BP6XPXA,AG25MJLUNH7VRLYA2TZIY2PCG5QA,AEEM5Q36DTXAMCJWEX2E7P6DAUUA</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</si>
  <si>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</si>
  <si>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</si>
  <si>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</si>
  <si>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</si>
  <si>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</si>
  <si>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</si>
  <si>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</si>
  <si>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</si>
  <si>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</si>
  <si>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</si>
  <si>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</si>
  <si>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</si>
  <si>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</si>
  <si>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</si>
  <si>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</si>
  <si>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</si>
  <si>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</si>
  <si>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</si>
  <si>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</si>
  <si>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</si>
  <si>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</si>
  <si>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</si>
  <si>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AGYLQ6KMOYG2N4U5GNYARX2MBB4Q,AENABMLHDXXHUYBOHPRFH4X3PMCA,AFW36VYDMVOGNOQ3KW5TU52NBPYA,AFEQJU6HMTSU2TSLWVLTRMMDUVJQ,AH4A6ZXSVYUDRVTZJ5J53UD3VNPQ,AEAMXZQMDHPTSSU6VOCCG7FJ3L5A,AFPNCLF6XNCVGSLV4B3UCFJZENEQ,AFERJ3NSJPHMZPWXLNY2MB6NHERQ</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</si>
  <si>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</si>
  <si>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</si>
  <si>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</si>
  <si>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</si>
  <si>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</si>
  <si>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</si>
  <si>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AG2VMF3LINMMYN5BJ7Q62SD5URUQ,AEJ7GNGZJ57Y4ANWXXY75NT7XW3Q,AGZPAK4OR644KR7HVTAGM2SKWXOA,AGWG7C2G2ZJXNJ5LWLAHESFT3JAQ,AGPW26I3CWUUUI4HNHIH6FWIVJOQ,AEKW3REOLRUOHWGYXE7V662X2BSA,AEJXY4QE7AOW43DDCUHH4BCILJJA,AFZWEGAQMORO5YUZDF63YT77LLWQ</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</si>
  <si>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</si>
  <si>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</si>
  <si>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</si>
  <si>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</si>
  <si>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</si>
  <si>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</si>
  <si>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AEBMJLSOXQ6R3AYV2E5IRO5ENPLQ,AHWRCD6UPY2VTOKI4TUA37GILDYQ,AHYG77LWWFRTEUKZEO56B2OX5LUA,AHXV3ZOII4LO45733UQAP5Z7HQQQ,AG5TSY3XDBSXVSJHBP24ET5FZOEA,AHPLEWWOIVLJKHU7LMJQATBVVIRQ,AH6XUPCGCWOG63XDNA4PRPWFX4XA,AGOUVBBZUOXEFGG7R5QBLIF34OYA</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</si>
  <si>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</si>
  <si>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</si>
  <si>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</si>
  <si>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</si>
  <si>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</si>
  <si>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</si>
  <si>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AH7K632CGUBDY6LHNAPIN5X53WXA,AFEE2XTFVQFP4MAL23BITAYVUEDQ,AG66ESDG6STC3VUGMYT2JM7F5EFA,AGSRZEXRM6LPZRFZNPWPTJR52PWQ,AHTYWMV7NQIHFTT25KJHK2MHHO4Q,AGEDP3Y6PLN7EQMVYDLKLQKZBCVA,AGJYNSMQM45LCFROC6BSBGM2NXWQ,AF6AQPY5HXHCZXTPZOYY6EZFLMHQ</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</si>
  <si>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</si>
  <si>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</si>
  <si>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</si>
  <si>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</si>
  <si>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</si>
  <si>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</si>
  <si>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</si>
  <si>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</si>
  <si>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</si>
  <si>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</si>
  <si>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</si>
  <si>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</si>
  <si>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</si>
  <si>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</si>
  <si>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</si>
  <si>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</si>
  <si>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</si>
  <si>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</si>
  <si>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</si>
  <si>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</si>
  <si>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</si>
  <si>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</si>
  <si>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AGDWMV5ZAHCSPG6IMWYOTBTOB6XQ,AE3LXXFXH6BORYJRUFKZHYY3UHYQ,AGFOD6MTODJ2BVFMYDOCLV6XQM5Q,AH7CH74XTRZWL4SHLUHGIKALPBHQ,AH7POVEBCJ2XBVILJPAO6EE4FQ5A,AF6EGJ3IP6NT47SNGHLAJ7IVUZTA,AEKGSTRWTY6EPGEDQJDF2ZGLQQEA,AEZOPOL7EG3CNIYHEUOIFRNNEDUA</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</si>
  <si>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</si>
  <si>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</si>
  <si>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</si>
  <si>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</si>
  <si>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</si>
  <si>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</si>
  <si>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</si>
  <si>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</si>
  <si>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</si>
  <si>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</si>
  <si>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</si>
  <si>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</si>
  <si>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</si>
  <si>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</si>
  <si>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</si>
  <si>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</si>
  <si>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</si>
  <si>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</si>
  <si>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</si>
  <si>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</si>
  <si>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</si>
  <si>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</si>
  <si>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</si>
  <si>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</si>
  <si>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</si>
  <si>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</si>
  <si>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</si>
  <si>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</si>
  <si>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</si>
  <si>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</si>
  <si>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</si>
  <si>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</si>
  <si>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</si>
  <si>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</si>
  <si>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</si>
  <si>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</si>
  <si>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</si>
  <si>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</si>
  <si>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</si>
  <si>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</si>
  <si>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</si>
  <si>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</si>
  <si>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</si>
  <si>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</si>
  <si>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</si>
  <si>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</si>
  <si>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</si>
  <si>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</si>
  <si>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</si>
  <si>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</si>
  <si>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</si>
  <si>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</si>
  <si>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</si>
  <si>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</si>
  <si>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AFR4DPHPUUE5HOH5IDNMNRCEHKBQ,AH46L3MY3OLQQ4JMDKONNEEHZNLQ,AFFAHR34UGZ7SE67ZFHBOPTN7VOQ,AHRQADD3EE6BOUUETM7PULXPEKUA,AEHEFYAEHA37VQC4PACWPXVNWP2A,AEXDJ6HWMOC6SRGLWALYYHWKXDIQ,AECLJOFG2C4ZUAJUS5JW52OCJGFA,AFYINVLESD3NKJPONL3Z5Y2QLHFQ</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</si>
  <si>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</si>
  <si>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</si>
  <si>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</si>
  <si>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</si>
  <si>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</si>
  <si>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</si>
  <si>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</si>
  <si>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</si>
  <si>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</si>
  <si>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</si>
  <si>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</si>
  <si>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</si>
  <si>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</si>
  <si>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</si>
  <si>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AENJBTR2KDJMOAEQA4AROLV244QQ,AE666QCFHN4ZT5Q6YSSL7UXCW7WQ,AGDLBT3JTXVM7MQMJAMRPW7KSN6Q,AFRNTHDPSCZ2ZZR6GCJYOOP3KOLA,AF65AUFKDWACJHKOTBRDRESNCMAQ,AGD7U6UETXAMSDWDHOSIMIAM3HFA,AFCQLKM6YD32YVCRA6NYR6KHLZJQ,AERWYMLTYEXWK43EV6AZADRVEIOA</t>
  </si>
  <si>
    <t>R19X0TLJFOL8RV,R3H2XBOSPH6NZR,R187CEHOWSXVIR,R3D78DM0715YW3,R1ZTUD2LMQZ1O0,R2HMMLCLTHHYZ9,R3ETS7YB3Q999V,R8L7UK03RGGA</t>
  </si>
  <si>
    <t>little bit good,Not Bad,sleek,good,Good product,Nice fan,Simple but effective,‡§Ö‡§?‡•Ä ‡§Ø‡•Ç‡§ú ‡§ï‡§?‡§§‡•á ‡§?‡•Å‡§è ‡§ú‡§° ‡§ü‡§æ‡§á‡§Æ ‡§®‡§?‡•Ä‡§Ç ‡§?‡•Å‡§Ü ‡§?‡•à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</si>
  <si>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</si>
  <si>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</si>
  <si>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</si>
  <si>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</si>
  <si>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AGY5EGSNGK2VAYOXWLKHP5GX44YA,AGTABZK5E6233ZGRJ6FKGLWNI53A,AFLW52DUWR46PKQCPT6ON3ZC6WYA,AEAHCVLMYLKLICSIKCTUS54NVQ2A,AGOYD5LNR3QBIXOGT3AXVEQJKQIA,AHNQK6FOLGX3QNM73O2SRNGL6CWA,AEDB4HO3XZSRGBOZOKXHJDFH7EKQ,AGTBHBUUNNRIVUQ6YS2OGL37CTGA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</si>
  <si>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</si>
  <si>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</si>
  <si>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</si>
  <si>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</si>
  <si>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</si>
  <si>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</si>
  <si>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AFGPSJTYN4E3AQJH23WKOKD2FZCA,AG62ALOQG5SNE6G6BINPN3PFATFA,AFM6X3COP5XS2MHBZ4FG7WI4J6FA,AFFFREUP3WNQF4G2XFGWEFUHIAFA,AHVX4ICC7N4CYLFRKYLA2EMIRS4Q,AHOBXQOMXSK25FW2L4UU47YQZKWA,AE2HYLZSTHIFFYG2VTQEUMEZJNWQ,AFEWFFV3VAMZVILMHJAN4GQRR4XA</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</si>
  <si>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</si>
  <si>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</si>
  <si>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</si>
  <si>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</si>
  <si>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</si>
  <si>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</si>
  <si>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AGRJZJKWKIE573KM5FWPOH4F7YCA,AEHV4VOLDQX5XYA42OZHALYA3USA,AHOZBF2VFWS62WO3XJT73NHAPQMA,AECYWFZ53SIMOPOKAILDW3VNGRRA,AHGAALVLOMKMYOG4JAJALWFSHLCA,AG6EGJADJ2KCEGGKRPKY2B4MAJMA,AGVVZWV4QHKHNWI7FT3ENKKKBCHA,AHIRZ7N53BSLWFWNEUWYKT6NH6OQ</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</si>
  <si>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</si>
  <si>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</si>
  <si>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</si>
  <si>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</si>
  <si>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</si>
  <si>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</si>
  <si>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</si>
  <si>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</si>
  <si>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</si>
  <si>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</si>
  <si>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</si>
  <si>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</si>
  <si>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</si>
  <si>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</si>
  <si>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</si>
  <si>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AGP7FT53TVZYTLYSU63C77AMNKRA,AFYO7NAUE7PLQZUFAXIANYIKNX6A,AHJ6VHL36QKYZYOZPWP5QD3H4DQQ,AHJI2MF55Q5TE6JR2TUNNJXTACHQ,AFJ5FUWKGY7XDPJOCMQ7EZQYHEFA,AFCWD3PO4G6GJVEEMXGD4B3XDC3Q,AGEUYI7ZTBU6QTOBHLOUNLD2XTSQ,AEXBFL4AVC5RWOOWW4X5J3RV5MQQ</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</si>
  <si>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</si>
  <si>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</si>
  <si>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</si>
  <si>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</si>
  <si>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</si>
  <si>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</si>
  <si>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AHIJVXU2LMW6UBF6VPT4BGMBMYBA,AHFBBCPDGNSDA2ERIF6KEXOXR2GA,AF6CX2IKLSKGPKRPN6IPOSRFH3WQ,AH57KN6LIRGA4AESSXBDXN4IWTWQ,AEOON2BAPI6B52PB6LYJYVT2POFA,AHDV77DE22MRWM57ZJRUBXEH6TXQ,AGVD7QW2HRVYJ2J7LX4RXHRQKYWA,AFBWCVS4ZG4JQ7GII3KFL76SMBMA</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</si>
  <si>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</si>
  <si>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</si>
  <si>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</si>
  <si>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</si>
  <si>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</si>
  <si>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</si>
  <si>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</si>
  <si>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</si>
  <si>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</si>
  <si>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</si>
  <si>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</si>
  <si>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</si>
  <si>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</si>
  <si>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</si>
  <si>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</si>
  <si>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</si>
  <si>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</si>
  <si>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</si>
  <si>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</si>
  <si>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</si>
  <si>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</si>
  <si>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</si>
  <si>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</si>
  <si>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</si>
  <si>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</si>
  <si>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</si>
  <si>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</si>
  <si>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</si>
  <si>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</si>
  <si>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</si>
  <si>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AFQS7QOVM7KTUWEZSVZH4XTGNAYA,AHTXYVPQPUDA5MCBWOX3AVXH4QKQ,AHLCFOXSW7PKG6NWJAYZXJJBHCPQ,AFNCJZB5L3NOV4XSU3YAKVBNOESA,AGR543LEUIM5C7Q3GENHOCAPGEEA,AFISEMWSVQU4VQ6RZNXCUSE4UHBQ,AE7LEUVO5O6WMKYYJRLP4MUZDZ6A,AHOFRKUB2WPDHQ36EDTFQWON7WFA</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</si>
  <si>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</si>
  <si>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</si>
  <si>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</si>
  <si>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</si>
  <si>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</si>
  <si>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</si>
  <si>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AFWJEGTWPLJFLEMNP6NHQWDEMR7A,AGV22RRF7Z7DKGS3NVGKRNEVDPFA,AHPNR55J5NQA5XXTTCGPUOLYWUWA,AHT3UUMHP2J4D5ED2J2TLSX3NLFQ,AFQ3EGHF7CJXP4Y34JIDWCOFQR6A,AEUAMC5SJIRMWLY4X62YAX4LFPLA,AE5JHZYLGZRTLGO7DJ7OGLD3NJZQ,AHNJTY4AOWAXORD6ELSDX6MCYHAQ</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</si>
  <si>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</si>
  <si>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</si>
  <si>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</si>
  <si>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</si>
  <si>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</si>
  <si>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</si>
  <si>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</si>
  <si>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</si>
  <si>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</si>
  <si>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</si>
  <si>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</si>
  <si>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</si>
  <si>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</si>
  <si>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</si>
  <si>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</si>
  <si>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</si>
  <si>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</si>
  <si>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</si>
  <si>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</si>
  <si>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</si>
  <si>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</si>
  <si>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</si>
  <si>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AFUZ26ZD32I23WLX6MO6UUGYB6VQ,AHEDAEYXIZIPVLI6HSDRKIGYILCA,AGLZDJ2IQJQNA35JJLQ2VOEJAR3A,AECF2E7SAWWCGKCIE7DVMFMDT24Q,AHASPHQK4TSXX66FVFKWC4GWSUZQ,AE5W7W53GHU7VOQE7ITNRK2TS3WQ,AGGQUNYVRJSUMBI556ZU7NFVAV3A,AFDS6AED2AIE46CPX2A2QTGIH2VA</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</si>
  <si>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</si>
  <si>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</si>
  <si>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</si>
  <si>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</si>
  <si>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</si>
  <si>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</si>
  <si>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</si>
  <si>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</si>
  <si>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</si>
  <si>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</si>
  <si>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</si>
  <si>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</si>
  <si>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</si>
  <si>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</si>
  <si>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</si>
  <si>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</si>
  <si>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</si>
  <si>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</si>
  <si>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</si>
  <si>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</si>
  <si>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</si>
  <si>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</si>
  <si>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AHA4YQ5UYLOP7A7T2KRK6ULD7LJA,AFJ2JLBLHGYGNKRMGAKXPGKHFUOA,AG5EGPN7G64EYA3BQOZNNJI3EROQ,AEBCZJWGP66A67PNQTG6AIEZSJDA,AFFTDH4LXE4M5K6ZMJSFFPGBSQ7Q,AFYXCGFUYNSPE2MMMHPCDDG3MPKQ,AGL3XBRQVHEAAZH4M5E3ATNQV6AQ,AF7V57LV5NFKILFRLD7MPSVBKOAQ</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</si>
  <si>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</si>
  <si>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</si>
  <si>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</si>
  <si>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</si>
  <si>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</si>
  <si>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</si>
  <si>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</si>
  <si>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</si>
  <si>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</si>
  <si>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</si>
  <si>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</si>
  <si>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</si>
  <si>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</si>
  <si>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</si>
  <si>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</si>
  <si>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</si>
  <si>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</si>
  <si>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</si>
  <si>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</si>
  <si>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</si>
  <si>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</si>
  <si>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</si>
  <si>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</si>
  <si>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</si>
  <si>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</si>
  <si>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</si>
  <si>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</si>
  <si>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</si>
  <si>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</si>
  <si>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</si>
  <si>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</si>
  <si>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</si>
  <si>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</si>
  <si>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</si>
  <si>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</si>
  <si>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</si>
  <si>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</si>
  <si>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</si>
  <si>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</si>
  <si>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</si>
  <si>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</si>
  <si>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</si>
  <si>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</si>
  <si>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</si>
  <si>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</si>
  <si>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</si>
  <si>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</si>
  <si>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</si>
  <si>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</si>
  <si>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</si>
  <si>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</si>
  <si>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</si>
  <si>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</si>
  <si>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</si>
  <si>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</si>
  <si>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</si>
  <si>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</si>
  <si>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</si>
  <si>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</si>
  <si>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</si>
  <si>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</si>
  <si>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</si>
  <si>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</si>
  <si>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</si>
  <si>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</si>
  <si>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</si>
  <si>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</si>
  <si>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</si>
  <si>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</si>
  <si>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</si>
  <si>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</si>
  <si>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</si>
  <si>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</si>
  <si>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</si>
  <si>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</si>
  <si>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</si>
  <si>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</si>
  <si>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</si>
  <si>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</si>
  <si>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</si>
  <si>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</si>
  <si>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</si>
  <si>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</si>
  <si>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</si>
  <si>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</si>
  <si>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</si>
  <si>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</si>
  <si>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</si>
  <si>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</si>
  <si>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</si>
  <si>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</si>
  <si>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</si>
  <si>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</si>
  <si>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</si>
  <si>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AECYTJD5MC5XGEX75UZY6T64WX5A,AH2XKE5NKEOBKOJRDJIPNYQRLCTQ,AEWVKFD6YXNBTHT7Q7CPKAPC4MKA,AGGDIBNZQHVRAJZXVXAHKBV2Y4RQ,AELBP2ICNLTZNQ7LRFSLDTGXC2IQ,AFGCWE3XJSFV3SHN5EU2N5VXWAZA,AH44PHVDPA7E2JJWAMVD7ZRPUFEQ,AFVYZFTM3SUEGYESW55OJNGUAJVA</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</si>
  <si>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</si>
  <si>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</si>
  <si>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</si>
  <si>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</si>
  <si>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</si>
  <si>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</si>
  <si>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</si>
  <si>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</si>
  <si>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</si>
  <si>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</si>
  <si>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</si>
  <si>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</si>
  <si>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</si>
  <si>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</si>
  <si>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AH6MHH7KNPHZPN7D5YSSWDQITIMQ,AGLWXRPJ6PGDPIN7URZP2525SAHQ,AHFGSNUXSEGQ4CW3BIGW2ZPZUC4Q,AFAGO45Q2ZA4UJ3XXHEWFROOKBRQ,AFS6ULEVQVU2PN6FWRWWBKKFJCLA,AGDMSEPDHPK3IT7Q737N6Y233LVQ,AGRGLAA6BU4VXMEYJWIDRM5WLNMQ,AEODRIKLIM5JTCDNMGSLTRSZFNVA</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</si>
  <si>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</si>
  <si>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</si>
  <si>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</si>
  <si>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</si>
  <si>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</si>
  <si>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</si>
  <si>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</si>
  <si>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</si>
  <si>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</si>
  <si>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</si>
  <si>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</si>
  <si>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</si>
  <si>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</si>
  <si>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</si>
  <si>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</si>
  <si>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</si>
  <si>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</si>
  <si>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</si>
  <si>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</si>
  <si>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</si>
  <si>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</si>
  <si>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AE5DRZFQN56UNHWLA6RSKDLDXU3Q,AH7G7F5V6NZQTXGNBULKUK4X6UXQ,AEYISFG3PXSZTUJS67PADHKW55NQ,AFT2SBIE45E3P46X2VFYXXR7JTDA,AETRLDW2AUAQJPHLEUIYFEZBBU5Q,AGOXIKCKLMADHJXOXLKL2XKPA3BA,AHTDOMYCLQT2RTXY3HVZBMCDCI5A,AEUMGPKAO6GBV56NJMU4XM5S76EQ</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</si>
  <si>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</si>
  <si>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</si>
  <si>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</si>
  <si>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</si>
  <si>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</si>
  <si>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</si>
  <si>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</si>
  <si>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</si>
  <si>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</si>
  <si>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</si>
  <si>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</si>
  <si>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</si>
  <si>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</si>
  <si>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</si>
  <si>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AGJPGWOXW4667QJXNDCLUWWVZTBA,AE2MJ6XVIE6OPT647IMTCCL234MA,AETN24LLRWGF5EUGDS4FWN4E7REQ,AH7J22T7AJRXCFHZF7RUDX63Y45A,AHLIRBDDRJKUSNTL66OD3252EYZQ,AHGKNJU3CXZ5GCOAJA7JCXNZ5RCA,AEUDZWXMXFOP2BI5WVK4S524LYKQ,AGQTOEYC5PUD7R5RGXHRNFQ3BFMQ</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</si>
  <si>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</si>
  <si>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</si>
  <si>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</si>
  <si>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</si>
  <si>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</si>
  <si>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</si>
  <si>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</si>
  <si>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AHAAD3NPHK6M6MFXLOIIVQSQQBGA,AF3VI65IPCL746N6XDAW4FYVH7CA,AGG2SNNR26KGUIFF6ZH32A3WZ2AQ,AEOHEAX7CMT7YK37DNAOQVUAZZ6A,AHEBE2B3ZMN7PAIBT73AZT4IS32A,AFE5CGE2HOEQLDT4X763Y7SR2OCA,AHXWSKIC3GD2ZFTM5JW7ANXAVSIA,AHUQZSYH2QVXKCFOFZAEQ5XOJTVA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</si>
  <si>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</si>
  <si>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</si>
  <si>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</si>
  <si>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</si>
  <si>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</si>
  <si>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</si>
  <si>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</si>
  <si>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</si>
  <si>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</si>
  <si>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</si>
  <si>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</si>
  <si>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</si>
  <si>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</si>
  <si>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</si>
  <si>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</si>
  <si>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</si>
  <si>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</si>
  <si>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</si>
  <si>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</si>
  <si>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</si>
  <si>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</si>
  <si>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</si>
  <si>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</si>
  <si>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</si>
  <si>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</si>
  <si>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</si>
  <si>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</si>
  <si>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</si>
  <si>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</si>
  <si>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</si>
  <si>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AHUR3WRNQOQ44GWIBTXRYLF6UTAA,AHW46KPBJ44BLDZYQTJH7QTN6FSQ,AEMR6MDZJREXTMBCB47HWPCXCW6Q,AHHLBBLNGWZWIX23N4AQKFS6XXAA,AFOBDH2OA23THZ46QVAYYN7IGF6Q,AHAGHWROWNW4HLHX42ZR5R6KWG5Q,AE3TDTXNYRURNBEATXHSUB52QUQA,AH6TJ2BWPQEIN7ZGCY7AC34W7EZA</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</si>
  <si>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</si>
  <si>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</si>
  <si>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</si>
  <si>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</si>
  <si>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</si>
  <si>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</si>
  <si>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AE5CXOIK2XJRKPRSKOXHICJHG3UQ,AEMURPMQFSRYZ5R7IKBPIGUEES2A,AHIV6ODNO4FNGOPKPP3HBN5O5X4Q,AGUOJUMISWCWPU7XMVMFQJKZ6OKA,AEXWFPDY7TBIL3CFRZO5BEHA76IA,AGR33RA3JZDOYDL7SJBWTHYKLZHA,AGKBZLURQIRK76CSDFFRHIZSUXOA,AHPJA5BHHKC6VNMIPWMB3R66LXGA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</si>
  <si>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</si>
  <si>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</si>
  <si>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</si>
  <si>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</si>
  <si>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</si>
  <si>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</si>
  <si>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</si>
  <si>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</si>
  <si>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</si>
  <si>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</si>
  <si>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</si>
  <si>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</si>
  <si>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</si>
  <si>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</si>
  <si>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AFXYPYAOFDHWH4CXSBUVX2XXIOSA,AETDHNM3DCXJJ6K4AFAEHZQAVG2A,AGMOIWMV5LM33PKZWDSGNS5EZ6ZA,AG5FGOJE6CG3FHJTE2PNPHOGUJHA,AFUCLN7AM6VIDFUUQXMEYHHMJOTQ,AGHLLRQQL3VKZBE426YJLNV5UBDQ,AHPLUXRCABZUIN7AYXOQFSSBBYAQ,AFDJPDX5JZEXUIAHIPEIVN2QYMQQ</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</si>
  <si>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</si>
  <si>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</si>
  <si>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</si>
  <si>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</si>
  <si>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</si>
  <si>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</si>
  <si>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</si>
  <si>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</si>
  <si>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</si>
  <si>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</si>
  <si>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</si>
  <si>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</si>
  <si>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</si>
  <si>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</si>
  <si>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</si>
  <si>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</si>
  <si>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</si>
  <si>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</si>
  <si>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</si>
  <si>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</si>
  <si>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</si>
  <si>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</si>
  <si>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</si>
  <si>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</si>
  <si>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</si>
  <si>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</si>
  <si>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</si>
  <si>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</si>
  <si>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</si>
  <si>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</si>
  <si>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</si>
  <si>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</si>
  <si>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</si>
  <si>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</si>
  <si>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</si>
  <si>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</si>
  <si>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</si>
  <si>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</si>
  <si>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</si>
  <si>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</si>
  <si>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</si>
  <si>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</si>
  <si>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</si>
  <si>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</si>
  <si>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</si>
  <si>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</si>
  <si>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</si>
  <si>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</si>
  <si>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AF4PTAVL6VZB5QTMNHLKUQ3LMZLA,AGI4BM5ZRGDD4KB3QH72FI37ZKRA,AE26ZTVZB6CB4VML6JSTYTL2QG6A,AGLRTBQ52OBASLMH3FAS7DJDB5TQ,AHKTDBCHIOLSIJYHGICL222OLCCQ,AHQ6EYMJ7JXCKR4O6EDJ7P7FW77Q,AG6ARD7AF2XBUTKPW35SH7ACMJOA,AHP7P3UVBYKC36AWMWNY6V7UTIQQ</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</si>
  <si>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</si>
  <si>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</si>
  <si>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</si>
  <si>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</si>
  <si>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</si>
  <si>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</si>
  <si>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</si>
  <si>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</si>
  <si>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</si>
  <si>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</si>
  <si>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</si>
  <si>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</si>
  <si>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</si>
  <si>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</si>
  <si>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AF7QK5FHWPIIYYCVERDUJEZYTSXQ,AERRAASKR2QOMQ2YNIKRDQHAQGMQ,AH5S5HEUKPD2ZLHBH5XQFJRLLRCA,AHB4T3IC5YTSPMCDPFBABXVV34HA,AFR42H36VEYD3J2M5QXO2MV5B4KQ,AHKTL6AK4OY3ENQXT4IEV7SBIJ6A,AESQ6MV2NLTB3NJ73LIP763MMOCQ,AEAKZZZKAZKLEAAUUXG7QOL3XCQQ</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</si>
  <si>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</si>
  <si>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</si>
  <si>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</si>
  <si>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</si>
  <si>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</si>
  <si>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</si>
  <si>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</si>
  <si>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</si>
  <si>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</si>
  <si>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</si>
  <si>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</si>
  <si>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</si>
  <si>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</si>
  <si>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</si>
  <si>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</si>
  <si>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</si>
  <si>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</si>
  <si>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</si>
  <si>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</si>
  <si>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</si>
  <si>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</si>
  <si>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</si>
  <si>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AGYUFQB6WUOMBYRLWNULRLC4GQ3A,AGREWD4V5XIIO7ZZSLOOF5PPW4RA,AEDTSPMMJN5UL33AYZXSBOVGMRLA,AECEPMMYOPFBE6SIVWQUSUHHAC2Q,AHO4TPXF2JLVKWJRV2IDP3OD3D6Q,AFWU3N2B6R66Q23QYZUC527E2BBA,AFEF4DGU3HTWTOL5DUN2XDYHMCVQ,AHVMXVNSDIZJWJFWWFU5EXRN77SQ</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</si>
  <si>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</si>
  <si>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</si>
  <si>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</si>
  <si>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</si>
  <si>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</si>
  <si>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</si>
  <si>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AFZESR4UNHIMTL2SQMFA3FJYKHAQ,AF2KW5BVHOC5TMH3ZBVCRSG4CCBA,AH5A5LHF3QDSOP2C5YV5RI5SFY7Q,AFJUTJ2OOOMAALQVWF4NJHMWWTLA,AFBO7V4C5TDYJ4VCEZTNK3JUAL4A,AFEUD4GVTU2JV2PXCSYQE34CM6FQ,AHFCHZTGIW3H765BOG5UQ4CS5B6Q,AGD3DH2YTXYUU3D2AHBH2FOW5BDQ</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</si>
  <si>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</si>
  <si>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</si>
  <si>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</si>
  <si>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</si>
  <si>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</si>
  <si>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</si>
  <si>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AGT6US6YWB52FSW73Z6GUN4YKLMA,AHNK645M7U3NYPVYHTVX7LVQAVLA,AGNLKKB5BQFDZ2VIJJFRUROTMQMA,AFNV7NMTHTVCQTNUZEDQVTJEXU2Q,AFPXQFK4SWJN6QWFRHOJ6DWMEVVA,AHPQHJVDA6JHFNRN7OBYTBTJXBYQ,AERYOOEJHPM6LGMKD2LIKMGODTHQ,AEWJA5C73VCGFR4HX5TOUINZ425Q</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</si>
  <si>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</si>
  <si>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</si>
  <si>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</si>
  <si>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</si>
  <si>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</si>
  <si>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</si>
  <si>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</si>
  <si>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</si>
  <si>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</si>
  <si>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</si>
  <si>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</si>
  <si>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</si>
  <si>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</si>
  <si>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</si>
  <si>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AHFILHSL3P3VABTMFUYKAWTNUWVQ,AHLGS6FCOG5AUP23U6ZJRXES7DCQ,AF5LVMOSEJ52KWFQDNEI2XXPAMJA,AHCJSKRROLBCRT5CA6NDKVJMWSOA,AGDRSRFFX2RVEHUZJXQTXGRZ3NWQ,AHMLLF7BJZGHT4BUAPH6OBOSQNEQ,AETGK22TGIAO4WZO4G3NPOBRLXCQ,AF3WRE2HEDELD4RT5IV3W3OUIAPA</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</si>
  <si>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</si>
  <si>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</si>
  <si>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</si>
  <si>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</si>
  <si>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</si>
  <si>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</si>
  <si>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</si>
  <si>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</si>
  <si>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</si>
  <si>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</si>
  <si>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‡§?‡§?‡•Ä ‡§?‡•à ‡§ú‡•ç‡§Ø‡§æ‡§¶‡§æ ‡§™‡§æ‡§®‡•Ä ‡§µ‡§æ‡§?‡•ã‡§Ç ‡§ï‡•á ‡§?‡§ø‡§è ‡§®‡§?‡•Ä‡§Ç,Good,Quality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</si>
  <si>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</si>
  <si>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</si>
  <si>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</si>
  <si>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</si>
  <si>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</si>
  <si>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</si>
  <si>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</si>
  <si>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</si>
  <si>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</si>
  <si>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</si>
  <si>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</si>
  <si>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AEFYJ3VKDQDLXLOEH7TKQUXIT7HA,AFLARMOT32PZ5FPIILELCOKTTCWQ,AERLEJIKGVDMADHIHSA4DVMEJUGQ,AEDK7NNC32QPIBYSPK3J4OFILH4Q,AF4NZ4IE7EJVM3TNU3EWWNTVVPTA,AEOSZOOLVIL7K74EVIMKO7G6FG2A,AF4O4LUZMCTMSSHA7Q7DJNUIFZZA,AE7H55TQ6WG5UBHJXDIJXAZJKCIA</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</si>
  <si>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</si>
  <si>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</si>
  <si>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</si>
  <si>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</si>
  <si>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</si>
  <si>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</si>
  <si>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</si>
  <si>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</si>
  <si>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</si>
  <si>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‡§¨‡§?‡•Å‡§§ ‡§Ü‡§§‡•Ä ‡§?‡•à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</si>
  <si>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</si>
  <si>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</si>
  <si>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</si>
  <si>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</si>
  <si>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</si>
  <si>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</si>
  <si>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</si>
  <si>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</si>
  <si>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</si>
  <si>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</si>
  <si>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</si>
  <si>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</si>
  <si>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</si>
  <si>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</si>
  <si>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</si>
  <si>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</si>
  <si>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</si>
  <si>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</si>
  <si>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</si>
  <si>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</si>
  <si>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</si>
  <si>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</si>
  <si>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</si>
  <si>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</si>
  <si>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</si>
  <si>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</si>
  <si>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</si>
  <si>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</si>
  <si>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</si>
  <si>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AGHNV56OVDCREEB45JCJLBST7XDA,AFZSMXS2MILXOSTT2ZEJDE3W7TLQ,AFVD6HB7DZDVOBDGJOB5OD5HRJFQ,AGGWFEEYQILYSQ7RS7GPJSTUWU7A,AEAS3VMYYUY4TJIVXZRHM6G6J7VA,AFGTTEXEMY2JB5T2LU3VKLX2IOMA,AEIJPU4PXM6JZM5QZSZWUPLV5I5A,AGEVYFS5HUW4XJWULHXIHHWYOQCA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</si>
  <si>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</si>
  <si>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</si>
  <si>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</si>
  <si>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</si>
  <si>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</si>
  <si>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</si>
  <si>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</si>
  <si>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</si>
  <si>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</si>
  <si>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</si>
  <si>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</si>
  <si>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</si>
  <si>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</si>
  <si>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</si>
  <si>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AF67LQRZS6WAY2MDTZEV7V5VKLLQ,AHCI4YNJ5ZX4GMLKZMRA5CVQPRHQ,AH2PQ7GHEBOEWANWP7BA4U6OIJGA,AHKOD27G2AIJP3DK46K55BDZELGQ,AFPQDD3DIPXU6C3Z75XBYUVWTH3Q,AEIIOCCDVYEZSGZVFZSNYZKHM6HA,AG5IEBFXQTBJ4OY2YRIDGM5T53WA,AEG3FM4NNSWVGPQKTOWSUWD5WIRQ</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</si>
  <si>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</si>
  <si>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</si>
  <si>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</si>
  <si>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</si>
  <si>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</si>
  <si>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</si>
  <si>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AECK2OJ3MXCQOGMEUQOFE6NDAU5Q,AFRKDBJPRCMNG6TYZHA3WNYGCQHQ,AFMUGZSK3VORG5NDNEGPIP43M64Q,AEPIQC3KWAW7KJEW5ITDNPQRLWOA,AE343V2CIFDUDQORRTJSRI6PXNYQ,AHAPSYB734TV27VGJABANCXUCJXQ,AHZGL7KVNWGGBE7Y6SHNILECWSFA,AERJ6EV2HUDZQHWL2HOFZJYQ4GEA</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</si>
  <si>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</si>
  <si>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</si>
  <si>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</si>
  <si>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</si>
  <si>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</si>
  <si>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</si>
  <si>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AEIDEFLG7JQYBGDO37SBXCH7B5KQ,AGWY7U4YUFFWBPLEIZ4YZWS3R6WA,AH3HXCEWLMYQAPX5RIUV3R4ULFHA,AFWDYM3RGZH3ZTQI6VVBUGPWMBWQ,AFOFO2Y527YK7Z6NVB2U2VRO5XCQ,AFR3M7QXD7ISIXY5MTYRP375RPKQ,AGTGOOPKKZKNNZTJPIXAFO7MGBUQ,AF4ZKGB6HT37NGYK4C6VZX44NTOA</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</si>
  <si>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</si>
  <si>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</si>
  <si>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</si>
  <si>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</si>
  <si>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</si>
  <si>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</si>
  <si>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</si>
  <si>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</si>
  <si>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</si>
  <si>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</si>
  <si>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</si>
  <si>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</si>
  <si>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</si>
  <si>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</si>
  <si>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</si>
  <si>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</si>
  <si>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</si>
  <si>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</si>
  <si>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</si>
  <si>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</si>
  <si>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</si>
  <si>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</si>
  <si>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</si>
  <si>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</si>
  <si>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</si>
  <si>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</si>
  <si>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</si>
  <si>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</si>
  <si>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</si>
  <si>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</si>
  <si>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</si>
  <si>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</si>
  <si>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</si>
  <si>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</si>
  <si>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</si>
  <si>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</si>
  <si>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</si>
  <si>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</si>
  <si>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</si>
  <si>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</si>
  <si>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</si>
  <si>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</si>
  <si>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</si>
  <si>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</si>
  <si>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</si>
  <si>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</si>
  <si>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</si>
  <si>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</si>
  <si>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</si>
  <si>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</si>
  <si>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</si>
  <si>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</si>
  <si>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</si>
  <si>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</si>
  <si>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AEKB7MS4WMERS6DHWXCANJ5TPTRA,AGQYWUEUFKLJUS25GTEV25GOXZUQ,AECXYBWM74VM7PE44MKGWPPLUPMA,AHP67WDPXUM5SNLJEWOQWUM2LWLA,AHASFHQCZH73IANLGF6IXB2B3O7Q,AFZOF5V4W33EHJ3VL42U3O52ZIWQ,AGFCF6HSB2SOWHPEQDVQPWF2OSOQ,AF6HB6GYUYNZ4G4FDTQIGQK76WSQ</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</si>
  <si>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</si>
  <si>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</si>
  <si>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</si>
  <si>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</si>
  <si>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</si>
  <si>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</si>
  <si>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AEUXMKJNJJBXOKFC3FADQRG2OIMQ,AH4XLMFRDKQPGZUWFZPCO5CLNVWQ,AEFCRF3XKSLRNEZ35P6P4SCLGIPA,AGAQWV5XLA3XNG4ZUSPCAKWDKK7A,AHFQD5KRJY7BD46B7QVH6J632T7Q,AFVYO2JECMG7CWP5JCMNWSIU5B3Q,AHVBDKH2WQYS37WL25RFWGDSLLDQ,AE5FLXF7GOUMGRXJNSX6UBK4SVNA</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</si>
  <si>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</si>
  <si>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</si>
  <si>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</si>
  <si>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</si>
  <si>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</si>
  <si>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</si>
  <si>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</si>
  <si>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</si>
  <si>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</si>
  <si>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</si>
  <si>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</si>
  <si>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</si>
  <si>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</si>
  <si>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</si>
  <si>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</si>
  <si>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</si>
  <si>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</si>
  <si>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</si>
  <si>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</si>
  <si>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</si>
  <si>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</si>
  <si>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</si>
  <si>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</si>
  <si>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</si>
  <si>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</si>
  <si>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</si>
  <si>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</si>
  <si>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</si>
  <si>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</si>
  <si>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</si>
  <si>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AGDD5ACY3AGTMTVBQOC3DMUR6REA,AFHT3WYWI4DB6Z42VVJZQGFFNIZA,AFSHYGNQHXNKBEXS62GRETNGH3GQ,AEZVJENT2FC3K3MKMIB4ZXDWNDPA,AHUKNKB6OS7JE4VQCHKF5363DOKA,AEIETT5YH6XRP434INQB4KSDMI4Q,AG7Y3XXKXV7O63XWG4Q7FKGNR6LA,AFZCNPDZYVYZCJ2JE5AH4SKJ7WQQ</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</si>
  <si>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</si>
  <si>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</si>
  <si>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</si>
  <si>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</si>
  <si>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</si>
  <si>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</si>
  <si>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AF7PPF6P5ZASHL4RYP7AZQBHRRTQ,AHSCASHEA5LLVORCEIHZYHNTHUMA,AEKWTFXLMJ5IK4T2CSJT2AY2CGYA,AHDL7PIYXZ36YFNS7NBPEFD3WRUQ,AGFYVS63J2YEAO7NGQCRW3TTFB3Q,AE6VPREPQCXMNBLLF3SDM4ZWRSLA,AG35AFPFHGMNYSEFQYN6USFG3FJQ,AH7JGQRRWMJTCWMZPQZDA7324DUA</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</si>
  <si>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</si>
  <si>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</si>
  <si>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</si>
  <si>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</si>
  <si>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</si>
  <si>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</si>
  <si>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</si>
  <si>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AG2VWPTTUEHEZWGDIYDJWPX7IDJQ,AEDNFNVOPMOWPCSBXQJFW6PCP3ZQ,AHJQJ4BFKEDVWHP6FIXGMF75XSSA,AENPKYWO4NMYRYNE3PNVGD4CVOAA,AEZOCEHWCXQRBNLIQCNEC43TNMGQ,AFGGQUIZ4KW57HMRGQTSERDLCFEA,AHQ5BOJJTHUA6XD6IIN7GLN53DVA,AHPM47CWRZDB6XMDV2IVXQR3KDUQ</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</si>
  <si>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</si>
  <si>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</si>
  <si>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</si>
  <si>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</si>
  <si>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</si>
  <si>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</si>
  <si>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</si>
  <si>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</si>
  <si>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</si>
  <si>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</si>
  <si>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</si>
  <si>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</si>
  <si>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</si>
  <si>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</si>
  <si>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</si>
  <si>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</si>
  <si>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</si>
  <si>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</si>
  <si>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</si>
  <si>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</si>
  <si>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</si>
  <si>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</si>
  <si>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</si>
  <si>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</si>
  <si>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</si>
  <si>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</si>
  <si>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</si>
  <si>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</si>
  <si>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</si>
  <si>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</si>
  <si>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</si>
  <si>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</si>
  <si>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</si>
  <si>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</si>
  <si>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</si>
  <si>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</si>
  <si>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</si>
  <si>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</si>
  <si>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AHXQPNDQMOD2RJE2S6KG3CM6QRXA,AHEDAEYXIZIPVLI6HSDRKIGYILCA,AHNDQGC5II2W2NNJDKODYCGFN77A,AFEOPOMJ6P77R4KX2YKC4UXVHCMQ,AEGFHIVVOOMWQ2JRIPHMTSZ2VIYA,AEBIN6NSCXXL32OUISQKEN575X2A,AEAUDCMXHJHTKQNGANQYEVTM5ZYA,AFPWUFA4L6HJ5LJTBDR4J3MKJ4XA</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</si>
  <si>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</si>
  <si>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</si>
  <si>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</si>
  <si>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</si>
  <si>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</si>
  <si>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</si>
  <si>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</si>
  <si>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</si>
  <si>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</si>
  <si>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</si>
  <si>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</si>
  <si>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</si>
  <si>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</si>
  <si>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</si>
  <si>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AH6NXC2M3PH6OZHLJ6YXG54VIBMA,AGSDBEOHKXCL3WBEIN5VEZK4JY4A,AFCHIB73U3D4VQHZCH4MV2Z5FESA,AGLFKVLO32UB72C43CQNOPGQVKGA,AHBUPKENA77XVDAUGWUHVZLCKSEA,AEY34MNYOS24F3P7Q3IGMQVH3ZUA,AHMBANCEQ5AJOQVPFHONG2QTDE7Q,AFNQQLFJGPPNZCI6BVYZCEAZQZQQ</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</si>
  <si>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</si>
  <si>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</si>
  <si>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</si>
  <si>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</si>
  <si>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</si>
  <si>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</si>
  <si>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AGYS2OMZE7DCEFQOBUJ7OSMPG3DQ,AF56UQ52OFSZL2KX2TPXPHBSNZ3Q,AFCOSVW2NHSFLPG7O5EKP2YRUERQ,AENAIK2GP3PTBWPAWBEFRET5BZ3Q,AH5CZZYZK64I4UNJA35AVYAY3SLA,AEPFMS33QLD2SPSAW7OBES4S5MTA,AEQBRKHWGFEJSWMMD7NCRL47IAUQ,AGQKV65KDMYKBD6ZQTXSQ74VID4A</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</si>
  <si>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</si>
  <si>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</si>
  <si>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</si>
  <si>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</si>
  <si>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</si>
  <si>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</si>
  <si>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AH6EYS5AIDI7KYTTTFTZZHH433UA,AEXFEVEJ7L7LN3Q2JBWZQZ3YHUEA,AGVR6CP2GL562CMMN3TJJDIBQKOA,AGQ7DDSSAIHW4EQERMBBWQWQMVTA,AEK7OBBEY4AB77GMD7E334J3CYGQ,AHNX2BVKDDWFDLQBCZVT3U6I3QDQ,AEDKU3NF2473GPBRWDHIHRTZJPXQ,AGM2UWKCJESUA2YZADPFXZ6PANVQ</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</si>
  <si>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</si>
  <si>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</si>
  <si>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</si>
  <si>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</si>
  <si>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</si>
  <si>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</si>
  <si>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</si>
  <si>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</si>
  <si>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</si>
  <si>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</si>
  <si>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</si>
  <si>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</si>
  <si>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</si>
  <si>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</si>
  <si>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</si>
  <si>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</si>
  <si>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</si>
  <si>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</si>
  <si>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</si>
  <si>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</si>
  <si>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</si>
  <si>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</si>
  <si>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</si>
  <si>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</si>
  <si>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</si>
  <si>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</si>
  <si>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</si>
  <si>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</si>
  <si>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</si>
  <si>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</si>
  <si>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</si>
  <si>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</si>
  <si>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</si>
  <si>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</si>
  <si>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</si>
  <si>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</si>
  <si>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</si>
  <si>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</si>
  <si>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AHX7I43IUBTBR5SMBWXO2VWLFLDA,AGUV5JDS7DN6OSZ2CENPDKWATUQQ,AFHZWLSX6C4TWMNGGNGRE2KODIAA,AHFNG3ELM4SUVBZJXLUUMP4NZSGA,AH7PUFLOQIEDBHZZIKRKWNNIRFOA,AEJAPH5MWACXXHMLGLEDYPPSRVNA,AG7NNDG43AB32RR66C6QNTQKGO6A,AHKF4O42OIQQEWP4GOW4TCQJILTQ</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</si>
  <si>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</si>
  <si>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</si>
  <si>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</si>
  <si>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</si>
  <si>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</si>
  <si>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</si>
  <si>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</si>
  <si>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</si>
  <si>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</si>
  <si>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</si>
  <si>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</si>
  <si>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</si>
  <si>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</si>
  <si>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</si>
  <si>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AGXJAYXZKJ6NCPSLX57MXJLQ3F6Q,AEQYSJWBP6DN2IV2LDP4XVNI4FBQ,AGNHWTOCLPVNZ56CWEF3QQI25ROA,AHC4JPWEXYM3O4YAKYIJZ5CAUOVQ,AECXWRKH4W4B73UW5IAHDTBZYTBQ,AEU6W4IG5BLXZ5XJ23PYFQKXYHSA,AGY4IRMJHF35GY44YCTUVQAEIJ2Q,AHVMCHCWTUWBKE4WYBY27MBIQ32A</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</si>
  <si>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</si>
  <si>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</si>
  <si>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</si>
  <si>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</si>
  <si>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</si>
  <si>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</si>
  <si>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</si>
  <si>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</si>
  <si>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</si>
  <si>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</si>
  <si>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</si>
  <si>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</si>
  <si>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</si>
  <si>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</si>
  <si>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AHF45IU3KZ4H47ZP3F7CZE7MHYNQ,AFK3LUAAIPVB22RJDB74TVOSPC2Q,AGCCV4MEGM6TGD4ZCPMBQICK3SNA,AGDM3424VYOWVYWB3TYVDVD2ZZLA,AFXHSMAQBFXU4A34SCILCOV37VIQ,AGO4VY6QUDHZV2JIJXHT5V22GUUQ,AFGIOF47QJUHXAPHAUEQXT6LQJVA,AG5Y7UAFKC352NVZPMRVQRENEAMA</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</si>
  <si>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</si>
  <si>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</si>
  <si>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</si>
  <si>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</si>
  <si>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</si>
  <si>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</si>
  <si>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</si>
  <si>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</si>
  <si>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</si>
  <si>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</si>
  <si>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‡§?‡•à,Good</t>
  </si>
  <si>
    <t>https://images-na.ssl-images-amazon.com/images/W/WEBP_402378-T1/images/I/41EK0QNFSUL._SX300_SY300_QL70_FMwebp_.jpg</t>
  </si>
  <si>
    <t>https://www.amazon.in/Philips-HI113-1000-Watt-Plastic-Coating/dp/B009UORDX4/ref=sr_1_319?qid=1672923609&amp;s=kitchen&amp;sr=1-319</t>
  </si>
  <si>
    <t>B08VGDBF3B</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</si>
  <si>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</si>
  <si>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</si>
  <si>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</si>
  <si>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</si>
  <si>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</si>
  <si>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</si>
  <si>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</si>
  <si>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</si>
  <si>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</si>
  <si>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</si>
  <si>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</si>
  <si>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</si>
  <si>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</si>
  <si>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</si>
  <si>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</si>
  <si>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</si>
  <si>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</si>
  <si>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</si>
  <si>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</si>
  <si>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</si>
  <si>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</si>
  <si>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</si>
  <si>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</si>
  <si>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</si>
  <si>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</si>
  <si>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</si>
  <si>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</si>
  <si>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</si>
  <si>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</si>
  <si>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</si>
  <si>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</si>
  <si>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</si>
  <si>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</si>
  <si>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</si>
  <si>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</si>
  <si>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</si>
  <si>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</si>
  <si>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</si>
  <si>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</si>
  <si>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</si>
  <si>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</si>
  <si>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</si>
  <si>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</si>
  <si>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</si>
  <si>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</si>
  <si>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</si>
  <si>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</si>
  <si>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</si>
  <si>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</si>
  <si>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</si>
  <si>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</si>
  <si>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</si>
  <si>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</si>
  <si>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</si>
  <si>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</si>
  <si>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</si>
  <si>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</si>
  <si>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</si>
  <si>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</si>
  <si>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</si>
  <si>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</si>
  <si>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</si>
  <si>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</si>
  <si>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</si>
  <si>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</si>
  <si>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AGPO6ZBQ2HPAKJULWTNQSP7FOBZQ,AGMACNXEDN7CAJXDCMPUZW3MO5GQ,AG7VZ4KBXNGIBZMW6Y7H5AU4T7LQ,AFP2TFQ26IBNKAWREZ34ERZBUTVQ,AEGLSZQOSLV77Z3RYDNKQ4DHO7OA,AHVKTMZNCOGSHMV4QI3OZCGK2J6Q,AE2IPM7LGWZM72PWXD7DG2OJAEJQ,AHMWLA3HDZGMRYZNHFWY7FWZ7BZA</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</si>
  <si>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</si>
  <si>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</si>
  <si>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</si>
  <si>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</si>
  <si>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</si>
  <si>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</si>
  <si>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AEHI7PMP7HHH3BIMEMM4D6XKJC2Q,AGZ325HAAV233447G6SUIVBMMMAA,AHA2VXNJ2E6VA2RFAAJS5ZFPF3EQ,AEJOJTOSSJNIBWO5CP655BMKQZ5A,AGLEYJPDKFHDQUKR44ANTMCVH7YQ,AFZUCCUR2EBAOJTXZAMP4GKYDGPQ,AEV6XXFLHIIAGFBXZQACBPNOKIMA,AE4GKTZA6NFJG2HC7TAMA4NIIDEQ</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</si>
  <si>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</si>
  <si>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</si>
  <si>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</si>
  <si>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</si>
  <si>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</si>
  <si>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</si>
  <si>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AGGPBIDY2R3EUF2WDFJDCB27YWUA,AEPQHH4GUMMN2KTD7VAT5DZFHUTA,AFBU5FXWPA2YVMWWIMGYMA2AG34A,AGIFWMCJ3D3MLPZ4N6OIIXK4EP7A,AELT5NENL2ZMZ3JT3QH5U5WSB25Q,AFRLWVFJ43WNDMOQDE3QFXJX62OA,AE46HCBRT2IIILPNCL32DZ5JHYMQ,AGIN3WL3VR42ECXY6SFGEVYAX5BQ</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</si>
  <si>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</si>
  <si>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</si>
  <si>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</si>
  <si>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</si>
  <si>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</si>
  <si>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</si>
  <si>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AH6P2FS36YMFXR6BCZY4QI3A5EGQ,AHLSHAJTU5B4XBPJGON3Q4MKMY2A,AESBXYARD65VZMCEZT6TMIF2I6AA,AFJUCN3LJPEEGA2MCUJMISQ3Q6SA,AGRGJTMI3RMO44FRRNDFQCML32BQ,AGX6OXEPVDQPCMFUTJWCGPAWKMFQ,AGQZQ2BXDDXY6D5K7HZF4CFSSZ6A,AGJD4634EZVTJUCYQETIMPBL5LVQ</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</si>
  <si>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</si>
  <si>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</si>
  <si>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</si>
  <si>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</si>
  <si>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</si>
  <si>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</si>
  <si>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</si>
  <si>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</si>
  <si>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</si>
  <si>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</si>
  <si>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</si>
  <si>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</si>
  <si>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</si>
  <si>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</si>
  <si>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</si>
  <si>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AEYYS445R5U3OMTCXTPFPPYIOC3A,AGRJV53VRADLDOF7VTZ75QXG7Q6Q,AFRZUJVTEHFZOVRCJJMAZTI5343A,AHPGEGRJETCIIA5N5UHXPPK7ZW3A,AGUWLDNMRBUVBQTRLDFJOU7B67WQ,AGZE52HWESBYEHQE7ZWVG6MIUTBA,AHC4U7CH7PGMKPLM3K6T36QSLJBA,AFNISIS3SIIIMSYAPMEAXNWBM4SA</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</si>
  <si>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</si>
  <si>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</si>
  <si>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</si>
  <si>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</si>
  <si>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</si>
  <si>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</si>
  <si>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</si>
  <si>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</si>
  <si>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</si>
  <si>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</si>
  <si>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</si>
  <si>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</si>
  <si>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</si>
  <si>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</si>
  <si>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</si>
  <si>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</si>
  <si>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</si>
  <si>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</si>
  <si>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</si>
  <si>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</si>
  <si>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</si>
  <si>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</si>
  <si>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</si>
  <si>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</si>
  <si>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</si>
  <si>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</si>
  <si>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</si>
  <si>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</si>
  <si>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</si>
  <si>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</si>
  <si>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</si>
  <si>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</si>
  <si>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</si>
  <si>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</si>
  <si>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</si>
  <si>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</si>
  <si>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</si>
  <si>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</si>
  <si>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AG3PLRKXVXLYQ7YHOIU4QVWWFBAQ,AHRU7JSVBHVEBWI2H2N6CVM3IIPQ,AH4ZQO5NIBMSXG7LLOGJ67WQ54IA,AFY4C2ZKXRWWGZRC2WIRBN4HTT7A,AEBBDZUR4T6MWDXS4COIUJLYXHHA,AFYENENKOXRC77BZ5JFXNG6GBNAA,AESSNDMFJZFM6Q5URYBYPEIUSYNQ,AERCNZE7BL2UQB45USYQ3NS3KDHA</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</si>
  <si>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</si>
  <si>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</si>
  <si>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</si>
  <si>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</si>
  <si>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</si>
  <si>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</si>
  <si>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AG2REE6BFNII6CHJQ2HQCG4Q5BWQ,AGPSJBF6CTEE4MJG3X5Z3DMJEJZA,AGY545OCMI3P63JWXM4QMK7QXCIA,AFQBNWTWNCOQH65QJK2TGLWRYCJA,AHVFTQFFKLLV5IFJDEQBTF4ZFI5Q,AH7XAZIRDIDE2HVRZAZ4J4BSG3NA,AFJI2CTQBDXHG74Q3R6S5RPYTOWQ,AHAXO75FQ7QCFXWMJF4JNHNS3A7Q</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</si>
  <si>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</si>
  <si>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</si>
  <si>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</si>
  <si>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</si>
  <si>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</si>
  <si>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</si>
  <si>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</si>
  <si>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</si>
  <si>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</si>
  <si>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</si>
  <si>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</si>
  <si>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</si>
  <si>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</si>
  <si>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</si>
  <si>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</si>
  <si>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</si>
  <si>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</si>
  <si>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</si>
  <si>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</si>
  <si>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</si>
  <si>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</si>
  <si>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</si>
  <si>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</si>
  <si>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</si>
  <si>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</si>
  <si>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</si>
  <si>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</si>
  <si>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</si>
  <si>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</si>
  <si>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</si>
  <si>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AENQUXAACC6E53BRVBZPXCC356OA,AEBGRX2UHNMQHYKUQFHGDUPE4UCA,AEEWHS6M7UDMDKWHZSVVHGW5JJUQ,AHJEMKM64LMY6YJR5AE3RMA2IW7Q,AHZHKXL5TIRPYY5YI5IUSYODJZSA,AHOTFNEAM62KASA6YHCDNPGNNZRQ,AGFQZRCAAKEW5ULV2UIU4RBI6IEQ,AE6ZHG2AXD6VPRRT3EUFSGVQJKOA</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</si>
  <si>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</si>
  <si>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</si>
  <si>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</si>
  <si>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</si>
  <si>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</si>
  <si>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</si>
  <si>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</si>
  <si>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</si>
  <si>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</si>
  <si>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</si>
  <si>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</si>
  <si>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</si>
  <si>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</si>
  <si>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</si>
  <si>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AG636YCW33ZTJ3O67MQZNNNAIJVQ,AGJL5WHO3VVJALGYBKA7UUMANF4A,AG56GJXG2U4TIZ42J4H5SIAOZFSQ,AHRJPSHYWW7POL5N5G7HI6D2UXNA,AE4PB2D5M7A6CIPE4SHZMHIDDIBA,AFYZBDPD6PGSHBHPHQTOVJW4QFCQ,AHCF6MDMVOOGIZK7AQMS5E4ZOJKA,AG6S5T3PING6QXZAUDDTH6FO7ICA</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</si>
  <si>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</si>
  <si>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</si>
  <si>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</si>
  <si>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</si>
  <si>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</si>
  <si>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</si>
  <si>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</si>
  <si>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</si>
  <si>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</si>
  <si>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</si>
  <si>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</si>
  <si>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</si>
  <si>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</si>
  <si>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</si>
  <si>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AFS2KZ7HYC7JUO5JOGPAQY2IKNGA,AEXELC7IXD4IBM7P4BQNFF5PENSA,AEHSEYWIGX2757A2UWJS7J2CG3CA,AH2UIFL2ZLH7AZP6L2I6JNJNDR7Q,AGESDEISSJA7HFM6224YLOY7AOSA,AEKM3HT4LYB2UVTFZQYLNGHALBFA,AHSAKHOAXLHAC5I6OCL22DC6WOLA,AGXJ5BSSV5THYPGNS7GJJVFNOKKA</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</si>
  <si>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</si>
  <si>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</si>
  <si>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</si>
  <si>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</si>
  <si>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</si>
  <si>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</si>
  <si>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</si>
  <si>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</si>
  <si>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</si>
  <si>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‡§®‡§?‡•Ä‡§Ç ‡§§‡•ã ‡§™‡§õ‡§§‡§æ‡§Ø‡•ã ‡§ó‡•á 6 ‡§Æ‡§?‡•Ä‡§®‡§æ ‡§à‡§Ø‡•Ç‡§ú ‡§ï‡§ø‡§Ø‡§æ ‡§?‡•Ç ‡§î‡§? ‡§Ø‡•á ‡§?‡•ã‡§ó ‡§µ‡§æ‡§?‡§Ç‡§ü‡•Ä ‡§?‡•Ä ‡§®‡§?‡•Ä‡§Ç ‡§¶‡•á‡§§‡•á ‡§?‡•à‡§Ç,Best product</t>
  </si>
  <si>
    <t>Ok product 900/ma bast product A little family productNot resturant not hotel,No,Nice product,Good product,For Dry grinding of spices, motor heats up,?üëç,‡§?‡§æ‡§à ‡§ï‡§?‡•Ä ‡§Æ‡§§ ‡§?‡•á‡§®‡§æ ‡§®‡§?‡•Ä‡§Ç ‡§§‡•ã ‡§™‡§õ‡§§‡§æ‡§Ø‡•ã ‡§ó‡•á 6 ‡§Æ‡§?‡•Ä‡§®‡§æ ‡§à‡§Ø‡•Ç‡§ú ‡§ï‡§ø‡§Ø‡§æ ‡§?‡•Ç ‡§î‡§? ‡§Ø‡•á ‡§?‡•ã‡§ó ‡§µ‡§æ‡§?‡§Ç‡§ü‡•Ä ‡§?‡•Ä ‡§®‡§?‡•Ä‡§Ç ‡§¶‡•á‡§§‡•á ‡§?‡•à‡§Ç ‡§ï‡§?‡•Ä ‡§ï‡•ã ‡§ï‡§?‡•ç‡§ü‡§Æ‡§? ‡§®‡§Æ‡•ç‡§¨‡§? ‡§¶‡•á‡§ó‡•á ‡§ï‡•ã‡§à ‡§?‡•Å‡§®‡§§‡§æ ‡§?‡•Ä ‡§®‡§?‡•Ä‡§Ç ‡§?‡•à ‡§¨‡•ã‡§?‡•á‡§Ç‡§ó‡•á ‡§ï‡§Ç‡§™‡•ç‡§?‡•á‡§® ‡§¶‡§?‡•ç‡§ú ‡§?‡•ã ‡§ó‡§Ø‡§æ ‡§?‡•à ‡§î‡§? ‡§ï‡•ã‡§à ‡§?‡•Å‡§®‡§µ‡§æ‡§à ‡§®‡§?‡•Ä‡§Ç ‡§?‡•Å‡§à,https://m.media-amazon.com/images/I/71HMDwsW8bL._SY88.jpg</t>
  </si>
  <si>
    <t>https://m.media-amazon.com/images/I/41SWYTwG5-L._SX300_SY300_QL70_FMwebp_.jpg</t>
  </si>
  <si>
    <t>https://www.amazon.in/Solidaire-550-Watt-Mixer-Grinder-SLD-550-B/dp/B085LPT5F4/ref=sr_1_356?qid=1672923610&amp;s=kitchen&amp;sr=1-356</t>
  </si>
  <si>
    <t>B0B9RZ4G4W</t>
  </si>
  <si>
    <t>AGBNLIOKIT72A2TBLG6A35XUEIMQ,AFTFMOXP7SKX4NJJIYLRJ4TAKZZQ,AFQAXRM4XEA72PNIMWCW2F53ISWA,AEBDUINAFKTVCCEEHAXKR7AG5LXA,AGYKZQYHVADBHYAL7U5P7F4KSRBQ,AECVPCTS5NOO6MT4NUYJJBUT7COA,AHKUEAEHUGIV6L2V7PGR7PCJ5JIA,AFU6BDGJZI74Y35UXM2RWQLLTIHA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</si>
  <si>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</si>
  <si>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</si>
  <si>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</si>
  <si>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</si>
  <si>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</si>
  <si>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</si>
  <si>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</si>
  <si>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</si>
  <si>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</si>
  <si>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</si>
  <si>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</si>
  <si>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</si>
  <si>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</si>
  <si>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</si>
  <si>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AFXT4M4YZCGYWUG22BMXEOB7VUOA,AEZWBVOWAZGCLKUNZXNBRCMWR2TQ,AH2IMO7T23MIAIHRLZGUSPHEXSZQ,AFNIVT3EJUTT7FKZW6GZVEWWT7HQ,AEJ4WWMJAKONQU4XNWCKIGA5U4LQ,AGEMLCWZLIJVZMIMPK3J4NEX5SMA,AFP7CS7L7WZM3OXFXC77IPNINGUA,AGJCU3HCKI6FYPKYS6FBZGJOQJ6A</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</si>
  <si>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</si>
  <si>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</si>
  <si>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</si>
  <si>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</si>
  <si>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</si>
  <si>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</si>
  <si>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</si>
  <si>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</si>
  <si>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</si>
  <si>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</si>
  <si>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</si>
  <si>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</si>
  <si>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</si>
  <si>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</si>
  <si>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AHJT2MQLGOFNAFFNLLJGIYO5LT5Q,AHVXXQOUU54RYRBWFDE7VI3S5PLA,AF4TTIEDYAPHWU7WG5UTJM345ZHQ,AH4CZ72FCY3JIQJAEGG3IL5MOC3Q,AHYALQ3NLFMTU52IWFICXNJIC7VA,AEIJBUDBWBW6XM22W5US5BWDBFYA,AH722R3XI2Z5PC7QQ6YUEXE6V2DA,AHWW4TSZL3AGYOBMIKJHP56I4O6Q</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</si>
  <si>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</si>
  <si>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</si>
  <si>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</si>
  <si>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</si>
  <si>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</si>
  <si>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</si>
  <si>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</si>
  <si>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</si>
  <si>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</si>
  <si>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</si>
  <si>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</si>
  <si>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</si>
  <si>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</si>
  <si>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</si>
  <si>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</si>
  <si>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AGRAAUFFZVW3L5L4MV65HRI63NPA,AGSMGWHNRQAZOOIPF7UOSNBQDNIQ,AFJZWYEHRGAPQPS5N64LTC3JOCXA,AHERFNSW6YQVDARIDK6WI3GFTCLA,AH2R6HPCGKBGV62HAZ3BH3HFMIPQ,AFAR6KANGGM4XIVC6ZDTSEONGR6A,AE2WVSMP7ZOFNGQWHUPQNRZHLOVQ,AEJNLPO52JIB3UFIIIGFMQBJCJLQ</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</si>
  <si>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</si>
  <si>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</si>
  <si>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</si>
  <si>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</si>
  <si>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</si>
  <si>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</si>
  <si>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</si>
  <si>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</si>
  <si>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</si>
  <si>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‡§?‡•ã‡§®‡•á ‡§Æ‡•á‡§Ç 15 ‡§Æ‡§ø‡§®‡§ü ‡§?‡•á ‡§ú‡•ç‡§Ø‡§æ‡§¶‡§æ ‡§ü‡§æ‡§á‡§Æ ‡§?‡•á‡§§‡§æ ‡§?‡•à‡§Ç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</si>
  <si>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‡§?‡•à ‡§á‡§? ‡§ï‡§æ‡§?‡§£ ‡§ó‡§?‡•ç‡§Æ ‡§™‡§æ‡§®‡•Ä ‡§?‡•ã‡§®‡•á ‡§Æ‡•á‡§Ç ‡§ü‡§æ‡§á‡§Æ ‡§?‡§ó‡§§‡§æ ‡§?‡•à‡§Ç</t>
  </si>
  <si>
    <t>https://m.media-amazon.com/images/W/WEBP_402378-T2/images/I/31pzC6I+bEL._SY300_SX300_.jpg</t>
  </si>
  <si>
    <t>https://www.amazon.in/Crompton-IHL251-1500-Watt-Immersion-Heater/dp/B07K2HVKLL/ref=sr_1_366?qid=1672923610&amp;s=kitchen&amp;sr=1-366</t>
  </si>
  <si>
    <t>B09MQ9PDHR</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</si>
  <si>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</si>
  <si>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</si>
  <si>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</si>
  <si>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</si>
  <si>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</si>
  <si>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</si>
  <si>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</si>
  <si>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</si>
  <si>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AH2PWK54MG3S6EOHGLGP3LTQJOAQ,AHKY24SIF5BG5XOFBACXN33XUO3Q,AGLCQ6Z2KEIXM7DC7JFZEN623CHQ,AGVRXUM3GMUGSUDI2BCELQ5G3MRQ,AFFJF7JN2X3UKBT33BHFMU2FCDIQ,AH3LPGUYC6VZUHBLHZKGMMBT5HGQ,AHHQ5CWRAMNLLPSINLJSICBU7CRQ,AGSHCIHX3V7HS6F6W2XTBOYFX5WQ</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</si>
  <si>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</si>
  <si>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</si>
  <si>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</si>
  <si>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</si>
  <si>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</si>
  <si>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</si>
  <si>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</si>
  <si>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</si>
  <si>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</si>
  <si>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</si>
  <si>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</si>
  <si>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</si>
  <si>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</si>
  <si>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</si>
  <si>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AFA27PWZ7R6SHPUK6YI3LUPVQAXA,AH3YMZDQPMC4SNFHGLOEIFEO5P4A,AGC7U4WCJ72KSPKZJE6SA6ULCNAA,AF2I6FEF7CCDHSXJQCMHRDLEV4UA,AGZYDFV5X762ARBCKH3CXTG4QUTA,AGBBKPN6FHVMRRHWZVRJ7O45VG7Q,AHON53VQVWWCC3G7B6BF4BE7ZESQ,AG57G63ZBJYDUGVZ2VRDSZD6L4ZA</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</si>
  <si>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</si>
  <si>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</si>
  <si>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</si>
  <si>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</si>
  <si>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</si>
  <si>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</si>
  <si>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</si>
  <si>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</si>
  <si>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</si>
  <si>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</si>
  <si>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</si>
  <si>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</si>
  <si>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</si>
  <si>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</si>
  <si>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</si>
  <si>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</si>
  <si>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</si>
  <si>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</si>
  <si>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</si>
  <si>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</si>
  <si>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</si>
  <si>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</si>
  <si>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AEP43IVDSJR5UREBLL53W5AJKZTQ,AEJS5VAOH7KD6X2F3TAMXOCXSOPA,AHQ2K3MM7CU5KAOLTRHNV4HHMKVA,AFR7AVNAODFBSW5HPTITQMLUOFKQ,AGFKW6ILYGZKEDCK55ADC6QLYEJA,AE24UFIVBSESSEV7UALTKP7K5Z4A,AHIFIRZZSK7NK4HWJ7FCYSHQ7KKQ,AFHYPBJQA4XGEWJLPUSFVQU2EKXA</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</si>
  <si>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</si>
  <si>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</si>
  <si>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</si>
  <si>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</si>
  <si>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</si>
  <si>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AFIW2LGGEMKYVUE6UG2YLJ73QOLA,AEQFXB3NZOMW4N72EAGVDHFV7M4A,AGRAJW47BFWMQE426JX6TR2BCELQ,AGSJ64KS4SFGZOJTR4TWAMQHNTIQ,AETH7LKNVDPFD2WPRVL7WXXCQXQA,AFDQX4OPUFUN56VXCWO54Z7O2AEA,AGILEHPBZZUJACQFI527X6HPPS2Q,AEAKW6XSSNBTTT2SHXRSIYJ3P2KA</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</si>
  <si>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</si>
  <si>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</si>
  <si>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</si>
  <si>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</si>
  <si>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</si>
  <si>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</si>
  <si>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</si>
  <si>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</si>
  <si>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</si>
  <si>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</si>
  <si>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‡§?‡•ã‡§Æ ‡§ó‡•Ä‡§ú‡§? ‡§Æ‡•á‡§Ç ‡§ú‡•ã ‡§?‡•ã‡§®‡§æ ‡§ö‡§æ‡§?‡§ø‡§è ‡§µ‡•ã ‡§?‡§¨ ‡§ï‡•Å‡§õ ‡§?‡•à ‡§?‡§¨‡§?‡•á ‡§Ö‡§ö‡•ç‡§õ‡•Ä ‡§¨‡§æ‡§§ ‡§?‡•à ‡§™‡§æ‡§µ‡§? ‡§Ü‡§´ ‡§?‡•ã‡§®‡•á ‡§ï‡•á ‡§¨‡§æ‡§¶ ‡§?‡•Ä ‡§ó‡•Ä‡§ú‡§? ‡§ï‡•á ‡§ü‡•á‡§Ç‡§ï ‡§Æ‡•á‡§Ç ‡§¨‡§ö‡§æ ‡§™‡§æ‡§®‡•Ä 8 ‡§ò‡§Ç‡§ü‡•á ‡§§‡§ï ‡§?‡•Ä ‡§ó‡§?‡•ç‡§Æ ‡§?‡§?‡§§‡§æ ‡§?‡•à‡•§,Good product using since 2 months working properly</t>
  </si>
  <si>
    <t>https://m.media-amazon.com/images/I/31kbrfC16XL._SX300_SY300_QL70_FMwebp_.jpg</t>
  </si>
  <si>
    <t>https://www.amazon.in/Crompton-Solarium-Qube-Star-Rated-Storage/dp/B07VZH6ZBB/ref=sr_1_372?qid=1672923611&amp;s=kitchen&amp;sr=1-372</t>
  </si>
  <si>
    <t>B07F366Z51</t>
  </si>
  <si>
    <t>AH2JOLKV3633COTRT3L6472Q7MIA,AH66PPDVLVKP2O6AYTIGA4LDLOAA,AGQECQXYEAY4SYHRW5NDNF36VDSA,AGE4ASVQOHHGYYYKQOMF2TLIXBRA,AHV4I63UFGYQ7AFWXLTQXSHSXCZQ,AGE23INNJKHQYZTU3WBTNSCAVGOA,AGMBBBIHMGMWKJI5OSFGKWAKJVVA,AHV6JQ726F6FJ2DHW4ZHKMXNUEYA</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</si>
  <si>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</si>
  <si>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</si>
  <si>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</si>
  <si>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</si>
  <si>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</si>
  <si>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</si>
  <si>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</si>
  <si>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</si>
  <si>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</si>
  <si>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</si>
  <si>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</si>
  <si>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</si>
  <si>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</si>
  <si>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</si>
  <si>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AF2JJYV2AX7CVSWYMLNZGFVHPLZA,AF4ZKPEZDK4MBC74G6DZYE4YPXNA,AFQRDDZDX24M6MLI75ZZBFLDSTSQ,AHL56ROKLAVDGP3ZRN45JIXXQ2GQ,AEJBNCW6FFRYFFVPDZU6AYD2LRBQ,AH7AIYFOHJAKH6SM4KNT6GNCHWNQ,AEWUBQURRQIYWSK5SBEOLZJRAP6Q,AHIRJYCO7S265XRVOHKEQJV6BPIQ</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</si>
  <si>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</si>
  <si>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</si>
  <si>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</si>
  <si>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</si>
  <si>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</si>
  <si>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</si>
  <si>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</si>
  <si>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AFDMLUXC5LS5RXDJSJJRHNBURIVQ,AHFY5XAN2X4N5GXOJRN5Y7HNC57Q,AEQQZI7NFOSSSCFA2FOZKUDXP5QQ,AEM63GK5JFDGEBFKA42W5EPWBOHQ,AGQFO7HUNP4TATRLGLKZWTGSRZ5A,AFPADOOHAUZPXOLGIRLUVWJD62VQ,AEU72RQQFVEX4RRIWB3FIK4IOYMQ,AFUIVFZ4RBLB4N57ACNNJUDOXJJQ</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</si>
  <si>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</si>
  <si>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</si>
  <si>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</si>
  <si>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</si>
  <si>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</si>
  <si>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</si>
  <si>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AEZB53KJUQPIRSWWZ2SUY6RRAQBQ,AGSBS2YJLL456NQVC5B5QZPUJTJQ,AEWY6T2UJKGOH2ANGNTSBT6RIE6Q,AHBQJUMIK5PCBS5BOXXXXZXPWSJA,AFUV6OAP3USNBV34JGI4IVNUVYSA,AHANTM5UMDC5BAOCVLTX47H4HXLA,AHUM7GQ3FUS2UTPCF3JPGU2PZGUQ,AEVKHWUPE7W4ZIG5RFWKJ2XX3UMQ</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</si>
  <si>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</si>
  <si>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</si>
  <si>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</si>
  <si>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</si>
  <si>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</si>
  <si>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</si>
  <si>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AGBYWFEGGX6QM6XB3ZPQADKKXAHA,AGU6LHFOEHAFE34ACLWETZLYPI6Q,AGSBWPW6GDRHH4Q5IAVAJPG3IRQA,AHRDCFOC5D7KERULZ4B6PVMKSNTA,AHJAW2YYU56TKMET3QKEKKCDZHVA,AFSHOA4IT5RS6KDJEVYLZQEBPR7Q,AHWQOW3VMVOLL2ICO6S6E5K73HEQ,AF3KZ34MBMMSO6QXOKYPGYB7H3NA</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</si>
  <si>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</si>
  <si>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</si>
  <si>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https://m.media-amazon.com/images/I/21ywp-zfTjL._SY445_SX342_QL70_FMwebp_.jpg</t>
  </si>
  <si>
    <t>https://www.amazon.in/LG-Convertible-Anti-Virus-Protection-PS-Q19YNZE/dp/B09NS5TKPN/ref=sr_1_381?qid=1672923611&amp;s=kitchen&amp;sr=1-381</t>
  </si>
  <si>
    <t>B00LP9RFSU</t>
  </si>
  <si>
    <t>AHFGOH4GBUXQQ45BNRBY7MHPN4NQ,AHY6F4BLYRDJCSKQSQEWDPXAXKSA,AE4J6N4OTZMC3NVLJPGFTR5P7NIA,AEBI27B54C4N5R3O45S2AWCPPNPA,AETABFSDFJT4L2NJYWAECEX2QL3Q,AH67BHLOMDZFQHLSOIVQND2BCDMQ,AEALKKVOIADNBRZB3EOH2VJHP27A,AFF7ZQGFBRXWPEJTK7JZDDT2KFJQ</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</si>
  <si>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</si>
  <si>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</si>
  <si>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</si>
  <si>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</si>
  <si>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</si>
  <si>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</si>
  <si>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AG2BB3Q2AQB7SBFBURGYSMFHDAOA,AGFXIO346VXYI35ANHRTU7FE7ZGA,AEZIOFC5L34FZZOMGKEHXHLG6KQA,AFDS7H2OSIL3I4CZBN7C7NS4XOXA,AEBSIJDEVFVOC7PQYB3W36OLAHNA,AGHY5MD6U2E57UWJTNGFKKQ5KROA,AF23NVMNXHKORCJCQPGAW6PSXMPA,AHSOUBG4CYVABTQRPHI64FAU4NLQ</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</si>
  <si>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</si>
  <si>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</si>
  <si>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</si>
  <si>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</si>
  <si>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</si>
  <si>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</si>
  <si>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AHASL3JOKSWSNG6FWBDKBPBMMSKQ,AFJ4DAIVDLVCW24FWODAT5O5OHNA,AGQ6FH5HUONZXKRXVRE7YX7ZUPLA,AG3ED5BPXEBU5ZAGYEEECUEK42NA,AGIVSHBG4BBKKXBGKVEXQB6VKDPA,AHWEGITKZOSJIXJOMPY75CWMU4EA,AH2MFWXOR2Q2JBMEVYN5DI2VIOJA,AHSA2XYYOJJGPCMHTPC4KOVI54EA</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</si>
  <si>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</si>
  <si>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</si>
  <si>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product,‡§¨‡§?‡•Å‡§§ ‡§?‡•Ä ‡§Ö‡§ö‡•ç‡§õ‡§æ ‡§?‡•à‡•§ ‡§Æ‡•à‡§Ç ‡§§‡•Ä‡§® ‡§ü‡§æ‡§á‡§Æ ‡§ñ‡§æ‡§®‡§æ ‡§¨‡§®‡§æ‡§§‡§æ ‡§?‡•Ç‡§Ç‡•§ ‡§?‡§¨ ‡§ï‡•Å‡§õ ‡§Ö‡§ö‡•ç‡§õ‡•Ä ‡§§‡§?‡•Ä‡§ï‡•á ‡§?‡•á ‡§¨‡§®‡§§‡§æ ‡§?‡•à‡•§,Top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</si>
  <si>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</si>
  <si>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</si>
  <si>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</si>
  <si>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AEKI4KLUAOWCEBHQHFGVBZTGMPYQ,AFCLNH2ZECKMY5LXIR6WTDUJ6BKQ,AECFK7X5H4ZKSE2P4WI4SGN52XVA,AGK5OL7ZCDPBSM3GFB57JEDTMVGA,AERYRV3NSECCWSOGSJRBJDGJP4XQ,AHEYCWAGWOWMQL6IWZB4UBCM7N2A,AGQMPE5Y62H4ALYMCMPV5J25BOGA,AHYJWLKBVY2CFWRJH3MNID4CRRBA</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</si>
  <si>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</si>
  <si>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</si>
  <si>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</si>
  <si>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</si>
  <si>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</si>
  <si>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</si>
  <si>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AHR5L5KIBZTDOOO4PR5ZHTTVTZGA,AGYBZE2DXTNOFDZSSKEMY5J3IWIA,AFRGFFGDKA4QQDI7KUNCOT3GHPLQ,AHHRJ2ARM7AEB4HWSZKQ4WDAMUCQ,AHL67UMLEYNKVUALRMYJSWUYJGAQ,AGZ76IWC3MJLV3HOEA5SWYXOO4CQ,AH4YG2VYP4IRM3YTUVLMI7XN5T4Q,AHONA3KJZILUFDDJONLT6IEANU4Q</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</si>
  <si>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</si>
  <si>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</si>
  <si>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</si>
  <si>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</si>
  <si>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</si>
  <si>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</si>
  <si>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AEGJT6ZZJCVJKSQZPBCCMRTQ4HLA,AFPXZY5YV6BY5MLHSOEIAOM2S2LQ,AF65USMMUWSGFKVXQA3ECFGFPC2A,AF2LFKOEV2AUJ6QNTNCZBGNSPFXA,AGQ4UHMMPGWZR5BVBVJPAKTKBEGQ,AHCQTOXOF3LBIK6IRYPKYQEK6DAQ,AEEZ33SWLBQZEQUUK7AM3EICB23Q,AGLQFTKRKRRYQ6JHVY6DZNSNKF7Q</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</si>
  <si>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</si>
  <si>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</si>
  <si>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</si>
  <si>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</si>
  <si>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</si>
  <si>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</si>
  <si>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AECLI7T73FK3PR4D3GESJ6QUGW6A,AF2EZXMEBWRQJLUWM24ANJCE37UQ,AHAL6ROBXTH3IRCBZKOLPCLEXTLA,AGB5RPS3YTHLDOLTXGMHP6TSMGFQ,AFZUYJEJPM23P4IBOOAHFINA2TAQ,AEJI74MP3FNPF4LD575KNKIIEF3A,AEHVAFNMQZ2ED7EH35D3BV23ZQRQ,AHT77DD5D5XKYWHYSMDHYMEZ5JXQ</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</si>
  <si>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</si>
  <si>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</si>
  <si>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</si>
  <si>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</si>
  <si>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</si>
  <si>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</si>
  <si>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AF23N54DJK4PDU75O4EWJD5GHV7A,AGAC4PQRPELTJSFKK4GVXBT5Y6TA,AFKUSVMWBALVVCQCORIG2IZBAPLA,AG3CB7GLADRTGQEELLO5J46H5XUQ,AFESIGKCPYHAG4HNKQGNS5ZFZVPQ,AGY65CCPYYWCF2YOPK5S66JDT7MQ,AGINWV2CSFV3NMNC7GOBQGNEYT2A,AEGUR22KUMKPSYANRJUB4Q42DFKA</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</si>
  <si>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</si>
  <si>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</si>
  <si>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</si>
  <si>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</si>
  <si>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</si>
  <si>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</si>
  <si>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AHAXZDBQKLBWPQN5BFPSURNHWECA,AEGH2WM5MITQZBEZM5JC4XMD2DNA,AFT26OJLNGYQISACMZ53VFZPU7IA,AEPNVP5ICQGB2SDHNNEED45KH2WA,AFND3MO34GH3GBFVZRJEKYHX5QGA,AFSY2GZNTGXHQUXWYLUPH4PH2H2A,AF6KLDZHZNKJLRD7BKJB65NA57SQ</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</si>
  <si>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</si>
  <si>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</si>
  <si>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</si>
  <si>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</si>
  <si>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</si>
  <si>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</si>
  <si>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AGMYSLV6NNOAYES25JDTJPCZY47A,AG3Z5IUUFOD24P2S22VMAWPT7TSQ,AHJNMSXBXPENCCR5EVJ63LGMQG2A,AFGN7L5DTGD5IJJ5VQ4IY7G2J35A,AGH7NWRR5Q37GMEIR26FKOLJADBA,AH4B45HPRXTJ5B5FX3WZKJ7K4FSA,AFDPHEAIYTD7MJ4LF7OK6ODJZ5KA,AETMASW5U6WCMX7VZA6DVRGR3WTA</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</si>
  <si>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</si>
  <si>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</si>
  <si>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</si>
  <si>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</si>
  <si>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</si>
  <si>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</si>
  <si>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AGSSGQZGH7RKLPAP2JFZ44PHAWDA,AG4M42TGS64SVYRRH7JRNHMB7CCA,AHYXTDSENFWKRKDQ5KOMQ6IJLGXA,AGECXPAM7BHAHXRREUXEBVRADSZA,AF3SATPW2CO22VDANST5ZFMQ2I3Q,AFFQUA4I35H3PGSIRL5BL3GW2ENQ,AGND33SYSSFRKYSNBGB5CQOODQCA,AEXWB6LUEUJLRUE35I3A7PQFO3AA</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</si>
  <si>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</si>
  <si>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</si>
  <si>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</si>
  <si>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</si>
  <si>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</si>
  <si>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</si>
  <si>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AGAJXGDRTICIRCARGVACQLPWIFMA,AHAKYUK7XTHBF4GTP2BGSXCFIE2A,AHFGDVDHTJKY6CD6ALJ7QYIXHRLQ,AGPSJBF6CTEE4MJG3X5Z3DMJEJZA,AFAOU74I45ATGV4STWGKFXBRHODA,AFO7RG5625GORMOYYYTBYXYCUDHA,AF3776HZNNRKUL4UWNIVU4Z6ZVZQ,AH2XARVUUCZGIBNTL4MQQWNRYABA</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</si>
  <si>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</si>
  <si>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</si>
  <si>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</si>
  <si>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</si>
  <si>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</si>
  <si>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</si>
  <si>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AHIDFZK6JPIY7FCTPZQJR6MSWV7Q,AGWW4VSBX2UUCMM5VFMMRKV6I34A,AHCLIYZDVIIFV3V4X4VPUFCRPP2A,AG7O2DWNCAQIAMWYENDUQG3P5FPA,AFKZM7TNSX7OVVQP26GUA2NULWFA,AEOWAV5QL6F5QH5VGY4XNKWX7ABA,AHPNZU4TQSKOFPXCED37ADH7NSYQ,AHFF2NUJXGN5BFX76OICF6XVEBOQ</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</si>
  <si>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</si>
  <si>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</si>
  <si>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</si>
  <si>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</si>
  <si>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</si>
  <si>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</si>
  <si>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AFS7B5AZ62CAX22H7LCYNQXVCQAQ,AGLMS3QIE4S7KPWOXGHTANI7764A,AGBA7KYAPLBYCCWKRBEAIWCBFBLA,AG7ZZIXCIBRUJ57VCGVUKDTGVIFA,AHNJSC2JCU5WZS36B2ICX24355IQ,AEMO7DWHWH5OGU427HN45WBERE3A,AGKTT2MYU4G25XFWMD5S6DETTTGA,AG64ADZBDOLMMQKFPD6JFZDTHVHA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</si>
  <si>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</si>
  <si>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</si>
  <si>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</si>
  <si>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</si>
  <si>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</si>
  <si>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</si>
  <si>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AEM2OFBD5ABDZGYUPPUYMCBFDEXA,AHWRUBKKFE6ZTAPAAR5RCSTAPQUA,AGCJW7IHJTEFPCN67EP75IOGIF4Q,AEX2AWDGQSN3Z3FHJPJMDTDHUJFA,AFNBXMGWYJWB56G33U6RTR7AI2PA,AHT7YN7PRTQQW4OPDLXHGJXEGJOA,AGOPYV5RQIH4BBSVXQVFBZLDVHVQ,AHNE3KUK352LFDTMI6GHAZ5DEL7Q</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</si>
  <si>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</si>
  <si>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</si>
  <si>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</si>
  <si>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</si>
  <si>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</si>
  <si>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</si>
  <si>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AGKZK3N7KYOTCRFGWGDF2EJIQISA,AEROHELQUZSGEWF2SUDCANCFNRCQ,AGPTBR4QWMDZZ3XAF4EV2UMFQQEQ,AEN4W53IK6DVODM4J72SQNAYMX4Q,AEX4AU2AULOQZB35OUHUQ73Q5VIA,AEK2MRB35PXPW27B5NT7O637IMDQ,AHPUIT2YTPFHVHVWQPFEZXZZ5M7A,AE2X3X56PWZY32QSRKVU4VOIKDIA</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</si>
  <si>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</si>
  <si>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</si>
  <si>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</si>
  <si>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</si>
  <si>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</si>
  <si>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</si>
  <si>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AFUXDVUZ2STL3ALSLWBDEAJBR7BA,AF7GFM2ILS43R3R7ZWHYAUCPAVAQ,AHWLGCCR7N4HTELCLTXAVQM3KJHA,AGY42TVO76MSDK66XDORRO3X3OMA,AEIHE3RYSQSHEDWWK75BDB37K3DA,AFIW2ET2FNOABPCJHIJORAYTPUIA,AHEC755ZTLVUV2OGFJQFWRMB2KNQ,AG6CCP43BJUOX7RZVWBHLG7WGNOA</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</si>
  <si>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</si>
  <si>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</si>
  <si>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</si>
  <si>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</si>
  <si>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</si>
  <si>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</si>
  <si>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AGOHEKMCFFEVVEYK75KRR6JUN5LA,AHM5VPEM324X4ZSA2GQCBCD423PA,AEK4FIY6OYHQUATRL3QUSWUSQLZQ,AGPK7LBOP4LXMHGVL246WLA53D4A,AFZDTYSBA3OFABW3ISFCOOKQK76A,AEYYA6E4ING5KL43ZEGPYXKBDSBQ,AH7YJB6PZG5KP4GCWMQCHRIO3I4Q,AGXITCDLYCTWJZOTV5ZF7ZR7O3MQ</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</si>
  <si>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</si>
  <si>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</si>
  <si>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</si>
  <si>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</si>
  <si>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</si>
  <si>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</si>
  <si>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AEXIMD2ECDFFF6J2U7TZ5IXA2GSQ,AG27ECFAKUL5MDR4P7O33R52MEMQ,AFTWSUMWZSYW6GG3YXVDAXHVIWFA,AE7DUUZF744LA3EMVCLI3UJDCIDA,AFY63CMR45TQ44JBPYWHGUBOQUEA,AEPIMEBYBSIKSJF7NFEQPCLPDF7Q,AHKQBTJ7JR3SO57H22GOC7SIWG6A,AEDPJXQWX34LSNG4ZOIRO2DMYZBQ</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</si>
  <si>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</si>
  <si>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</si>
  <si>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</si>
  <si>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</si>
  <si>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</si>
  <si>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</si>
  <si>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AFUH5D4EYPVUKL6RIODLMEAZDVEA,AG75QN74MJP35SGZVQCK7S24TBPQ,AFR3PNU34Q3NU4MZDAQTEVQGYJNA,AFEGTYZ3KEHM3T6Q47CE2F3QDTZA,AFJE6BAJEFG4B2OMCFXYFXBSWR5Q</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</si>
  <si>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</si>
  <si>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</si>
  <si>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</si>
  <si>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</si>
  <si>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</si>
  <si>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</si>
  <si>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AG72HBSOIRQFGJN2NY3GPAEEHZTA,AGXAO67Z7IZENINTB4FWJ53Y3V3Q,AHGR7SEDTEDIYX573IXYTQL3OWUA,AHYDO3OKLMDU6UJQ6YTMQWNUITPA,AGSZKOHJZVCRZGZDDCDPNSHZLOOQ,AE4PB3GAZFWQPTCFXFFJMMZOSU5A,AH7GI2ERU3IXB3L3UMCM7UFQT6XQ,AEJDGQU75PMFGJILLZKBUARMLQOQ</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</si>
  <si>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</si>
  <si>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</si>
  <si>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</si>
  <si>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</si>
  <si>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</si>
  <si>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</si>
  <si>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AECTTIBADJRR6PNCGQM3KLJT65XQ,AHH5S3NZXPTNEMV5ACI2OUFQPESQ,AGX67OWD4YQDA7GEIGCMB5DYUJZQ,AHVN4Q73CBYLXS6PD7JYBNQJOXSQ,AHDJXSEX24G3F2AMLX7H4VFW6Q4A,AEF46GENYIQSETB5QV7U3BFPRLWQ,AHU2YNBLYGUZR45OTIEIAG76NCTQ,AGFPDBO7Q4GQBCWMY3OPORD74ROA</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</si>
  <si>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</si>
  <si>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</si>
  <si>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</si>
  <si>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</si>
  <si>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</si>
  <si>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</si>
  <si>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AF4B327ZIB5IJWIFEVY6BWMB75VA,AGDV7VQGI42G6HVOGW2OSWKHBPWA,AGPK4QIB6E5RFJAYZCNS7XRT5OVQ,AHN2VCYDPYHUDXSLFOLGIN5J46XQ,AFYLAHK2PMQOEZJNIM4V7N7ZETYA,AHZBOE4W3PUVBX7VYDBE57VDPMBA,AFQDUFM2UWWPT2WM2ETLFVSEAVUA,AHVI4UXZR4TUQT7MQLVDZXKWTOOA</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</si>
  <si>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</si>
  <si>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</si>
  <si>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</si>
  <si>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</si>
  <si>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</si>
  <si>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</si>
  <si>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AHCSFNVYY5Z4MC3YQWCKQXN43UKA,AGRXFT44MBP4EAAKW4AUMJ43HASA,AHCJ4SBFDS4JQ3KM3TB6JPV7LCWQ,AEMRVATZMCTFHHWR4RGUBJ6EIY6Q,AEJTHOGZUGNSJ4U35D4JDA254VNA,AEBRKCEYVLKRYEX4DVFRH3UUWPVA,AEULXBJRVQTUU7LYUNJK4VQD2LLA,AEGU57M3ITWK676QUCVQYF4ZMM3Q</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</si>
  <si>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</si>
  <si>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</si>
  <si>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</si>
  <si>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</si>
  <si>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</si>
  <si>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</si>
  <si>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AGLUPY33OM375F64CHDCQW3KF64Q,AHL6DKFWYVLNGVHHQMGWVVZY5D4Q,AEV7DR7CDJFYPKCDK2Y5WGUR6BDQ,AFTAR6G52NZQDC6ITEORXUZHXURA,AHFKFHJR6Q3FYXQH42N6O2RHLAYA,AFSIHCK5KXPIX5PVODLGUIIHVWIQ,AGX4KI4YQ2MBM4CMZEFHPLQBGPTA,AGMLCKCSUIFBF3A67WZ7OLGFYRYA</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</si>
  <si>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</si>
  <si>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</si>
  <si>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</si>
  <si>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</si>
  <si>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</si>
  <si>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</si>
  <si>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AFZBWPKSEOJ3ZXAVS7IA5QMLX6SQ,AH4H673QHNMNQEBK6XKODER4TXBA,AFF3RSHZGO4BAR2KYIOVYD3VGZVQ,AFEVGT6SALVKATPAPCZQCUOZFA4Q,AH7MEOSIJPT7Z2WMJI4ROMY3I2QA,AGLKS2YBV32Q5F36ESVSZKN7YZVA,AF3DKAW7MUAW6MB7HC4YEPY6IN3Q,AGVNDZ4Y2VJXWYSIDOP4GXJYF5DQ</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</si>
  <si>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</si>
  <si>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</si>
  <si>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</si>
  <si>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</si>
  <si>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</si>
  <si>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</si>
  <si>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AHNCY56JLPCF2AHRH3SO2RIKHYFA,AEBZKKPXROE4RBTBFJ6E5F5BGALA,AHMGJ3N5TJ5YYHGONQ4YANYH6EFA,AFLOWV4SAZ4GJHBZZJLRC3UYJPPA,AHJERQSJBOQHOWKP4BHQUZNAK32A,AF53E744SCKUPF4AKF4LL3VPKRDQ,AF4R7KKPJVNKJC5D3CWKKX2JZAHQ,AFJQMCVVZBRSBACG5CHFJ653CXVA</t>
  </si>
  <si>
    <t>R2IMGTYKPMXP4N,R2LP7PV1I0Z1V0,R33UGZXCUN1PDT,RH2ODFAELL6ID,R1LSVKDGASJ3ZX,R14FNF4GQL91JN,R2YT02USWR83PT,R81KUPKOTEI6J</t>
  </si>
  <si>
    <t>Best mixer,Best value for money,‡§?‡§¨‡§?‡•á ‡§ú‡§?‡•Ç‡§?‡•Ä ‡§¨‡§æ‡§§ ‡§Ø‡•á ‡§?‡•à ‡§ï‡•á ‡§á‡§?‡§Æ‡•á ‡§?‡§¨ ‡§™‡§ø‡§?‡•ç‡§§‡§æ ‡§?‡•à ‡§ö‡§æ‡§?‡•á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</si>
  <si>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‡§?‡•Å,‡§ì‡§? ‡§Æ‡§ø‡§?‡•ç‡§ö‡•Ä ‡§ï‡§æ ‡§™‡§æ‡§â‡§°‡§? ‡§¨‡§®‡§æ‡§§‡§æ ‡§?‡•Å,‡§ì‡§? ‡§ß‡§®‡§ø‡§Ø‡§æ ‡§ï‡§æ ‡§™‡§æ‡§µ‡§°‡§? ‡§¨‡§®‡§æ‡§§‡§æ ‡§?‡•Å,‡§ì‡§? ‡§®‡§æ‡§?‡§ø‡§Ø‡§? ‡§ï‡§æ ‡§ö‡§ü‡§®‡•Ä ‡§¨‡§®‡§æ‡§§‡§æ ‡§?‡•Å,‡§ì‡§?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</si>
  <si>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</si>
  <si>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</si>
  <si>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</si>
  <si>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AG7YXM3CTKIWDRFUWCMM5KGHAP3Q,AHAB4O4T3BB2LJCQJ2IULLRC2ELA,AFY3BGO4YZABQCIIIVYMRYDQ3QWQ,AGQHA7FMMURNYMQ2SM2LJV372TTQ,AFFD52Y7MQO7ET2RYGACLHCZTRTA,AGPWQPY5N7CBNPKJ3RLDSLUWKOOQ,AH6WHKS34WZIDXRKN3YKSRQCBLEQ,AFXIU2GNQU5FDRWNQR2RKY5NBG6A</t>
  </si>
  <si>
    <t>R2PFNGIRCB6KB1,R3HOQIZQ2Y2P1E,RSMINHFUL02QE,RECSJ6GYWXJWE,R2M39R5NO51DBK,R1IKAF2X8JVXQS,R3D1X15POHDHKU,R1OKIDKNCYKZFS</t>
  </si>
  <si>
    <t>Good product ?üëç,Value for money,Does the job which is intended from it,Nice product..,‡§ï‡•Ä‡§Æ‡§§ ‡§ï‡•á ‡§Ö‡§®‡•Å‡§?‡§æ‡§? ‡§Ö‡§ö‡•ç‡§õ‡§æ ‡§â‡§§‡•ç‡§™‡§æ‡§¶ ‡§?‡•à‡•§,Not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</si>
  <si>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</si>
  <si>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</si>
  <si>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</si>
  <si>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</si>
  <si>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AER7IMDKY6Y2NLWEIAOEOEMWPTQA,AHBJI32NFYYFJRSI2NZ3RGNYYNLA,AFGIZWFPMU77SMMBFMVKCNRBXPOQ,AEHV36BG2B5DD6MRSRAJMEFNF2GQ,AEDONSL33XUU6IK7HCDLQEPV7GGA,AFIXIYJE5BEMYL2TLUYPGAPYPC6A,AGT2K7XLOKTPWOWG32DBORMMK4AQ,AEPSOFO2EJJOVKNXXBISGJWVHCWA</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</si>
  <si>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</si>
  <si>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</si>
  <si>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</si>
  <si>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</si>
  <si>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</si>
  <si>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</si>
  <si>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AHD7UBRNLFOB46RIRLFXKJY6N53Q,AETPMOGJUEKAM3X4BMFBSHTDQ3BA,AEUUSCC65BXKCGFTNKBRKYCWIZYQ,AHFSOIYBAXZ3WLROODW5ATRX2XKA,AEKIANKK2HHKU6TJ2U2ERPAMQKKQ,AGGBFQHKXHD3VWPDNLO423V4TCPA,AHSMRFFHYS3UI6RA4KJSF7VDC4MA,AEBEEXG4EBJXPW7PBL4FL62NOGXA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</si>
  <si>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</si>
  <si>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</si>
  <si>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</si>
  <si>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</si>
  <si>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</si>
  <si>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</si>
  <si>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AH7CVQ6755UNVDKSBS2CKWMHOCZQ,AFMAYVBVIPFZYBTDGWSRCTASMZ2Q</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</si>
  <si>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</si>
  <si>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</si>
  <si>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</si>
  <si>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</si>
  <si>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</si>
  <si>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</si>
  <si>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AHEZ2YIPI6Z3RJH22BSRYMSPEWOA,AEHUTTWMDAOEZMG66NSX74CVMGQA,AH7T3ST2K7B725YJN7TRBAV7WTXQ,AGM4CQWT4HY2YVGKXBPKH3FFSL7A,AEXAE6XNUYOTIWU4SAWYRHN3TVZA,AFSTYN76L3OSI4XWVZFQ2YIBIL6Q,AFO6ORYOBVJCCFQJXDFUDDVWPNAA,AF5CFHHUVY7M2WGITP23UH6SJ5UQ</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</si>
  <si>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</si>
  <si>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</si>
  <si>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</si>
  <si>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</si>
  <si>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</si>
  <si>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</si>
  <si>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AG4KXXU3X2W7U5GHPFTQUH7B74QQ,AGVNR5BV6PXJKH2OXB6HYQN5VJCQ,AGPKKHWDHRBTTI6H2PMDX32QHSSA,AEBE2BCPPVJ4IPBU2J5EPU44WQJA,AELG7IFYME5AQB2B576XLNQDAKBA,AFGKUIIJE6RZVXZ3ZZ4SNSTXE4BA,AFT3A5EEJX2ZDXDFARRX2HR5I6BA,AG5W4UZE7KIEFTWZQAPHOOCNBHGA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</si>
  <si>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</si>
  <si>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</si>
  <si>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</si>
  <si>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</si>
  <si>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</si>
  <si>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</si>
  <si>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AEVX4JV3C4QR3Y3V3RJXQ2WZAR4Q,AHR5JZBK66QYZSEJ37GM3K2DXDIQ,AEAOSBMIGWQY5HFXDMBRQUE3L52A,AGUEJAHXS2LL652SUQTCM52FOZHQ,AGRMA5YXQJV53ZJHIRAIZTBPJ6DQ,AEVLNW7OEHU23QZWBPF2ZLYHTBHQ,AGD6G2GDZX44OOJJCN4TLROEP7OA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</si>
  <si>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</si>
  <si>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</si>
  <si>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</si>
  <si>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</si>
  <si>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</si>
  <si>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</si>
  <si>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AGTISTATRBDCRY35BAIENJ3YZLXQ,AEV77VMKNNCQ5VIEWG3WOSCCVIBQ,AG23ZRBLDYWQAUQHZH5QYDKSFTPA,AFGW5PT3R6ZAVQR4Y5MWVAKBZAYA,AETYH4YVGJXWRIRQJQUZ7OR5JPNA,AFRYPUMXJ7GTS5G4YBN5B6A6UZIA,AH2AVOZLB7HONYWXE36LNSSH3W5Q,AG6XZKNID4KTQYM4ZI4EYKUIMPCQ</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</si>
  <si>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</si>
  <si>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</si>
  <si>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</si>
  <si>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</si>
  <si>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</si>
  <si>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</si>
  <si>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AGGOQNG25MN3SQK67LCMYO2ANTNA,AGFGMHAZIHB4LSRP3ICDFTVOEYRQ,AGNDEWYGSKM75CIOKTG7OQ2JLMBA,AFHXOJYSPDBZUBOUC44SVFGLXFYA,AGRACQ6KUYCYWALI5HNKD5QLJ25A,AGQFBYYNUJXJSAWYO5LHEQDFEHKQ,AECNIS47DOPIKSIDCNYXX7B7PIKQ,AGXCVMSWE3C7GSLFIZZQAIPXK23A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</si>
  <si>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</si>
  <si>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</si>
  <si>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</si>
  <si>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</si>
  <si>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</si>
  <si>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</si>
  <si>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AGLUHXCJJDHZGCCQWBKUF7NAKL3A,AEE4VC52GEZBJ62O6SCO43EWMT6A,AFOQTS7SC5AGY5QHWAOGODRYPSYQ,AEDWSW43DK26XB4AM4TRHLPEJ3HQ,AEUFRVIZEZ32IEDWOE3KGCZXPRKQ,AGXY2N4QLW5M2KWTEAYKQSRBLOIQ,AFCWPBRLAMVOA6L27EPNMTLS3IYQ,AEJEWDZIQ3OTE47W62ZJ2HFOLRZQ</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</si>
  <si>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</si>
  <si>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</si>
  <si>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</si>
  <si>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</si>
  <si>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</si>
  <si>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</si>
  <si>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AFZOUV6DSSLIWTHCEQED5RR6HGHQ,AFL4I5P7WCRS6SYIW4ZNKWADKV2Q,AGFKMDMUPNFM5JWT6BBY2SEVMHMQ,AFKUC4MUHKKVBKYKGLJ3W52G6SVQ,AHBS5ADSTPJ6C5GUYBPG3VBTVX2A,AHUM2M2XXYNDAMBYGMNREX3XIYBQ,AFCQXQUIMMCKM6Y743IKFKIMAYWA,AHSBMJGIRPF66VB6VR76KHJAB3SA</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</si>
  <si>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</si>
  <si>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</si>
  <si>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</si>
  <si>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</si>
  <si>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</si>
  <si>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</si>
  <si>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AE556ASSODHNECNYDEABP6Q7Z75Q,AESPTUXAQMTJ64NCR4QI5N6WL6HA,AEOVKYUJ6EB3K2D3CALSVWOITV6Q,AEAUQLBFFDELPJFM3F6JAIX4VWKA,AFEQDV6CWBY2Y4WS6ALF2BXU7VAQ,AHRRDBQR6IU4V4XBBLSJRRML3GQA,AH5BI7KKCSC6IZ2AS4XJZSQ7QO3A,AH2OKG3SYK3EHZWPVLNDVBVJCTSQ</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</si>
  <si>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</si>
  <si>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</si>
  <si>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</si>
  <si>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</si>
  <si>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</si>
  <si>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</si>
  <si>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AEZUK5C5IY67OZ35JX7BP2WBG6JA,AEEVM3YPIPIVWHVUE4HARBANNZHQ,AH634NGKAQR32XMOCSUF6LZB3RWA,AEIVSZGOPMZLJCLU5F6NNB7AXZLA,AGSG3TQTQT32FRNXOONXQ4YWXM3A,AG5B4QNGCUV5VYRNLLOPULVJ5N7Q,AEPZI55CSYXEU74X4FXNAOIP4COA,AEP2DVN55BAR3JCNCHH4VDNORE7Q</t>
  </si>
  <si>
    <t>R17R471IR13JMO,R13T7I5DKQIXSA,R9YYIK65OU16I,R1FB9GYR8LJQBN,R2W5WP4N12ADZW,R12UGEM1FH0OC6,R171KJ25LHOUKY,R22VVPUG7BPY0Z</t>
  </si>
  <si>
    <t>‡§¨‡§¢‡§ø‡§Ø‡§æ ‡§?‡•à‡•§‡§µ‡§ú‡§® ‡§ï‡§Æ ‡§?‡•ã‡§®‡•á ‡§ï‡•Ä ‡§µ‡§ú‡§? ‡§?‡•á ‡§ú‡§æ‡§¶‡§æ ‡§¶‡•á‡§? ‡§§‡§ï ‡§ö‡§?‡§æ ‡§?‡§ï‡§§‡•á ‡§?‡•à‡•§,Nice product and easy to use,Heating issues,Bakwas,Nice,Good product,Good product,Good product</t>
  </si>
  <si>
    <t>‡§?‡§Æ ‡§?‡§Ç‡§§‡•Å‡§?‡•ç‡§ü ‡§?‡•à ‡§?‡§Æ ‡§ú‡§æ‡§¶‡§æ ‡§?‡•á ‡§ú‡§æ‡§¶‡§æ ‡§?‡•ç‡§?‡•Ä‡§ñ‡§Ç‡§° ‡§¨‡§®‡§æ‡§®‡•á ‡§ï‡§æ‡§Æ ‡§Ü‡§§‡§æ ‡§?‡•à ‡§ï‡§?‡•Ä ‡§ï‡§?‡•Ä ‡§ï‡•á‡§ï, ‡§Ü‡§à‡§?‡•ç‡§ï‡•ç‡§?‡•Ä‡§Æ ‡§¨‡§®‡§æ‡§§‡•á ‡§?‡•à‡•§,Nice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</si>
  <si>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</si>
  <si>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</si>
  <si>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</si>
  <si>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AGV2QERVROHQ3E44IHQIUKCEEO3Q,AE7GOXE6DZEYGOHGHKUAODAOWECQ,AHNY4SVAISG2VQGF2Q4ADDFZIU3A,AHGCRVLMGOBN45HUKZJJX5WK2TMA,AGDLVWA7M4G3IWDMTUODZ2BQEBOQ,AGZNR56VGSBVUSPZ7ACSMX3FFFPA,AHDRIG7FTS342HRYFJSA2PVXEOTA,AF64JDHZPT4WFDN6FBVNFGIAQXQQ</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</si>
  <si>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</si>
  <si>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</si>
  <si>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</si>
  <si>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</si>
  <si>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</si>
  <si>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</si>
  <si>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AHJX6GE7IGMLFM75SMKATV5ZRZ2A,AGTYFIQ3EIVLCEU4GJXBMWRBWDTQ,AHOP3ZSYI4ZWF4GAU6Y7U33ZLTFQ,AGAMVFFHI7EL23RQYBA4JTXR6GLA,AHCBSXZTXE7A6XUG2V4664YZHESQ,AGEXNA5HHXTVUSHJNWFCDPCJOOYA,AGOARXYHOENO6YEI7N64HK5CDQCQ,AGKFFX6PBTWUNBMN53YLUH45U6VQ</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</si>
  <si>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</si>
  <si>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</si>
  <si>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</si>
  <si>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</si>
  <si>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</si>
  <si>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</si>
  <si>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AFGVIUCA3RTCKMTDTO3XGNTHYFWQ,AE3AF67Y5YK6UG7I6HIVMWU4NWVA,AHPYT77JL5UZQ6QHBEZMYGK6WPRA,AFSXOLLBT7WLD5M6GMY4BKJP3RHQ,AHORF7KU5KCVPIXFW5LRQKGTKVFQ,AEKXXDCFC7X7LKTIFHISM4LZGYXA,AEEWUDXSGNJ3CNRK3PKT5NPCLNJQ,AHGOIGUEHWNGMJV3KAMYFP2CBJPQ</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</si>
  <si>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</si>
  <si>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</si>
  <si>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</si>
  <si>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</si>
  <si>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</si>
  <si>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</si>
  <si>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AFBU5FXWPA2YVMWWIMGYMA2AG34A,AGS4PLUFYAXTS4Y7Y4Q6ZT37BYHA,AECLI5ARPX2YOZANEVKSRVV36QJA,AGTOUKATNU32FIJPOWKQKZKPPJ7Q,AFM5HEUWEZMBGCZ3GGAXKAUZASGQ,AHSZV233OGYLM4RVHF7F6YJZM5NQ,AHYBTPEMPO3DK4PDH62ZYMP3LG7Q,AHUECKMZOFXYUTC6M3LUATLL6X7Q</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</si>
  <si>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</si>
  <si>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</si>
  <si>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description.?üî?But here are things that couldimproved.?üî?the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</si>
  <si>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</si>
  <si>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</si>
  <si>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</si>
  <si>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AFRB32NPLQW24ZGJTXRYK6OUI2HA,AG2PGVWTVLRVZRJCJH3YOWP5FNQA,AGWINPX6IU25IAPSX2FK5NO44NBA,AEORIJHEIQAZQL6IQ2R4IMSB457A,AHLGTVWW4EB3Z3HM6JEPVMFXUB5Q,AH57EC5U62WSRLNIPBXDLBCJQ65Q,AFWSPLLT7BYEGPY2VJGQEMRIW3BA,AFMJDR7VSOX3M5WH2WTORPQ37V4Q</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</si>
  <si>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</si>
  <si>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</si>
  <si>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</si>
  <si>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</si>
  <si>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</si>
  <si>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</si>
  <si>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</si>
  <si>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AHYDKTW3WJO4HNGBHBOAFCJ3LOSA,AE3EGXXGRBM43FWMTLQB37JMC7OQ,AGIHOZJO4PWX5Z37R4I4RQXIZWRA,AE3CC3KBP4BWJZJMRJD4W6DYTXUA,AGMKONPE5QC455TBAZN4QNR73KXQ,AFH3GSHTIVQMKDP27TOCVV33JPOA,AED36GWWMN3IDN6MHKBLYHYCTTYQ,AHOIB4NI2LLE52QK6Y3ISJQUH2RA</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</si>
  <si>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</si>
  <si>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</si>
  <si>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</si>
  <si>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</si>
  <si>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</si>
  <si>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</si>
  <si>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AE64UCDJJ5GO35UI7VJ2OCCZMGFQ,AHQNBEQHTS5HDSNP3LMLQA4H4YPQ,AEPSO6AT7QUTF6LYRISXUYQKHM7Q,AH4ZZLZF5JO74MJ3E6WURPHAOKVA,AE6X7T342OTM3RULX5KQPVUT7TTA,AFIWBQHKNAVWZTU7RYW3TJLJVPOA,AH6SPM32C4XZBAFVXZXENRZ54LSA,AGWQXJIDWICZWNZWNO7SKP3YFEYQ</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</si>
  <si>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</si>
  <si>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</si>
  <si>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</si>
  <si>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</si>
  <si>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</si>
  <si>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</si>
  <si>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AG7XS62BBYTJDLOVUFYPSQ2DZZZA,AHIQFVEC26UUHE433ZSICDBIB36Q,AGEPZSRFODWZ4XUTXO2HNWLJIMJA,AG6LT2H74ZN26WM5OVCIJ6O6A3GQ,AGV66D5F6ULOSDAODDACCVNQ3V4Q,AFFCMTSY6Y6SGHYK7FNX2HBZ3NJQ,AHJC3EZMZ4YKHBUHTQEZQ3BQMZJQ,AELGICL2JENHDPFKWMURBPFAUSDQ</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</si>
  <si>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</si>
  <si>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</si>
  <si>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</si>
  <si>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</si>
  <si>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</si>
  <si>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</si>
  <si>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AF6I3MZF3P2HMDTVRZR77JNTYUCQ,AFEXRCHGLYKM5ZGHJBVX6L5VIOXA,AGVUL37HNVQISEF42ENXXXXMDPRA,AGLL2HRMUMQ5JRZ7Q7DPQLM2MIEQ,AGQQKGDKYF7X7I4LCCCA52XMHQ7A,AEFAWUMPU4OZI76XQ37T5D7JHLEQ,AGXJMJ3ZVCCFNNCTGL4JX2FYEKWA,AHFQU7X3BLUNYBPNEBVXRU7U5QPA</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</si>
  <si>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</si>
  <si>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</si>
  <si>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</si>
  <si>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</si>
  <si>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</si>
  <si>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</si>
  <si>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AFGT22JJOXW56REVEYUUUEME2ABA,AGQ7ATXOIGSUWEFDGJLYRLPICJRA,AFIK7KPO3RADGPXCTCIJAVH42RLQ,AHTWRA4ZWELHIXKE22VC65Y5C34Q,AG6Y7W6NMR5NHG7WBAC6A4FL37PQ,AE2FPXNWO4ROL5WOAVLZWUE4OIAQ,AF6X5BYG5LOTGQA6NAX23M6MBIAA,AGB2NK7XN5VYFYWIZMGLT2GOSZAQ</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</si>
  <si>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</si>
  <si>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</si>
  <si>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‡§®‡§?‡•Ä ‡§?‡•à ‡§Æ‡§ó‡§? ‡§†‡•Ä‡§ï ‡§?‡•à ‡§ï‡•ã‡§à ‡§ú‡•ç‡§Ø‡§æ‡§¶‡§æ ‡§ñ‡§?‡§æ‡§¨ ‡§?‡•Ä ‡§®‡§?‡•Ä ‡§?‡•à,This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</si>
  <si>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</si>
  <si>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</si>
  <si>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</si>
  <si>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AHBJKJCUV3CH6774KEAQSRLKXU4A,AGYYINJ6VW75W5MDDPE6PJR2QPUA,AH7NGYY4AFPLEZ3NC5GNDLENBCQQ,AF7VPS5PMKH5UYES6FA7ZBWEHDBA,AHU6RJTP3WGFQSGLWI322N7QZYWA,AG6OZOGIQT4YSME7I3M7EHU36AMA,AEX23SMNPHAF7B7TZFQDWKF5ONEA,AEZ5ML7WBTQQFSTJQVN5VVYDE5BA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</si>
  <si>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</si>
  <si>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</si>
  <si>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</si>
  <si>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</si>
  <si>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</si>
  <si>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</si>
  <si>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AEBPX652YIDCC2QXOBBBXXZREV5A,AHB35252LHDGWNDLIDUOMDN7RCWQ,AECO65DQ3UZY67KSSN3RSKVWKXYQ,AHD4I5YSPMHXVVRGS4TYHZXV5KJA,AGLW6Q6I2EB54QMWQJTIQIV5WPHA,AF2Y3I2R34UUCFXU4B2SBYXIRIFQ,AFI36ZLFDFH42B4RA7PAXXRQTDAA,AETDNAYCLJMDIBHBHDDOHYNDNFTQ</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</si>
  <si>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</si>
  <si>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</si>
  <si>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</si>
  <si>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</si>
  <si>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</si>
  <si>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</si>
  <si>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AEOBCJAUHKQ3VOH4XXCLGXUUDXCQ,AFFPSASZUMB7UWM5JQETXHG6LA4A,AGYH7DGFYWVOZIPJG4JTAWZPZ7RQ,AEFUJZ7AZW6MNREF2KOJDSJSYW5Q,AHIKGYNU6WNPXPTNQ754PCL6LKQA,AGZG456A7LZTCMX4PFFQJDOOAHTA,AFEB2FWJDNEWTE53GMSW5WEZ6AUQ,AFQDNUZPX7U57MYDFE6G63KARMJQ</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</si>
  <si>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</si>
  <si>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</si>
  <si>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</si>
  <si>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</si>
  <si>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</si>
  <si>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</si>
  <si>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AHWLTHKYKXVQESLJVESM5URXROEA,AFEFEZTZWJLYZGIVR7HLHRI3W5IQ,AFZLSCVPVJVKTHLW27QNQ7NCKILQ,AEAX5Y7DTTQZQWVZQMUAJ5OCQWXQ,AH22UNUP6EJE65PJ6DWGBZL2A3OQ,AEMRAWUZLEF3OUDOHGY6R2K5J6QA,AFCZVT5Q2S2GGB4UUZE6ZFHFJDYA,AENBJYCQHVQ53U7RS7BITRH7MDJQ</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</si>
  <si>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</si>
  <si>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</si>
  <si>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</si>
  <si>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</si>
  <si>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</si>
  <si>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</si>
  <si>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AHLSYCYRDNSLULX4Q5KSDKLBPP6Q,AHLTVQ6ZLVJWC4WDVY7SLO34XJCA,AFFUD4FDZRW3XZWBLQZSWI7AGFVQ,AH5LM3I7HGYK3YAX2ZANUO2KCZ4Q,AFH5ZTE3LQMVPCB6QL2KFB52KQBQ,AHOBQSYNMOKA7BB6ZZLLDWPMBUYQ,AHRW66EALO2DVLGGMFXH72MZZFEA,AH2TJNSBMF5HQIGCT7GTQEQDVXTQ</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</si>
  <si>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</si>
  <si>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</si>
  <si>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</si>
  <si>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</si>
  <si>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</si>
  <si>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</si>
  <si>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</si>
  <si>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AEZWAAKKFCXMULYUT7J5ZD3RGU5A,AFFU3N2R3CXUIL4HQJUM2FTMZDYA,AHR75VP33NISTO46J4HNQS5CGPLA,AEZLJ6HCUWVZCDN2QPW4AE7HGRJQ,AFIWT3CLAKB55S43VYSJ53PPBPQA,AF576I7SULY4ATULSJBW7KGAK4VQ,AFZCIFS5Q5VKKUK7X3MAEIUK4WYQ,AGHU5JLUIGVJY4VSZ43QHW2Q64VQ</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</si>
  <si>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</si>
  <si>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</si>
  <si>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</si>
  <si>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</si>
  <si>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</si>
  <si>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</si>
  <si>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AFSITWWNNRRRYZ6LBPGPBIZAQDXQ,AEKOYL2NITTWDV2725B6QLTUYGBQ,AH5FY7IIP3DJVNWTYOJ46P5M3WAQ,AGWXGUALH6VESAYTZGWBZBUDTWFA,AEH37ZM7QT7HC7PJUDD2OMJUQ3ZQ,AHQ6V572IRATWTVUSX4ZHTEOJ6LA,AFP7UACKVYT7LCUSAEQ43ALJK5BQ,AEG2WHR5FSYCEYGD3KEKGENVLP7Q</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</si>
  <si>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</si>
  <si>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</si>
  <si>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</si>
  <si>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</si>
  <si>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</si>
  <si>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</si>
  <si>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AFPPIAJJ3UPHOS4GKNCSCB6WEVKQ,AGA7WBYRWAQ3J3OQ3DWKJUZK3ICA,AFOTWKP3UAWSJWRUK25NQLUAM6QA,AFN56JFPWCIQUPBWBBKRTB5ACQFQ,AF5KBBY2ZAPSPXB6U7B4VLO2VT6A,AFDH62TEDBX5SJ3FSKZSAX33DH2Q,AH2SDDRNAZIYHVJYBDDCBH4KRQNQ,AG7SOO7BTPB4YXKS4G5UITCFX4GQ</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</si>
  <si>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</si>
  <si>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</si>
  <si>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</si>
  <si>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</si>
  <si>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</si>
  <si>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</si>
  <si>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AHHBMYHNLEWTUVSATQ2JSLH6N7LQ,AGIBUV2VEAGMLKIACL7LEE2P2RQQ,AFNF7FSMSFXXMWH5IKX37LUXMG4A,AHGGMK5IGT2IKSYYR62ABGCO4HZA,AE3FL6OXMXKQCWOBJCDYMJWNA4EA,AHU44INII7PA363NXXQYT4LH7FSQ,AGSGVTPC7VEW2IQVST3XMCNBZCDQ,AHPVM7CXQYY2UPGMQCIN3CYZMCBA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</si>
  <si>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</si>
  <si>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</si>
  <si>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</si>
  <si>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</si>
  <si>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</si>
  <si>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</si>
  <si>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AENNXW426LQ63GMKZIY7YEECRBUQ,AGAQKYRZFYPLG7NL3P5PPBBAWIRQ,AHDPIFU3ZXS54PZ2TX26RCZQ4HLA,AGIMQYYJFZUX57YLHEQKRD4MEZMQ,AHESRTFWPTZDAFJBW47UFMLQLEMA,AE4X4RZZDN6H2D7NHKZ66VLDES7A,AFUT5RC32UT3SXTXUMYXYLS2Z3OQ,AFDIQRC5FKMI2FC442TCIH7FID6Q</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</si>
  <si>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</si>
  <si>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</si>
  <si>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</si>
  <si>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</si>
  <si>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</si>
  <si>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</si>
  <si>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AHSGCVKHDAXRUG4R7V3RB6WYLZCQ,AHFTHBS5KCQWNQIYBUXWLMS6VJNA,AGQAZKHJRJ44EBAFG5NLJWB6VORA,AHZO434YNBOOY33A2IHP3RCV6FOQ,AGNUIVLVQZXACC7UBK6KUYONSKFQ,AFHTHDZC4BOFGJAGPN5EGVLT76NQ,AGR7ZWKS6IANTUZJ26FNMG74IUOA,AF2NMGMO6GOFFYU3TYVZYX6KU25Q</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</si>
  <si>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</si>
  <si>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</si>
  <si>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</si>
  <si>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</si>
  <si>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</si>
  <si>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</si>
  <si>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AHXO56F7SD2DIP32TF2DYFXQRYLA,AF2JRVSNIBOLEQ7JJAMEDYI6KFNA,AG2KZIEWJBPZO4LANZZXK7YITI7Q,AE6HZIWCKGIK6A5E2O3FKGEOXWMQ,AF3K2H5T4WJA34CWHVX5GP7UR5BA,AF5B57TLTYLJQ2ZKIKWG7Z3X33UA,AHQRQ7SYZACJCC7C24RA7UIAJQDA,AHAJEE66NTLWNOEFHFRCXAEWBCIA</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</si>
  <si>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</si>
  <si>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</si>
  <si>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</si>
  <si>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</si>
  <si>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</si>
  <si>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</si>
  <si>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AGW2ESCSKYPOEDCQW2H3CYYA3QBQ,AFWNPTLGMCGHXXZKYKCF2C7BLBFA,AHSBHHTVA7JAYRS6BXGOSRKYHO5A,AGBPYYXPYFPYEL5GPMNEFGUBHUIA,AFLAE4TFD7YC22INZXE2MTEVRBQA,AFJ5MWRUWPXTC7NZYKXRXMNOKV6Q,AFBKPWYCMY4EJHOAHFRWNEUOPCMQ,AH4YHJP32KW47POTN2WRWIKJV4WA</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</si>
  <si>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</si>
  <si>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</si>
  <si>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</si>
  <si>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</si>
  <si>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</si>
  <si>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</si>
  <si>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AH3ZSUV53ESBP32X2A35F2JJQGZA,AEFLSGZLX2IZ46ZHEXXAGLAWX5XQ,AFPSNIOJFCYMXZ4Y5KYAYOYMCHMQ,AFXDV4IJ5XF3PUIJXXTBDPB2QWNA,AEVP7TTOWOQMU24YS23JQSIHG5EA,AFIB2L4BUCFPIG5U73AN2BVJ3QSQ,AEI3YYFPUCPXOK5MAJVB2CKZHBYQ,AFWTLKVVJSYFOHJGGWNK67SCX4NQ</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</si>
  <si>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</si>
  <si>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</si>
  <si>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</si>
  <si>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</si>
  <si>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</si>
  <si>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</si>
  <si>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AEANG43WACMLOHWRIT6NS5P2SEYQ,AET5DGQJSXDH3XCLPQBTUPRXW6FA,AHS2NCPC5DU6FFUEWEJ2DVCWBFLQ,AHYAZBKFP25QVIQLCDEJ6UDI52SA,AFSPVLIMFSGKQR6ETXLQ23M53NGQ,AE2TW6ATJ4SP2DNK4TH4DFYENOBA,AHIXHFFI5L4PB2TCIFILOKL2JQQA,AFPXOI3VE6B3BVBLXEM2LPXNSX7Q</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</si>
  <si>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</si>
  <si>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</si>
  <si>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</si>
  <si>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</si>
  <si>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</si>
  <si>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</si>
  <si>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AF4T2X4ERS7QGU6JMK3GRNIMH2AQ,AGVN4E6XEWZFGGBQRKLBDQDRJW4A,AF3LTXGROTRPTNO747RCWCTEONUQ,AEIM7QAPGI5IXJG5XRJCLPBNDNZQ,AGWGB5WLNQZEBFOISXW562TNCKNQ,AFBZ5YXV5MZWW3BL6D74PJDKEM7Q,AFAQNP7A3V3LBMYSP2GNUNTQIZ2Q,AHYFD4V3SISZ2UMN2RLAF472Q4IQ</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</si>
  <si>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</si>
  <si>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</si>
  <si>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</si>
  <si>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</si>
  <si>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</si>
  <si>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</si>
  <si>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AERJZJB2VKDQ53SXTPGMBWV7Q7VQ,AGG6QX23VMVZKIKG4SJU4UBNM4SA,AHX2T2DQRBQPRTNZ64BQE5C7PKDQ,AGAOBZI6ANRCGVDMCJXTSAKF4GHQ,AE5NYBPJTJOSK4VJU4OTM75E4OBQ,AEVRANATL7R2NNKWWLDL5XHSG66A,AH3SY72KQ65HR7YHYZ2MINDATYKA,AHFEHKYNESEZDPVMXT7UVI6U6KLA</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</si>
  <si>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</si>
  <si>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</si>
  <si>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</si>
  <si>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</si>
  <si>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</si>
  <si>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</si>
  <si>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AHXCBTJQZHWSZ45OSYZA4PGMC4UQ,AFKCVK2XABWVJXQC4AHL37WW2FPA,AHVWDCCSUSY33GE2QNV5BUQ5OB5Q,AELWEKQLTYE7G73II3CIQS726XKA,AG47744WDABVHDCDS7565VQQMQEQ,AFU3SQTJRUHU6A5SSPEXSO2YZWJA,AFOAABE5YGL22LDEWBCJFVDBHS5Q,AGVMPCT4JBSS73OFHXFO7ETF5DOQ</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</si>
  <si>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</si>
  <si>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</si>
  <si>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</si>
  <si>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</si>
  <si>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</si>
  <si>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</si>
  <si>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AGHRHCHAT6IPHIIAOXM2GKHOUCCA,AGAOWLGAUJ7WGZNAEUHHSWYYORAQ,AEVQJEWD6UXEKBEG7RAJA62DJZEA,AGNWSHTGWUQFVMEEWNPCPYUDI2WQ,AEYG24SMQANBEU3UKLVWZEYOPW3A,AH4HN4GYUN2DR2DRBIX2P2SSQM2A,AGNHDWQOX4UYZVQ4IZVKARWE2Y7A,AFQDUDTKYRT5XACIAVGGUJGMTIJA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</si>
  <si>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</si>
  <si>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</si>
  <si>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</si>
  <si>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</si>
  <si>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</si>
  <si>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</si>
  <si>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AFJLDRIDWU5X34BNJZSWOG3FHLRA,AHXKIRJTURRXQ7DQD7U4NARBKULQ,AFQO7DAL3YEZNXXLN7TFQIWVO3IQ,AEYEAXP3BZLJKEWT5IPHCOH2KTXA,AFDGNLHZOGP6EQITYFRG7NVKFJWQ,AHRMTJI2P2FYQXZF7P6PE3DCVGSA,AEPVE4Q7HRVR3QMCG6ESOSXYDQDA,AFX24UUAJRY7IISDXX3BFEDKLDBA</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</si>
  <si>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</si>
  <si>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</si>
  <si>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</si>
  <si>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</si>
  <si>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</si>
  <si>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</si>
  <si>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AFD544VTKFVTUBCBN3HKF2KO33TA,AFGRUPW5QB7WCNB6QKBQJWLRD4SQ,AGRR6GRZAAPRWPGGLWWM6CDWN7RA,AGJGG57T4EJP24EKCE3C2CK4NW7A,AHVU5PK5OI6FPAUBWIMRVJI6R6TQ,AHMOWP3T2SGVWPONQFVMQF7VXWKQ,AEZVTURO3RCW36HWUQCQOZNUVTUA,AHW4IKM2QWQX22HWYCOLRRSLHPGA</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</si>
  <si>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</si>
  <si>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</si>
  <si>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</si>
  <si>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</si>
  <si>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</si>
  <si>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</si>
  <si>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AHVVQSZB3JHHISCLVRS6TQ3C4U5Q,AGZBGKOW4VXFSEF7XEZVSQ64QYPA,AHCWZE3EM52ZUVKJW7SOXP6VR6LA,AEVLA6TQL2TPG77DKRJJZAW4TAFA,AFNNCGL5JBORWSOVSUZOR3QLDPXA,AFZG5KAKVPLZDANPRWUKN5BWXD2A,AE4CX4G4C5JU6S4MBHE5YZO3AHXA,AGA33ZYLMIQ3HBG5ACKY5VEETEUA</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</si>
  <si>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</si>
  <si>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</si>
  <si>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</si>
  <si>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</si>
  <si>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</si>
  <si>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</si>
  <si>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AHL4FIBWH6TPOJZ476FTXTHNENWA,AEXAHI5CKWRYPNEQ44TTTRH2P2BA,AHQEKWKDWXOSWBYR3NWYXYNBHMEA,AHPBB6JQ4LLIUNNIDVY4JLISWOKA,AGHFLMM7R26ILT3NQZCK66RG6LSQ,AGMXXCHBISHJY74CBGESRTYDPFXQ,AEE3AO34SPLLZWYEDMWH5JJWGQNQ,AFXCPBDKDKLHFF6T4IBIOSNWH6SA</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</si>
  <si>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</si>
  <si>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</si>
  <si>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</si>
  <si>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</si>
  <si>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</si>
  <si>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</si>
  <si>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</si>
  <si>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AGS4ODHNPY3TQGAIJFDY4I33URHA,AFFSSRKP2H3OGXCIJXFM4EJPPYOA,AFZ3M7CZNIRAIQ7MRL5IOMSSDREA,AGCI75IEZFCJRJTO6PEM5QECBNEA,AGCDE6OVTHMBS6JH5ML2LK6ITAEQ,AG3NJTJII7WAT5XWQ2K5AATDZTXQ,AGVNPLKC3QPYKKS6K6WXYP4LCCAQ,AGHEWBWCR2RQ6TTCX6RYM2Q4TZAQ</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</si>
  <si>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</si>
  <si>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</si>
  <si>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</si>
  <si>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</si>
  <si>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</si>
  <si>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</si>
  <si>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AE7FJN3NTELV6LEGHCJEF3KVHDTQ,AHKROJWBVJVV7IKLAA25VSE6D3DQ,AGVKMZBRHV3SFV4YC5BYJPTXY6CQ,AFFWY6CWXFXPQZ6FP4RDR3FHTCUA,AFHIHV565WL46UIVDWGV5UZHZFXA,AGPWCDNDTSD6WCMHDWECMEE7WQTQ,AEMUKHRIKGIUXS6PTQTYDTMGPNMA,AERBIKQOWRHZIFLPTJF2KBWMMN3Q</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</si>
  <si>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</si>
  <si>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</si>
  <si>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</si>
  <si>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</si>
  <si>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</si>
  <si>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</si>
  <si>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AG33A6XPV67G77FOMXFCNTTPNT4Q,AEOZ6IIJSUVKY2DNOQELNMP5IOQQ,AHCYUIAHUVSXADLSWJDVSHMJFLJA,AHGEW4CMLQ7VCFGGWB3DZNZKG34Q,AH4RT3Y2GD6IHEFNW3U3YFR2GG5Q,AE3PDSVEERSBHPUPUMIXEGBQCB5A,AE5HUIXKA7KHNJP7S6ON4CEY4R4Q,AFWLTMPGTO2JIFW3KVLCHQRKKT7A</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</si>
  <si>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</si>
  <si>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</si>
  <si>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</si>
  <si>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</si>
  <si>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</si>
  <si>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</si>
  <si>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AFOFEXFKGILFV2MXRWKIQNUBGBIQ,AFF6RNKHPURFSB5UIHSDV57IS3QA,AF6JFHLKQS4FIBNZL2RXHSP2JWBQ,AEPPIQQURP47JFRUYVS6AA2SM4AA,AHUKPJSLGRSR3QF4RCUALWBOTCBQ,AFV32V72IHKH2ZAH2IEVBKFU3Q4Q,AGKHS73PPCIKJQ7QX235SKK7YMHQ,AFZXGY75HWOEPDLC22OUNIQJR2QA</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</si>
  <si>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</si>
  <si>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</si>
  <si>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</si>
  <si>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</si>
  <si>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</si>
  <si>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</si>
  <si>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AE33HJDC2ZFONU6UHWESJ4GJ25ZQ,AFFYMSNEPTYBAA3XSKSKTTKL4IMQ,AFWLEJQMVZSV4NECM7C4TABYGHOQ,AHJGMKHBETYL4Z62HIET2F5A26LA,AH3NI5PJBOIMZUQC5QQ5KXDHDXDQ,AHYFYPIPAAEIIOCW7BEE7UHNOGHA,AGVTOMJQZYE44OZJMCZQTAQSHWHQ,AF3X5V6QWE5IUSPU5AHGCLIYQMAA</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</si>
  <si>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</si>
  <si>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</si>
  <si>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</si>
  <si>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</si>
  <si>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</si>
  <si>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</si>
  <si>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AHVZ5IAOQDTXLG7AYCDLY5WD5PHA,AHS3LX2IOLEOR2UHJYGGCX2NI6HQ,AEVSZHH3OHO4MIVQF6SGZDVVRFVA,AHKH6KARYAE2LBQTRJTOQQ4A2KHQ,AHMI2FIEMNMACC3DTD5FDHX344EQ,AHWRUBKKFE6ZTAPAAR5RCSTAPQUA,AFGD7XWANZCPZOJOTM5PO7TCC4SA,AFWULLB4WTCWUBS3KIZWV7RMFAAA</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</si>
  <si>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</si>
  <si>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</si>
  <si>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</si>
  <si>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</si>
  <si>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</si>
  <si>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</si>
  <si>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AHV7VFXJYDBTWGFGTXFVC65CQIVQ,AGW6QL436PWO4PTS75F4GYFM6TPQ,AEET56DWLVEJJRK3CQLKWYUG5W4A,AGBRFUHELLXUZJTMN2XOV5IHEUVA,AGRGKOV4SZL6UI3OMEMDQKJUOMWA,AH72U56SHLQV4MOIZHY7OJODJUAA,AFSWFVAHMN3MNN457KL457SXEXOA,AHHOQFQAQ5UY2BHG4MLKV7M6LOFA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</si>
  <si>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</si>
  <si>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</si>
  <si>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</si>
  <si>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</si>
  <si>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</si>
  <si>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</si>
  <si>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AEBNUYHIR7GVMMLJXH5ONPDIJF7Q,AGPI7NG4ZSTCPPICRFVFF3BZZKJA,AF2ZSXZS5476YN4AMMKPGHYPSUNA,AGI5JYP2PTBS5BOW72RQ5IOS5WDA,AHLV2WM2F4G6ZNVZQ5QFP54YKIYQ,AFQBR22IILK5VURY2SHERMQK4GQA,AE5MAL4I5X3GDH2YF3MSDC5BPQCA,AG3VYIAF4Y62PHDG5OAJK2KF4X3A</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</si>
  <si>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</si>
  <si>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</si>
  <si>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</si>
  <si>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</si>
  <si>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</si>
  <si>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</si>
  <si>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AEFNT7TWJYDOX5RL3Y5YW77IZT5A,AETQ6J6XGXAXMOQCY3VCPLOJ6WFQ,AFHA226SDRCFNI2A6W5IBCVKEOCQ,AH7CI34EC4Z364IYMFO6LBNA67VQ,AGN4KBBUYAKJFPC3QCNLXJ24Z4YA,AFKFBTTWJBF4ZULRAQ5HQ6JUUMUA,AGECQN4Y2J63ODHOTCU6EK3MX5ZA,AEEGGJUP3XKWMPAPJDTY5TEICVNQ</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</si>
  <si>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</si>
  <si>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</si>
  <si>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</si>
  <si>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</si>
  <si>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</si>
  <si>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AHFX5HMDRZADFXH5XYJLGRDZFM3Q,AEAK4OYOCJC43VRIH3NDSRTPNIAA,AHT6ZEDKJSMRZZ5QDQDQ77KPIX5A,AH4JTC3HW6JOKBIRQQD65TQA6YVQ,AE2LOPNSKMI6BX2SCFLMGUOITKIA,AFAMW5VFGUDWD5EG3XOVTETFW3KQ,AHBRVKDGN2EY76OONE7QQSLLBEVQ,AGE5HMZHE7YBYMEAQJ5B4CP7HG7A</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</si>
  <si>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</si>
  <si>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</si>
  <si>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</si>
  <si>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</si>
  <si>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</si>
  <si>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</si>
  <si>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AGYYUWOUJKKTMI5CXTJHL6S5YKXQ,AFNA3KTCXDH5PVLFM3OD2T6CGYVA,AE3CY2RS5BHE5G25RBAQFUY2FDCQ,AEENNI7W6SOEI77V5T55AFK62DUQ,AG37OII7FSO3PNOBDK34OCKYHFMQ,AFPINFUHYQXL62GQ5WIJIIAOGBTQ,AGNI5MF4JAOPSC4YENVQ66JSXMOQ,AFHAHH2DM5FFTGWJWMQBFMPZJE4A</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</si>
  <si>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</si>
  <si>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</si>
  <si>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</si>
  <si>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</si>
  <si>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</si>
  <si>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</si>
  <si>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AGWWAYI5PN6JJ6UDW7QGDYYH5LHQ,AHFV5ARR3PS2ARXNE6ZUZWY4WTSA,AHRCI5GQKXZVJF3CJZTTJPDLVAMQ,AGAX7R5GL5K2RGHQSQTDMPYC72PA,AGYHKR66NKJAPKDC55IEHLPVQBHQ,AHGV2ZMWXKZRSG46I5AFRD5GBFPA,AF2Y6OLJTC5NXEHBTQINTOFXPV3A,AHLVFDJW36WQI2EAJURC4Q4525JA</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</si>
  <si>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</si>
  <si>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</si>
  <si>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</si>
  <si>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</si>
  <si>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</si>
  <si>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</si>
  <si>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AEPLCTMJT4PB45KID6LD2QCXWFRA,AFTPT6SDAPBP56ITOKZY3442VXDQ,AEAXGTO24BDGSEOOQZQD66GYWOMQ,AGRFU2E5332IPYIHMDTNR5CLRAFQ,AER6BVYOQILND5BWBPLW23VBZUHQ,AH3WCF4HQWRGOSXW5I3L4QNGT6EQ,AHM3BXOUUDTBKLOHL25BC3ROQRXQ,AHZKJ2F3AH7NRAMA5QYV5DKOBMAA</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</si>
  <si>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</si>
  <si>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</si>
  <si>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</si>
  <si>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</si>
  <si>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</si>
  <si>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</si>
  <si>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AFQWELRSJ2U4E2GUXWDKEGNYOGJA,AEHD5BWCDLH2JHNRTU4CYG77GKXQ,AHFBHTJ6XSO77AL7PDKEF2O2QAFQ,AEAAA47F4XDSXNLTFKAEKQXYDDCA,AHETDOMLHXT6JQVMKG2U7NOSSZOA,AGK7SKRMUPZU3HWIBRGRQPBO6ATQ,AGEO4GF6QGKGSKFR3TPV2QB5RO6Q,AGV7SFITZ2DQMTXD57LWEKIXHE6Q</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</si>
  <si>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</si>
  <si>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</si>
  <si>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</si>
  <si>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</si>
  <si>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</si>
  <si>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</si>
  <si>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AEDWGHRREZFUGG26RHCC755HN7HA,AEHCKIGIFLT2FLLRLX7SPCJESYGQ,AE7SGVKTAI4S2KFUR322Y2MCWYFQ,AG5BGJGG7C2RVJR4EFQIISIJ2YYQ,AHKUTOCV35GQXKKER66MS7NYIUXQ,AHNDAZGEJUCDIFQ5CVONDFNJQHOA,AHHQSBPLDA34RFVGLUJTK7JWFWXQ,AHQNLR3YPZ4EQS27FI6K5K3JCMIQ</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</si>
  <si>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</si>
  <si>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</si>
  <si>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</si>
  <si>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</si>
  <si>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</si>
  <si>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</si>
  <si>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AHIVX7Y7GNWVU36D4RNPEFSHHQCA,AHJDB2E42D2O4IUV5IV5HDN75O3Q,AHQASZSLIQF46BI7YVMMTXZIXXUQ,AH3Q23KAOXY4OMDBKJR4DIU7RIEA,AHJDQ4YHS7U7JGX6HJY5OU5IBVGA,AFWQOENTTFZVSVZPJGTHXDV7G5JQ,AFJRZNL7J4OL63FWNNUFK5PPJZGQ,AG4KR7KOATA2RKEX5D2NQICRFZ3Q</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</si>
  <si>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</si>
  <si>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</si>
  <si>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</si>
  <si>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</si>
  <si>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</si>
  <si>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</si>
  <si>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AEAHCVLMYLKLICSIKCTUS54NVQ2A,AFRIWQJKFSDZKTRTU5RSBKSQMIVA,AHFQXP2EQZOT7NTNHK5TMB6QA5QQ,AGLL6YL7RHHSDDGKWQO7ZIG3TXDQ,AGT4T2NBHXL5XVSRRCKSIGW7LDJA,AEAZZCC5KRGSGXGTGBRNK2O6IDAQ,AGBESE5F5QORNV2B6HE4UL4AMZ7Q,AE7QJ5FKTIU6K26GFQWGMXKO2MGQ</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</si>
  <si>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</si>
  <si>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</si>
  <si>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</si>
  <si>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</si>
  <si>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</si>
  <si>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</si>
  <si>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AHKMDKVJS3O2FONH6P2GLWKV7BGA,AF34WPWTTDCKLYAOTG56T2KNCBRQ,AG4L77PETD6JPT4LLTVG4WDS72PQ,AFK7BE52MSABKTBBCCFFW6SINUYQ,AFZAJPI7LJPDCOSMY6ASVRJOECMQ,AHYIUARUTB7FHBZNQDO2RVV72XFA,AGJW572HJZWB6REZMBNPGF2PEYPQ,AGTPLNZTYUEFVBGKKKMV5O66LJIQ</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</si>
  <si>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</si>
  <si>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</si>
  <si>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</si>
  <si>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</si>
  <si>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</si>
  <si>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</si>
  <si>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AGYWNEMMI425KXXTZCVB7FOQBWNA,AHFXBNDCOX7XWOQ3AG6PTK6LOF2A,AHLPIV7SYJYC4OPSLCRAC3YVJ2YA,AFNXN32OITFCDL37ZNCO5GVSWGBA,AEHYZUICPG76APEFLWIJM2VEL44A,AHN7KDVM3CXUADMOVMT45XTTPQQA,AFPPFPKUIMU7J2Q5XECEA2OAWGQQ,AH2NDKEF6SAXWMINDMG7S6YD7IMQ</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</si>
  <si>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</si>
  <si>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</si>
  <si>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</si>
  <si>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</si>
  <si>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</si>
  <si>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</si>
  <si>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AEACEPNVLWUZDAPOTC4PB6YMDU4A,AH4HHPHQEEW6TGP4SIWHZPZAUM3Q,AHQOM5PWAU6KFW3HTQIT4BOV2XEQ,AERKVDGB67MRPUA7EHTNJYGY7JAA,AF6MFZXNYSO5M47G6B3UUTJAINPQ,AF2EXNHBVW22JUI2M3SOSBOLFKTA,AGIJXNFC5UX7UAPUWQCEFE2IN43A,AFU2G5BSSM76EG3V5K6ZIZ3NVIRQ</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</si>
  <si>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</si>
  <si>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</si>
  <si>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</si>
  <si>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</si>
  <si>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</si>
  <si>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</si>
  <si>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AE4755NP2P2WIA3W6UZ4GBQUMYJQ,AGWJM4UXHNXL35HZ2RI6VJSH5KLQ,AH5Y43O2IZ3KNXE766GJMNEVTYZQ,AFQEZSS2I5IGAKZY3Y3CGDZLCJIA,AGHZSEUC44TVE5MU6KPGKEPS6ORA,AEJHCNCKOWWSZBGYQZF34SCZVKZQ,AEOAQQUIW5XQW2XAAIMHD34MNHAA,AEHANMVD4Q7UEQ2XXSW7XW72EJKQ</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</si>
  <si>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</si>
  <si>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</si>
  <si>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</si>
  <si>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</si>
  <si>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</si>
  <si>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</si>
  <si>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AF6LRVDRKYWPTZXZLQERZ3LXCWDA,AG7FU75LA5ONPMNEVH6X47PHPHYA,AG3YRWMWYEW3G2WELWCNIU2H7HQQ,AGXZDH5CDJHVZVCYA6555BIZIWTQ,AEP6P6MBRADJL3SDICYEMQUWXVEA,AEVOU4VDGD6M5VOUU47DZ7JRABEA,AGA3BZEL7AM75FQS67KO32HQKWHQ,AHYU5NW2HTBFSIBPELM5BWRVFHDQ</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</si>
  <si>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</si>
  <si>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</si>
  <si>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</si>
  <si>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</si>
  <si>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</si>
  <si>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</si>
  <si>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AGG6B7ZD5FGH7KFHMESWE3VMHGBQ,AFEETHDN6SAGGKCZIRQGUDEOI2CA,AGTEW64WBNTZFGCWJFDWLOYQQXWA,AF3B6IE43CRY3EPVX6IXI2L453KQ,AH4F52IVOKDLXOGFBNZTNC3FHSJQ,AHNXK47JHYPTN7OEUHPGH4KKQUWA,AH3WE6333SFYEWEFIND2BCGNGJLA,AFHMVP4622IBCZIZ2BQ2DQYMRXYQ</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</si>
  <si>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</si>
  <si>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</si>
  <si>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</si>
  <si>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</si>
  <si>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</si>
  <si>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</si>
  <si>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AF7UYUVEZZUXIIOJWWI776NZPTRQ,AH6UCH7MNAI4EDGZ2Q52KI4MDDBA,AHAC5FGED7HOO5GSKRTNCX7RMQFA,AFCQT3WCIYIHW4QJCMZSEXJ2A6QQ,AFNH4WZFYWT7D2WDKDIWY4YTR3CQ,AFKSVLIYFZUL6NT2QFBSXMWYZUCQ,AGXUG6UVU2G7J3OXP4REN3VZCE6Q,AHRFHGMEBL54OW7P2XZGYOFE7WKQ</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</si>
  <si>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</si>
  <si>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</si>
  <si>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</si>
  <si>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</si>
  <si>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</si>
  <si>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</si>
  <si>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AGK7PREKINHWXGPFNGY22DD3HBKA,AH4R4F2GBWKTYFEROXDJIFWWCTBA,AGCUJWCPKIL2XXCLVNXIIA7HHRRA,AGBHIIDMDAHDT54JKNQNZ4VK2S3A,AG3TNZMW4L6MIHXZG4BLGEXDGJPA,AFAK7LP652JWFHXYGYD6DRPSUTVA,AHLDPH6DDZRW4YJZSSOINP64R23Q,AFC3FOLK4BMVVGOHLENHL5ZUXK5Q</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</si>
  <si>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</si>
  <si>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</si>
  <si>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</si>
  <si>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</si>
  <si>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</si>
  <si>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</si>
  <si>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</si>
  <si>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AHURA5DMKF4YWCDDT44ACQDCBJAQ,AEQS4LQQWZZFTAEDZWPGCLOHIY4A,AGURD6PDFJNKIME6ZWOELPMKRYPA,AG7YGYMECZTW3ZHP6BK4BNREWP6Q,AFXUNDGJZ2S2L33AQDVM4G4PFA5A,AGRI64OJMOPQH24IHN2A5IB6LQAQ,AGNFSGP5VLI35V7BNL2K3XXHGG4A,AEC273TXQHQG4ZDMVD5VILLPYQAQ</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</si>
  <si>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</si>
  <si>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</si>
  <si>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</si>
  <si>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</si>
  <si>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</si>
  <si>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</si>
  <si>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AEHOZYTOH5VUWA2Z7OB672WX4F5A,AEF3QNOCDEMLINRVML6H7XIGWYPQ,AHX4KZVASMGQQOST4T2RAQUZTLCA,AFW6K3O37RXWAJP5JDCSPNPENYDQ,AHELMAOGW7CMAPA6PJOO3INMBRBQ,AE4DX3LKPJLQMTSMMVZISY3Z4LAA,AEZVKCBQBC3W5IQIFD4ZFTL6IFAQ,AHX47N6TUNADPXMMQKVASVBNIHJA</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</si>
  <si>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</si>
  <si>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</si>
  <si>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</si>
  <si>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</si>
  <si>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</si>
  <si>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</si>
  <si>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AECFYIUCHSZXDLACTYPEUSM5DIKA,AF546S43YKYCJWRD7WSYO2ITLIYQ,AFLIE3ETZWXFSR27QFUUOHKSUR7A,AF4PRU3C3T6I4MXOKQSUH56QVIHA,AECDY7FOZSIRF26RIVPKPTJBAR2A,AFPDX4B54JY4ZIBKARJPJUUPPBWQ,AFPKIF7E3TYXUT52HM46PVZ7LIVA,AF6SB3YM3WFAJT5QWKS44BGB5RNA</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</si>
  <si>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</si>
  <si>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</si>
  <si>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</si>
  <si>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</si>
  <si>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</si>
  <si>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</si>
  <si>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AFCTMQKPVJI6Y2JPIGDKRKIAV43A,AF6XUHN32GSFA7LFG7MHGNXSKBEQ,AE7CCWXTUAVBDTLXQJEP7M5M7FPA,AH6PG4VBSGWZNZWULXHBO772JP6A,AFLHQI5WLHXYFRFITHAHJL5PSDSQ,AGDIZUYGIWBTV55BOB2GOTNY6ZTQ</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</si>
  <si>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</si>
  <si>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</si>
  <si>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</si>
  <si>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</si>
  <si>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</si>
  <si>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</si>
  <si>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AHYXOMUJUKZHBWHP43ZAB265EDGA,AG4C27NTZZ7HTG6W3ADZYHAUEZCA,AFYACVFEH3NFVZ5LGOPEBKBCLSSQ,AHTHUJC6TX2WAQ5SO24MVWJONMEQ,AHIJ2RAFZZHMUPJJKYHE2CU7ZNEQ,AENGHEFJVZDD5IE57TJ62DY7CY2A,AHOKBMECKUGAAX2ERFRKMQZNSR4Q,AE4PHOB4VRRT6W2L4E5TT4QROAWA</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</si>
  <si>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</si>
  <si>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</si>
  <si>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</si>
  <si>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</si>
  <si>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</si>
  <si>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</si>
  <si>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AE5FZ5B3EEES45Q26PNUBTJ5DRYA,AGL2B432J2VDHOSUWTQ6KOAS6AMQ,AFWPWQ32B7BLW23MWYFHGYLNGUCA,AFNUTTGM5CBUQEYWPEQ57UABIHAQ,AFYLL7VANUJZ6M4L3277TRRERA5Q,AH3VEJH6HMUCM37ZZNCMRNPY6S3A,AE4BFRYLLJQRZJLJ755OH7DYIE4A,AF2LCSDV3YQRDO3B3ZTEEFLFNLLQ</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</si>
  <si>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</si>
  <si>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</si>
  <si>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</si>
  <si>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</si>
  <si>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</si>
  <si>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</si>
  <si>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AFPKVN5KLHB4MHSYDS25Q5MIWWKQ</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</si>
  <si>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</si>
  <si>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</si>
  <si>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</si>
  <si>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</si>
  <si>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</si>
  <si>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</si>
  <si>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AHITFY6AHALOFOHOZEOC6XBP4FEA,AFRABBODZJZQB6Z4U5FLWEWBAFCA,AHECHWNSEMINYA7KJCRNVT5HCJ7A,AHZE7X4JEEFGO55ORGHVUFLEKD3Q,AG6T7YJGBNIZFYN3IETCMEP4ASJA,AE5JV64MRH475HD7BRHX43UG5U4A,AES5H357DGWET4IZXLW4IEQ4QYIQ,AEB3GRL6Q7FDMQSWGOPRAZ3VUL7Q</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</si>
  <si>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</si>
  <si>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</si>
  <si>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</si>
  <si>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</si>
  <si>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</si>
  <si>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</si>
  <si>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AFG5FM3NEMOL6BNFRV2NK5FNJCHQ,AGEINTRN6Z563RMLHIZEHMNU5UOA,AHOV63EYPKKFN2RY43FLDEO5XSYA,AECUT2M2ZMO76YUEXUVPCKGFOHMA,AGGQG3GYBNP6LFX4FYECSABC27PA,AG2JLSQXNIT6S4LCGHMOGFTHOOPQ,AHKGLRHEHJ2FLFRMXYW4JTAQIFQA,AED6PKQYUIQOV6YB4NAZTJQ2VCIQ</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</si>
  <si>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</si>
  <si>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</si>
  <si>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</si>
  <si>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</si>
  <si>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</si>
  <si>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</si>
  <si>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AGVPWCMAHYQWJOQKMUJN4DW3KM5Q,AF4Q3E66MY4SR7YQZSWBBRU5XQKQ,AEM2ZDSQE4QZIGTCTE4HSNZOS7DQ,AEHMIAQFYXW3CY6Z37ABRXSOJRPA,AHJCYSNMFLZM7CA4FGDPU7A4UHYQ,AEQTWNQ6GKTOSJO3ZEPHRTH56VCA,AHIHPBLP6PPV66Y3AWOSYFBVZPFA,AGHBKUHIWVOPUQYFRA6PXIIC6R5Q</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</si>
  <si>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</si>
  <si>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</si>
  <si>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</si>
  <si>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</si>
  <si>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</si>
  <si>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</si>
  <si>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AF2JQCLSCY3QJATWUNNHUSVUPNQQ,AFDMLUXC5LS5RXDJSJJRHNBURIVQ,AHMWJ32LQF2YEADFPUML4EKXUC3Q,AFXERFNWKFFWECCPZJBRP2N23XJA,AG74HALEHHRAVFNXFHBM75RWZD6Q,AEDOS7O5DUVDYA7EHU6VERPRAFMA,AFKWDCNGBBYBDQBKMFJUVJYY77XQ,AGQCHAIK5FZZOA67FTG7HET7VVJQ</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</si>
  <si>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</si>
  <si>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</si>
  <si>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</si>
  <si>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</si>
  <si>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</si>
  <si>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</si>
  <si>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</si>
  <si>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AFGW5PT3R6ZAVQR4Y5MWVAKBZAYA,AG7QNJ2SCS5VS5VYYBNV4HDSIJ4Q,AFUDGN5MEXLKUULNTM7Y2G5P7TYA,AHXCDNSXAESERITAFELQABFVNLCA,AGRZD6CHLCUNOLMMIMIHUCG7PIFA,AFQZVGSOSOJHKFQQMCEI4725QEKQ,AEALVGXXIP46OZVXKRUXSDWZJMEA,AGEFL3AY7YXEFZA4ZJU3LP7K7OJQ</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</si>
  <si>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</si>
  <si>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</si>
  <si>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 "‡§?‡•á‡§Ç‡§°‡§µ‡§ø‡§ö ‡§Æ‡•á‡§ï‡§?" ‡§¶‡•á‡§ñ‡§®‡•á ‡§Æ‡•á‡§Ç ‡§§‡•ã ‡§Ö‡§ö‡•ç‡§õ‡§æ ‡§?‡§ó‡§§‡§æ ‡§?‡•à ‡§Æ‡§ó‡§? ‡§á‡§?‡§ï‡•Ä ‡§¨‡§ø‡§?‡•ç‡§° ‡§ï‡•ç‡§µ‡§æ‡§?‡§ø‡§ü‡•Ä ‡§Ö‡§ö‡•ç‡§õ‡•Ä ‡§®‡§?‡•Ä‡§Ç ‡§?‡•à‡•§  ‡§Ø‡§? ‡§?‡§ó‡§?‡§ó Rs 3000 ‡§ï‡•á ‡§Ü‡§?‡§™‡§æ‡§? ‡§Ü‡§§‡§æ ‡§?‡•à‡•§  ‡§á‡§? ‡§™‡•ç‡§?‡§ï‡§æ‡§? ‡§ï‡•Ä ‡§¨‡§ø‡§?‡•ç‡§° ‡§ï‡•ç‡§µ‡§æ‡§?‡§ø‡§ü‡•Ä 2000 ‡§ï‡•á ‡§ï‡§?‡•Ä‡§¨ ‡§Æ‡§ø‡§? ‡§ú‡§æ‡§§‡•Ä ‡§?‡•à ‡§§‡•ã ‡§ï‡•ã‡§à ‡§ï‡•ç‡§Ø‡•ã‡§Ç 1000 ‡§Ö‡§ß‡§ø‡§ï ‡§?‡•Å‡§ó‡§§‡§æ‡§® ‡§ï‡§?‡•á‡§Ç‡•§  ‡§™‡§?‡§?‡•á ‡§Æ‡•à‡§Ç‡§®‡•á ‡§á‡§?‡•á review ‡§¶‡•á‡§ñ‡§®‡•á ‡§ï‡•á ‡§¨‡§æ‡§¶ ‡§ë‡§?‡•ç‡§°‡§? ‡§ï‡§ø‡§Ø‡§æ ‡§•‡§æ ‡§?‡•á‡§ï‡§ø‡§® ‡§ú‡§¨ ‡§ò‡§? ‡§™‡§? ‡§°‡§ø‡§?‡•Ä‡§µ‡§?‡•Ä ‡§?‡•ã‡§®‡•á ‡§ï‡•á ‡§™‡§?‡•ç‡§ö‡§æ‡§§  unboxing ‡§ï‡§?‡§ï‡•á ‡§¶‡•á‡§ñ‡§æ ‡§§‡•ã ‡§á‡§?‡§ï‡•Ä ‡§¨‡§ø‡§?‡•ç‡§° ‡§ï‡•ç‡§µ‡§æ‡§?‡§ø‡§ü‡•Ä ‡§ï‡•Å‡§õ ‡§ñ‡§æ‡§? ‡§®‡§?‡•Ä‡§Ç ‡§?‡§ó‡•Ä ‡§á‡§?‡§?‡§ø‡§è ‡§Ö‡§™‡§®‡•á ‡§™‡•à‡§?‡•á ‡§¨‡§ö‡§æ‡§®‡•á ‡§ï‡•á ‡§?‡§ø‡§è ‡§Æ‡•à‡§Ç‡§®‡•á ‡§á‡§?‡•á ‡§µ‡§æ‡§™‡§? ‡§?‡•á‡§ú ‡§¶‡§ø‡§Ø‡§æ‡•§ ‡§Æ‡•à‡§Ç‡§®‡•á ‡§á‡§?‡§ï‡•Ä ‡§™‡•à‡§ï‡•á‡§ú‡§ø‡§Ç‡§ó, ‡§Æ‡•à‡§®‡•Å‡§Ö‡§? ‡§î‡§? ‡§?‡•à‡§Ç‡§°‡§µ‡§ø‡§ö ‡§Æ‡•á‡§ï‡§? ‡§ï‡•Ä ‡§´‡•ã‡§ü‡•ã‡§ó‡•ç‡§?‡§æ‡§´ ‡§Ü‡§™ ‡§?‡§?‡•Ä ‡§?‡•á ‡§?‡•á‡§Ø‡§? ‡§ï‡•Ä ‡§?‡•à‡•§  ‡§Ü‡§™ ‡§?‡•ç‡§µ‡§Ø‡§Ç ‡§¶‡•á‡§ñ ‡§ï‡•á ‡§Ö‡§®‡•Å‡§Æ‡§æ‡§® ‡§?‡§ó‡§æ ‡§?‡§ï‡§§‡•á ‡§?‡•à‡§Ç‡•§,Recommend work as expected,Its easy tp use</t>
  </si>
  <si>
    <t>https://m.media-amazon.com/images/W/WEBP_402378-T1/images/I/51J2Wk-+c+L._SY300_SX300_.jpg</t>
  </si>
  <si>
    <t>https://www.amazon.in/Borosil-Jumbo-1000-Watt-Grill-Sandwich/dp/B01486F4G6/ref=sr_1_506?qid=1672923617&amp;s=kitchen&amp;sr=1-506</t>
  </si>
  <si>
    <t>Computers&amp;Accessories</t>
  </si>
  <si>
    <t>Accessories&amp;Peripherals</t>
  </si>
  <si>
    <t>NetworkingDevices</t>
  </si>
  <si>
    <t>Electronics</t>
  </si>
  <si>
    <t>HomeTheater,TV&amp;Video</t>
  </si>
  <si>
    <t>Accessories</t>
  </si>
  <si>
    <t>HomeAudio</t>
  </si>
  <si>
    <t>WearableTechnology</t>
  </si>
  <si>
    <t>Mobiles&amp;Accessories</t>
  </si>
  <si>
    <t>Headphones,Earbuds&amp;Accessories</t>
  </si>
  <si>
    <t>ExternalDevices&amp;DataStorage</t>
  </si>
  <si>
    <t>MusicalInstruments</t>
  </si>
  <si>
    <t>Microphones</t>
  </si>
  <si>
    <t>GeneralPurposeBatteries&amp;BatteryChargers</t>
  </si>
  <si>
    <t>OfficeProducts</t>
  </si>
  <si>
    <t>OfficePaperProducts</t>
  </si>
  <si>
    <t>Home&amp;Kitchen</t>
  </si>
  <si>
    <t>CraftMaterials</t>
  </si>
  <si>
    <t>Cameras&amp;Photography</t>
  </si>
  <si>
    <t>OfficeElectronics</t>
  </si>
  <si>
    <t>Printers,Inks&amp;Accessories</t>
  </si>
  <si>
    <t>Monitors</t>
  </si>
  <si>
    <t>Components</t>
  </si>
  <si>
    <t>HomeImprovement</t>
  </si>
  <si>
    <t>Electrical</t>
  </si>
  <si>
    <t>Toys&amp;Games</t>
  </si>
  <si>
    <t>Arts&amp;Crafts</t>
  </si>
  <si>
    <t>PowerAccessories</t>
  </si>
  <si>
    <t>Tablets</t>
  </si>
  <si>
    <t>Laptops</t>
  </si>
  <si>
    <t>Kitchen&amp;HomeAppliances</t>
  </si>
  <si>
    <t>Heating,Cooling&amp;AirQuality</t>
  </si>
  <si>
    <t>Kitchen&amp;Dining</t>
  </si>
  <si>
    <t>HomeStorage&amp;Organization</t>
  </si>
  <si>
    <t>Car&amp;Motorbike</t>
  </si>
  <si>
    <t>CarAccessories</t>
  </si>
  <si>
    <t>Health&amp;PersonalCare</t>
  </si>
  <si>
    <t>HomeMedicalSupplies&amp;Equipment</t>
  </si>
  <si>
    <t>Product_category</t>
  </si>
  <si>
    <t>Product_Subcategory</t>
  </si>
  <si>
    <t>Ambrane Unbreakable 60W / 3A Fast Charging 1.5M Braided Type C Ca</t>
  </si>
  <si>
    <t>Sounce Fast Phone Charging Cable &amp; Data Sync Usb Cable Compatible</t>
  </si>
  <si>
    <t>Boat Deuce Usb 300 2 In 1 Type-C &amp; Micro Usb Stress Resistant, Ta</t>
  </si>
  <si>
    <t>Portronics Konnect L 1.2M Fast Charging 3A 8 Pin Usb Cable With C</t>
  </si>
  <si>
    <t>Ptron Solero Tb301 3A Type-C Data And Fast Charging Cable, Made I</t>
  </si>
  <si>
    <t>Boat Micro Usb 55 Tangle-Free, Sturdy Micro Usb Cable With 3A Fas</t>
  </si>
  <si>
    <t>Mi Usb Type-C Cable Smartphone (Black)</t>
  </si>
  <si>
    <t>Tp-Link Usb Wifi Adapter For Pc(Tl-Wn725N), N150 Wireless Network</t>
  </si>
  <si>
    <t>Ambrane Unbreakable 60W / 3A Fast Charging 1.5M Braided Micro Usb</t>
  </si>
  <si>
    <t>Portronics Konnect L Por-1081 Fast Charging 3A Type-C Cable 1.2Me</t>
  </si>
  <si>
    <t>Boat Rugged V3 Extra Tough Unbreakable Braided Micro Usb Cable 1.</t>
  </si>
  <si>
    <t>Amazonbasics Flexible Premium Hdmi Cable (Black, 4K@60Hz, 18Gbps)</t>
  </si>
  <si>
    <t>Portronics Konnect Cl 20W Por-1067 Type-C To 8 Pin Usb 1.2M Cable</t>
  </si>
  <si>
    <t>Portronics Konnect L 1.2M Por-1401 Fast Charging 3A 8 Pin Usb Cab</t>
  </si>
  <si>
    <t>Mi Braided Usb Type-C Cable For Charging Adapter (Red)</t>
  </si>
  <si>
    <t>Mi 80 Cm (32 Inches) 5A Series Hd Ready Smart Android Led Tv L32M</t>
  </si>
  <si>
    <t>Ambrane Unbreakable 60W / 3A Fast Charging 1.5M Braided Type C To</t>
  </si>
  <si>
    <t>Boat Type C A325 Tangle-Free, Sturdy Type C Cable With 3A Rapid C</t>
  </si>
  <si>
    <t>Lg 80 Cm (32 Inches) Hd Ready Smart Led Tv 32Lm563Bptc (Dark Iron</t>
  </si>
  <si>
    <t>Duracell Usb Lightning Apple Certified (Mfi) Braided Sync &amp; Charg</t>
  </si>
  <si>
    <t>Tizum Hdmi To Vga Adapter Cable 1080P For Projector, Computer, La</t>
  </si>
  <si>
    <t>Samsung 80 Cm (32 Inches) Wondertainment Series Hd Ready Led Smar</t>
  </si>
  <si>
    <t>Acer 80 Cm (32 Inches) I Series Hd Ready Android Smart Led Tv Ar3</t>
  </si>
  <si>
    <t xml:space="preserve">Tizum High Speed Hdmi Cable With Ethernet | Supports 3D 4K | For </t>
  </si>
  <si>
    <t xml:space="preserve">Oneplus 80 Cm (32 Inches) Y Series Hd Ready Led Smart Android Tv </t>
  </si>
  <si>
    <t>Ambrane Unbreakable 3 In 1 Fast Charging Braided Multipurpose Cab</t>
  </si>
  <si>
    <t xml:space="preserve">Duracell Usb C To Lightning Apple Certified (Mfi) Braided Sync &amp; </t>
  </si>
  <si>
    <t>Boat A400 Usb Type-C To Usb-A 2.0 Male Data Cable, 2 Meter (Black</t>
  </si>
  <si>
    <t>Amazonbasics Usb 2.0 - A-Male To A-Female Extension Cable For Per</t>
  </si>
  <si>
    <t>Ambrane 60W / 3A Type C Fast Charging Unbreakable 1.5M L Shaped B</t>
  </si>
  <si>
    <t xml:space="preserve">Zoul Usb C 60W Fast Charging 3A 6Ft/2M Long Type C Nylon Braided </t>
  </si>
  <si>
    <t>Samsung Original Type C To C Cable - 3.28 Feet (1 Meter), White</t>
  </si>
  <si>
    <t xml:space="preserve">Ptron Solero T351 3.5Amps Fast Charging Type-C To Type-C Pd Data </t>
  </si>
  <si>
    <t>Ptron Solero Mb301 3A Micro Usb Data &amp; Charging Cable, Made In In</t>
  </si>
  <si>
    <t>Amazonbasics Nylon Braided Usb-C To Lightning Cable, Fast Chargin</t>
  </si>
  <si>
    <t>Sounce 65W Oneplus Dash Warp Charge Cable, 6.5A Type-C To Usb C P</t>
  </si>
  <si>
    <t>Oneplus 126 Cm (50 Inches) Y Series 4K Ultra Hd Smart Android Led</t>
  </si>
  <si>
    <t xml:space="preserve">Duracell Type C To Type C 5A (100W) Braided Sync &amp; Fast Charging </t>
  </si>
  <si>
    <t>Amazonbasics Usb 2.0 Cable - A-Male To B-Male - For Personal Comp</t>
  </si>
  <si>
    <t>Mi 108 Cm (43 Inches) Full Hd Android Led Tv 4C | L43M6-Inc (Blac</t>
  </si>
  <si>
    <t>Wayona Nylon Braided 3A Lightning To Usb A Syncing And Fast Charg</t>
  </si>
  <si>
    <t>Tp-Link Nano Ac600 Usb Wi-Fi Adapter(Archer T2U Nano)- 2.4G/5G Du</t>
  </si>
  <si>
    <t>Flix (Beetel Usb To Micro Usb Pvc Data Sync &amp; 2A Fast Charging Ca</t>
  </si>
  <si>
    <t>Wecool Nylon Braided Multifunction Fast Charging Cable For Androi</t>
  </si>
  <si>
    <t>D-Link Dwa-131 300 Mbps Wireless Nano Usb Adapter (Black)</t>
  </si>
  <si>
    <t xml:space="preserve">Amazon Basics High-Speed Hdmi Cable, 6 Feet - Supports Ethernet, </t>
  </si>
  <si>
    <t>7Seven¬Æ Compatible For Samsung Smart 4K Ultra Hd Tv Monitor Remo</t>
  </si>
  <si>
    <t>Amazonbasics Micro Usb Fast Charging Cable For Android Smartphone</t>
  </si>
  <si>
    <t>Tp-Link Ac600 600 Mbps Wifi Wireless Network Usb Adapter For Desk</t>
  </si>
  <si>
    <t>Amazonbasics Micro Usb Fast Charging Cable For Android Phones Wit</t>
  </si>
  <si>
    <t>Amazonbasics New Release Nylon Usb-A To Lightning Cable Cord, Fas</t>
  </si>
  <si>
    <t>Vw 80 Cm (32 Inches) Frameless Series Hd Ready Led Tv Vw32A (Blac</t>
  </si>
  <si>
    <t xml:space="preserve">Ambrane Unbreakable 3A Fast Charging Braided Type C Cable    1.5 </t>
  </si>
  <si>
    <t>Tp-Link Wifi Dongle 300 Mbps Mini Wireless Network Usb Wi-Fi Adap</t>
  </si>
  <si>
    <t xml:space="preserve">Oneplus 80 Cm (32 Inches) Y Series Hd Ready Smart Android Led Tv </t>
  </si>
  <si>
    <t>Wecool Unbreakable 3 In 1 Charging Cable With 3A Speed, Fast Char</t>
  </si>
  <si>
    <t>Portronics Konnect L 1.2Mtr, Fast Charging 3A Micro Usb Cable Wit</t>
  </si>
  <si>
    <t xml:space="preserve">Airtel Digitaltv Dth Television, Setup Box Remote Compatible For </t>
  </si>
  <si>
    <t>Samsung 108 Cm (43 Inches) Crystal 4K Neo Series Ultra Hd Smart L</t>
  </si>
  <si>
    <t>Lapster 1.5 Mtr Usb 2.0 Type A Male To Usb A Male Cable For Compu</t>
  </si>
  <si>
    <t>Amazonbasics Usb Type-C To Usb Type-C 2.0 Cable - 3 Feet Laptop (</t>
  </si>
  <si>
    <t>Redmi 80 Cm (32 Inches) Android 11 Series Hd Ready Smart Led Tv |</t>
  </si>
  <si>
    <t>Amazon Basics High-Speed Hdmi Cable, 6 Feet (2-Pack),Black</t>
  </si>
  <si>
    <t>Portronics Konnect L 20W Pd Quick Charge Type-C To 8-Pin Usb Mobi</t>
  </si>
  <si>
    <t>Acer 80 Cm (32 Inches) N Series Hd Ready Tv Ar32Nsv53Hd (Black)</t>
  </si>
  <si>
    <t>Model-P4 6 Way Swivel Tilt Wall Mount 32-55-Inch Full Motion Cant</t>
  </si>
  <si>
    <t>Amazon Basics Usb Type-C To Usb-A 2.0 Male Fast Charging Cable Fo</t>
  </si>
  <si>
    <t>Oraimo 65W Type C To C Fast Charging Cable Usb C To Usb C Cable H</t>
  </si>
  <si>
    <t>Cedo 65W Oneplus Dash Warp Charge Cable, Usb A To Type C Data Syn</t>
  </si>
  <si>
    <t>Redmi 108 Cm (43 Inches) 4K Ultra Hd Android Smart Led Tv X43 | L</t>
  </si>
  <si>
    <t>Pinnaclz Original Combo Of 2 Micro Usb Fast Charging Cable, Usb C</t>
  </si>
  <si>
    <t>Boat Type C A750 Stress Resistant, Tangle-Free, Sturdy Flat Cable</t>
  </si>
  <si>
    <t>Ambrane 2 In 1 Type-C &amp; Micro Usb Cable With 60W / 3A Fast Chargi</t>
  </si>
  <si>
    <t>Ambrane 60W / 3A Fast Charging Output Cable With Type-C To Usb Fo</t>
  </si>
  <si>
    <t>Tcl 80 Cm (32 Inches) Hd Ready Certified Android Smart Led Tv 32S</t>
  </si>
  <si>
    <t>Swapkart Fast Charging Cable And Data Sync Usb Cable Compatible F</t>
  </si>
  <si>
    <t>Wayona Usb Nylon Braided Data Sync And Charging Cable For Iphone,</t>
  </si>
  <si>
    <t>Flix (Beetel) Usb To Type C Pvc Data Sync And 2A 480Mbps Data Syn</t>
  </si>
  <si>
    <t>Skywall 81.28 Cm (32 Inches) Hd Ready Smart Led Tv 32Swels-Pro (B</t>
  </si>
  <si>
    <t>Boat A 350 Type C Cable For Smartphone, Charging Adapter (1.5M, C</t>
  </si>
  <si>
    <t>Wayona Usb Type C Fast Charger Cable Fast Charging Usb C Cable/Co</t>
  </si>
  <si>
    <t>Oneplus 108 Cm (43 Inches) Y Series 4K Ultra Hd Smart Android Led</t>
  </si>
  <si>
    <t>Acer 127 Cm (50 Inches) I Series 4K Ultra Hd Android Smart Led Tv</t>
  </si>
  <si>
    <t>Samsung 108 Cm (43 Inches) Crystal 4K Series Ultra Hd Smart Led T</t>
  </si>
  <si>
    <t xml:space="preserve">Lapster 65W Compatible For Oneplus Dash Warp Charge Cable , Type </t>
  </si>
  <si>
    <t xml:space="preserve">Wayona Nylon Braided (2 Pack) Lightning Fast Usb Data Cable Fast </t>
  </si>
  <si>
    <t>Gizga Essentials Usb Wifi Adapter For Pc, 150 Mbps Wireless Netwo</t>
  </si>
  <si>
    <t xml:space="preserve">Oneplus 108 Cm (43 Inches) Y Series Full Hd Smart Android Led Tv </t>
  </si>
  <si>
    <t>Boat Deuce Usb 300 2 In 1 Type-C &amp; Micro Usb Stress Resistant, St</t>
  </si>
  <si>
    <t>Lapster Usb 3.0 A To Micro B Superspeed For Hard Disk Cable - Sho</t>
  </si>
  <si>
    <t>Tcl 100 Cm (40 Inches) Full Hd Certified Android R Smart Led Tv 4</t>
  </si>
  <si>
    <t>Zebronics Zeb-Usb150Wf1 Wifi Usb Mini Adapter Supports 150 Mbps W</t>
  </si>
  <si>
    <t>Lohaya Remote Compatible For Mi Smart Led Tv 4A Remote Control (3</t>
  </si>
  <si>
    <t>Gilary Multi Charging Cable, 3 In 1 Nylon Braided Fast Charging C</t>
  </si>
  <si>
    <t xml:space="preserve">Tp-Link Ue300 Usb 3.0 To Rj45 Gigabit Ethernet Network Adapter - </t>
  </si>
  <si>
    <t xml:space="preserve">Wayona Type C To Lightning Mfi Certified 20W Fast Charging Nylon </t>
  </si>
  <si>
    <t>Dealfreez Case Compatible With Fire Tv Stick 3Rd Gen 2021 Full Wr</t>
  </si>
  <si>
    <t>Amazon Basics New Release Nylon Usb-A To Lightning Cable Cord, Fa</t>
  </si>
  <si>
    <t>Isoelite Remote Compatible For Samsung Led/Lcd Remote Control Wor</t>
  </si>
  <si>
    <t>Mi 100 Cm (40 Inches) 5A Series Full Hd Smart Android Led Tv With</t>
  </si>
  <si>
    <t>Wayona Nylon Braided Usb Data Sync And Fast Charging 3A Short Pow</t>
  </si>
  <si>
    <t>Wayona Type C To Type C Long Fast Charging Cable Type C Charger C</t>
  </si>
  <si>
    <t>Wayona Nylon Braided 2M / 6Ft Fast Charge Usb To Lightning Data S</t>
  </si>
  <si>
    <t>Crossvolt Compatible Dash/Warp Data Sync Fast Charging Cable Supp</t>
  </si>
  <si>
    <t>Vu 139 Cm (55 Inches) The Gloled Series 4K Smart Led Google Tv 55</t>
  </si>
  <si>
    <t xml:space="preserve">Ptron Solero T241 2.4A Type-C Data &amp; Charging Usb Cable, Made In </t>
  </si>
  <si>
    <t>Croma 80 Cm (32 Inches) Hd Ready Led Tv (Crel7369, Black) (2021 M</t>
  </si>
  <si>
    <t>Boat Laptop, Smartphone Type-C A400 Male Data Cable (Carbon Black</t>
  </si>
  <si>
    <t>Lg 80 Cm (32 Inches) Hd Ready Smart Led Tv 32Lq576Bpsa (Ceramic B</t>
  </si>
  <si>
    <t>Cotbolt Silicone Protective Case Cover For Lg An Mr21Ga Magic Rem</t>
  </si>
  <si>
    <t>Portronics Konnect L Por-1403 Fast Charging 3A Type-C Cable 1.2 M</t>
  </si>
  <si>
    <t>Electvision Remote Control Compatible With Amazon Fire Tv Stick (</t>
  </si>
  <si>
    <t>King Shine Multi Retractable 3.0A Fast Charger Cord, Multiple Cha</t>
  </si>
  <si>
    <t>Lapster 5 Pin Mini Usb Cable, Usb B Cable,Camera Cable Usb2.0 For</t>
  </si>
  <si>
    <t>Portronics Konnect Spydr 31 3-In-1 Multi Functional Cable With 3.</t>
  </si>
  <si>
    <t>Belkin Apple Certified Lightning To Type C Cable, Tough Unbreakab</t>
  </si>
  <si>
    <t>Remote Control Compatible For Amazon Fire Tv Stick Remote Control</t>
  </si>
  <si>
    <t>Vw 80 Cm (32 Inches) Playwall Frameless Series Hd Ready Android S</t>
  </si>
  <si>
    <t>Hisense 108 Cm (43 Inches) 4K Ultra Hd Smart Certified Android Le</t>
  </si>
  <si>
    <t>Redmi 126 Cm (50 Inches) 4K Ultra Hd Android Smart Led Tv X50 | L</t>
  </si>
  <si>
    <t>Amazonbasics 6-Feet Displayport (Not Usb Port) To Hdmi Cable Blac</t>
  </si>
  <si>
    <t xml:space="preserve">Amazonbasics 3 Feet High Speed Hdmi Male To Female 2.0 Extension </t>
  </si>
  <si>
    <t>Iffalcon 80 Cm (32 Inches) Hd Ready Smart Led Tv¬†32F53 (Black)</t>
  </si>
  <si>
    <t>7Seven¬Æ Compatible Lg Smart Tv Remote Suitable For Any Lg Led Ol</t>
  </si>
  <si>
    <t>Amazonbasics 3.5Mm To 2-Male Rca Adapter Cable For Tablet, Smartp</t>
  </si>
  <si>
    <t>Acer 109 Cm (43 Inches) I Series 4K Ultra Hd Android Smart Led Tv</t>
  </si>
  <si>
    <t xml:space="preserve">Wayona Usb Type C 65W 6Ft/2M Long Fast Charging Cable Compatible </t>
  </si>
  <si>
    <t>Saifsmart Outlet Wall Mount Hanger Holder For Dot 3Rd Gen, Compac</t>
  </si>
  <si>
    <t>Mi 2-In-1 Usb Type C Cable (Micro Usb To Type C) 30Cm For Smartph</t>
  </si>
  <si>
    <t xml:space="preserve">Amazonbasics New Release Abs Usb-A To Lightning Cable Cord, Fast </t>
  </si>
  <si>
    <t>Lg 108 Cm (43 Inches) 4K Ultra Hd Smart Led Tv 43Uq7500Psf (Ceram</t>
  </si>
  <si>
    <t>Ptron Solero 331 3.4Amps Multifunction Fast Charging Cable, 3-In-</t>
  </si>
  <si>
    <t xml:space="preserve">10K 8K 4K Hdmi Cable, Certified 48Gbps 1Ms Ultra High Speed Hdmi </t>
  </si>
  <si>
    <t>Lripl Compatible Sony Bravia Lcd/Led Remote Works With Almost All</t>
  </si>
  <si>
    <t xml:space="preserve">Boat Type-C A400 Type-C To Usb A Cable For All Type C Phones (Lg </t>
  </si>
  <si>
    <t xml:space="preserve">Zoul Type C To Type C Fast Charging Cable 65W 2M/6Ft Usb C Nylon </t>
  </si>
  <si>
    <t>Tp-Link Ac1300 Archer T3U Plus High Gain Usb 3.0 Wi-Fi Dongle, Wi</t>
  </si>
  <si>
    <t>Lripl Mi Remote Control With Netflix &amp; Prime Video Button Compati</t>
  </si>
  <si>
    <t>Tp-Link Nano Usb Wifi Dongle 150Mbps High Gain Wireless Network W</t>
  </si>
  <si>
    <t>Kodak 80 Cm (32 Inches) Hd Ready Certified Android Led Tv 32Hdx7X</t>
  </si>
  <si>
    <t>Airtel Digitaltv Dth Remote Sd/Hd/Hd Recording Compatible For Tel</t>
  </si>
  <si>
    <t>Amazonbasics New Release Nylon Usb-A To Lightning Cable Cord, Mfi</t>
  </si>
  <si>
    <t xml:space="preserve">Ambrane Fast 100W Output Cable With Type-C To Type-C For Mobile, </t>
  </si>
  <si>
    <t>Bluerigger Digital Optical Audio Toslink Cable (3.3 Feet / 1 Mete</t>
  </si>
  <si>
    <t xml:space="preserve">Duracell Type-C To Micro 1.2M Braided Sync &amp; Charge Cable, Usb C </t>
  </si>
  <si>
    <t>Vu 138 Cm (55 Inches) Premium Series 4K Ultra Hd Smart Ips Led Tv</t>
  </si>
  <si>
    <t>Zoul Usb Type C Fast Charging 3A Nylon Braided Data Cable Quick C</t>
  </si>
  <si>
    <t>Mi Xiaomi Usb Type C Hypercharge Cable 6A 100Cm Sturdy And Durabl</t>
  </si>
  <si>
    <t>Generic Ultra-Mini Bluetooth Csr 4.0 Usb Dongle Adapter For Windo</t>
  </si>
  <si>
    <t xml:space="preserve">7Seven¬Æ Compatible For Tata Sky Remote Original Set Top¬†Hd Box </t>
  </si>
  <si>
    <t>Belkin Apple Certified Lightning To Type C Cable, Fast Charging F</t>
  </si>
  <si>
    <t>Egate I9 Pro-Max 1080P Native Full Hd Projector 4K Support | 3600</t>
  </si>
  <si>
    <t>Zebronics Haa2021 Hdmi Version 2.1 Cable With 8K @ 60Hz, 4K @ 120</t>
  </si>
  <si>
    <t>7Seven¬Æ Compatible For Sony Bravia Lcd Led Uhd Oled Qled 4K Ultr</t>
  </si>
  <si>
    <t>Amazonbasics Digital Optical Coax To Analog Rca Audio Converter A</t>
  </si>
  <si>
    <t>Wayona Type C Cable Nylon Braided Usb C Qc 3.0 Fast Charging Shor</t>
  </si>
  <si>
    <t xml:space="preserve">Pinnaclz Original Combo Of 2 Usb Type C Fast Charging Cable, Usb </t>
  </si>
  <si>
    <t>Ambrane Bcl-15 Lightning Cable For Smartphone (1.5M Black)</t>
  </si>
  <si>
    <t>Belkin Usb C To Usb-C Fast Charging Type C Cable, 60W Pd, 3.3 Fee</t>
  </si>
  <si>
    <t>Lohaya Television Remote Compatible With Samsung Smart Led/Lcd/Hd</t>
  </si>
  <si>
    <t xml:space="preserve">Wayona Nylon Braided Lightning Usb Data Sync &amp; 3A Charging Cable </t>
  </si>
  <si>
    <t>Electvision Remote Control Compatible With Kodak/Thomson Smart Le</t>
  </si>
  <si>
    <t>Acer 80 Cm (32 Inches) S Series Hd Ready Android Smart Led Tv Ar3</t>
  </si>
  <si>
    <t>Realme 10W Fast Charging Micro-Usb Cable (Braided, Black)</t>
  </si>
  <si>
    <t xml:space="preserve">Tp-Link Ac1300 Usb Wifi Adapter (Archer T3U) - 2.4G/5G Dual Band </t>
  </si>
  <si>
    <t>Acer 139 Cm (55 Inches) I Series 4K Ultra Hd Android Smart Led Tv</t>
  </si>
  <si>
    <t>Ambrane 60W / 3A Fast Charging Output Cable With Micro To Usb For</t>
  </si>
  <si>
    <t>Wayona Usb Type C 65W Fast Charging 2M/6Ft Long Flash Charge Cabl</t>
  </si>
  <si>
    <t>Syncwire Ltg To Usb Cable For Fast Charging Compatible With Phone</t>
  </si>
  <si>
    <t>Skadioo Wifi Adapter For Pc | Car Accessories, Wifi Dongle For Pc</t>
  </si>
  <si>
    <t>Flix (Beetel Usb To Type C Pvc Data Sync &amp; 15W(3A) Tpe Fast Charg</t>
  </si>
  <si>
    <t>Zoul Usb C To Usb C Fast Charging Cable 65W Type C To Type C Nylo</t>
  </si>
  <si>
    <t>Flix (Beetel Flow Usb To Micro Usb Pvc Data Sync &amp; 12W(2.4A) Fast</t>
  </si>
  <si>
    <t>7Seven¬Æ Bluetooth Voice Command Remote For Xiaomi Redmi Mi Smart</t>
  </si>
  <si>
    <t>Sony Tv - Remote Compatible For Sony Led Remote Control Works Wit</t>
  </si>
  <si>
    <t>Storite Usb 3.0 Cable A To Micro B High Speed Upto 5 Gbps Data Tr</t>
  </si>
  <si>
    <t>Boat Ltg 500 Apple Mfi Certified For Iphone, Ipad And Ipod 2Mtr D</t>
  </si>
  <si>
    <t>Amazonbasics Usb C To Lightning Aluminum With Nylon Braided Mfi C</t>
  </si>
  <si>
    <t xml:space="preserve">Amazonbasics Double Braided Nylon Usb Type-C To Type-C 2.0 Cable </t>
  </si>
  <si>
    <t>Amazon Basics Usb 3.0 Cable - A Male To Micro B - 6 Feet (1.8 Met</t>
  </si>
  <si>
    <t>Wayona Usb C 65W Fast Charging Cable Compatible For Tablets Samsu</t>
  </si>
  <si>
    <t>Karbonn 80 Cm (32 Inches) Millenium Bezel-Less Series Hd Ready Sm</t>
  </si>
  <si>
    <t>Bluerigger Digital Optical Audio Toslink Cable (6 Feet / 1.8 Mete</t>
  </si>
  <si>
    <t>Vw 60 Cm (24 Inches) Premium Series Hd Ready Led Tv Vw24A (Black)</t>
  </si>
  <si>
    <t>Amazon Basics Usb A To Lightning Mfi Certified Charging Cable (Wh</t>
  </si>
  <si>
    <t>Samsung 138 Cm (55 Inches) Crystal 4K Neo Series Ultra Hd Smart L</t>
  </si>
  <si>
    <t>Lohaya Television Remote Compatible For Vu Led Lcd Hd Tv Remote C</t>
  </si>
  <si>
    <t>Duracell Micro Usb 3A Braided Sync &amp; Fast Charging Cable, 3.9 Fee</t>
  </si>
  <si>
    <t>Zebronics Cu3100V Fast Charging Type C Cable With Qc 18W Support,</t>
  </si>
  <si>
    <t xml:space="preserve">Flix (Beetel) Usb To Iphone Lightning Textured Pattern Data Sync </t>
  </si>
  <si>
    <t>Mi 108 Cm (43 Inches) 5A Series Full Hd Smart Android Led Tv L43M</t>
  </si>
  <si>
    <t>Belkin Apple Certified Lightning To Usb Charge And Sync Cable For</t>
  </si>
  <si>
    <t>Time Office Scanner Replacement Cable For Startek Fm220U (Type C)</t>
  </si>
  <si>
    <t>Caldipree Silicone Case Cover Compatible For 2022 Samsung Smart T</t>
  </si>
  <si>
    <t>Storite Usb 2.0 A To Mini 5 Pin B Cable For External Hdds/Camera/</t>
  </si>
  <si>
    <t>Universal Remote Control For All Sony Tv For All Lcd Led And Brav</t>
  </si>
  <si>
    <t>Cotbolt Silicone Case Cover Compatible For Samsung Bn59-01312A Ql</t>
  </si>
  <si>
    <t xml:space="preserve">Bluerigger High Speed Hdmi Cable With Ethernet - Supports 3D, 4K </t>
  </si>
  <si>
    <t>Amkette 30 Pin To Usb Charging &amp; Data Sync Cable For Iphone 3G/3G</t>
  </si>
  <si>
    <t>Popio Type C Dash Charging Usb Data Cable For Oneplus Devices</t>
  </si>
  <si>
    <t>Myvn Ltg To Usb For¬†Fast Charging &amp; Data Sync Usb Cable Compatib</t>
  </si>
  <si>
    <t>Tata Sky Universal Remote Compatible For Sd/Hd</t>
  </si>
  <si>
    <t xml:space="preserve">Wzatco Pixel | Portable Led Projector | Native 720P With Full Hd </t>
  </si>
  <si>
    <t>7Seven¬Æ Compatible Tata Sky Remote Control Replacement Of Origin</t>
  </si>
  <si>
    <t>Amazonbasics Usb 2.0 Extension Cable For Personal Computer, Print</t>
  </si>
  <si>
    <t>Amazon Basics Usb C To Lightning Tpe Mfi Certified Charging Cable</t>
  </si>
  <si>
    <t>Crypo‚Ñ¢ Universal Remote Compatible With Tata Sky Universal Hd &amp;</t>
  </si>
  <si>
    <t>Karbonn 80 Cm (32 Inches) Millennium Series Hd Ready Led Tv Kjw32</t>
  </si>
  <si>
    <t>Oneplus 138.7 Cm (55 Inches) U Series 4K Led Smart Android Tv 55U</t>
  </si>
  <si>
    <t>Posh 1.5 Meter High Speed Gold Plated Hdmi Male To Female Extensi</t>
  </si>
  <si>
    <t>Amazon Basics Hdmi Coupler,Black</t>
  </si>
  <si>
    <t>Boat Ltg 550V3 Lightning Apple Mfi Certified Cable With Spaceship</t>
  </si>
  <si>
    <t>Wayona Nylon Braided Usb Syncing And Charging Cable Sync And Char</t>
  </si>
  <si>
    <t xml:space="preserve">Astigo Compatible Remote For Airtel Digital Set Top Box (Pairing </t>
  </si>
  <si>
    <t>Caprigo Heavy Duty Tv Wall Mount Stand For 12 To 27 Inches Led/Lc</t>
  </si>
  <si>
    <t>Portronics Konnect L 60W Pd Type C To Type C Mobile Charging Cabl</t>
  </si>
  <si>
    <t>Tata Sky Hd Connection With 1 Month Basic Package And Free Instal</t>
  </si>
  <si>
    <t>Remote Compatible For Samsung Led/Lcd Remote Control Works With S</t>
  </si>
  <si>
    <t>Sonivision Sa-D10 Sa-D100 Sa-D40 Home Theater Systems Remote Comp</t>
  </si>
  <si>
    <t xml:space="preserve">Rts‚Ñ¢ High Speed 3D Full Hd 1080P Support (10 Meters) Hdmi Male </t>
  </si>
  <si>
    <t>Agaro Blaze Usba To Micro +Type C 2In1 Braided 1.2M Cable</t>
  </si>
  <si>
    <t xml:space="preserve">Amazonbasics 6 Feet Displayport To Displayport Cable - (Not Hdmi </t>
  </si>
  <si>
    <t xml:space="preserve">Mi 108 Cm (43 Inches) 5X Series 4K Ultra Hd Led Smart Android Tv </t>
  </si>
  <si>
    <t>Sansui 140Cm (55 Inches) 4K Ultra Hd Certified Android Led Tv Wit</t>
  </si>
  <si>
    <t>Lohaya Lcd/Led Remote Compatible For Sony Bravia Smart Lcd Led Uh</t>
  </si>
  <si>
    <t>7Seven¬Æ Tcl Remote Control Smart Tv Rc802V Remote Compatible For</t>
  </si>
  <si>
    <t>Wayona 3In1 Nylon Braided 66W Usb Fast Charging Cable With Type C</t>
  </si>
  <si>
    <t>Hi-Mobiler Iphone Charger Lightning Cable,2 Pack Apple Mfi Certif</t>
  </si>
  <si>
    <t>Wayona Usb Type C To Usb Nylon Braided Quick Charger Fast Chargin</t>
  </si>
  <si>
    <t>Caprigo Heavy Duty Tv Wall Mount Bracket For 14 To 32 Inch Led/Hd</t>
  </si>
  <si>
    <t xml:space="preserve">Smashtronics¬Æ - Case For Firetv Remote, Fire Stick Remote Cover </t>
  </si>
  <si>
    <t>Electvision Remote Control For Led Smart Tv Compatible With Vu Sm</t>
  </si>
  <si>
    <t>Boat A 350 Type C Cable 1.5M(Jet Black)</t>
  </si>
  <si>
    <t>Ptron Solero M241 2.4A Micro Usb Data &amp; Charging Cable, Made In I</t>
  </si>
  <si>
    <t>Amazonbasics Usb Type-C To Usb Type-C 2.0 Cable For Charging Adap</t>
  </si>
  <si>
    <t>Croma 3A Fast Charge 1M Type-C To All Type-C Phones Sync And Char</t>
  </si>
  <si>
    <t>Sony Bravia 164 Cm (65 Inches) 4K Ultra Hd Smart Led Google Tv Kd</t>
  </si>
  <si>
    <t>7Seven¬Æ Compatible For Mi Tv Remote Control Original Suitable Wi</t>
  </si>
  <si>
    <t>7Seven¬Æ Compatible Vu Smart Tv Remote Control Suitable For Origi</t>
  </si>
  <si>
    <t xml:space="preserve">Storite High Speed Micro Usb 3.0 Cable A To Micro B For External </t>
  </si>
  <si>
    <t>Flix (Beetel) 3In1 (Type C|Micro|Iphone Lightening) Textured Patt</t>
  </si>
  <si>
    <t>Svm Products Unbreakable Set Top Box Stand With Dual Remote Holde</t>
  </si>
  <si>
    <t>Vu 164 Cm (65 Inches) The Gloled Series 4K Smart Led Google Tv 65</t>
  </si>
  <si>
    <t xml:space="preserve">Cablecreation Rca To 3.5Mm Male Audio Cable, 3.5Mm To 2Rca Cable </t>
  </si>
  <si>
    <t>Wayona Usb Type C Fast Charging Cable Charger Cord 3A Qc 3.0 Data</t>
  </si>
  <si>
    <t>Boat Rugged V3 Braided Micro Usb Cable (Pearl White)</t>
  </si>
  <si>
    <t>Amazon Basics Usb A To Lightning Pvc Molded Nylon Mfi Certified C</t>
  </si>
  <si>
    <t>Amazonbasics - High-Speed Male To Female Hdmi Extension Cable - 6</t>
  </si>
  <si>
    <t xml:space="preserve">Wayona Nylon Braided Usb Type C 3Ft 1M 3A Fast Charger Cable For </t>
  </si>
  <si>
    <t>Belkin Apple Certified Lightning To Usb Charge And Sync Tough Bra</t>
  </si>
  <si>
    <t>7Seven Compatible Lg Tv Remote Suitable For Lg Non Magic Smart Tv</t>
  </si>
  <si>
    <t>Realme Smart Tv Stick 4K</t>
  </si>
  <si>
    <t>Acer 100 Cm (40 Inches) P Series Full Hd Android Smart Led Tv Ar4</t>
  </si>
  <si>
    <t>Lapster Usb 2.0 Mantra Cable, Mantra Mfs 100 Data Cable (Black)</t>
  </si>
  <si>
    <t>Amazonbasics High-Speed Braided Hdmi Cable - 3 Feet - Supports Et</t>
  </si>
  <si>
    <t>Cubetek 3 In 1 Lcd Display V5.0 Bluetooth Transmitter Receiver, B</t>
  </si>
  <si>
    <t xml:space="preserve">Krisons Thunder Speaker, Multimedia Home Theatre, Floor Standing </t>
  </si>
  <si>
    <t>Acer 139 Cm (55 Inches) H Series 4K Ultra Hd Android Smart Led Tv</t>
  </si>
  <si>
    <t>Dealfreez Case Compatible For Fire Tv Stick 4K All Alexa Voice Re</t>
  </si>
  <si>
    <t>Vw 80 Cm (32 Inches) Hd Ready Android Smart Led Tv Vw32Pro (Black</t>
  </si>
  <si>
    <t>Airtel Digital Tv Hd Set Top Box With 1 Month Basic Pack With Rec</t>
  </si>
  <si>
    <t>Lohaya Voice Assistant Remote Compatible For Airtel Xstream Set-T</t>
  </si>
  <si>
    <t>Samsung 138 Cm (55 Inches) Crystal 4K Series Ultra Hd Smart Led T</t>
  </si>
  <si>
    <t>Amazon Brand - Solimo 3A Fast Charging Tough Type C Usb Data Cabl</t>
  </si>
  <si>
    <t>Mi 100 Cm (40 Inches) Horizon Edition Full Hd Android Led Tv 4A |</t>
  </si>
  <si>
    <t>Astigo Compatible Remote Control For Mi Smart Led 4A (43"/32")</t>
  </si>
  <si>
    <t xml:space="preserve">Toshiba 108 Cm (43 Inches) V Series Full Hd Smart Android Led Tv </t>
  </si>
  <si>
    <t xml:space="preserve">Lenovo Usb A To Type-C Tangle-Free¬†¬†Aramid Fiber Braided¬†1.2M </t>
  </si>
  <si>
    <t xml:space="preserve">Amazon Brand - Solimo 65W Fast Charging Braided Type C To C Data </t>
  </si>
  <si>
    <t>Lg 139 Cm (55 Inches) 4K Ultra Hd Smart Led Tv 55Uq7500Psf (Ceram</t>
  </si>
  <si>
    <t>Tata Sky Digital Tv Hd Setup Box Remote</t>
  </si>
  <si>
    <t>Vu 108 Cm (43 Inches) Premium Series Full Hd Smart Led Tv 43Ga (B</t>
  </si>
  <si>
    <t>Storite Super Speed Usb 3.0 Male To Male Cable For Hard Drive Enc</t>
  </si>
  <si>
    <t>Kodak 80 Cm (32 Inches) Hd Ready Led Tv Kodak 32Hdx900S (Black)</t>
  </si>
  <si>
    <t>Amazonbasics Double Braided Nylon Usb Type-C To Type-C 2.0 Cable,</t>
  </si>
  <si>
    <t>Amazonbasics 10.2 Gbps High-Speed 4K Hdmi Cable With Braided Cord</t>
  </si>
  <si>
    <t>Hisense 126 Cm (50 Inches) Bezelless Series 4K Ultra Hd Smart Led</t>
  </si>
  <si>
    <t>Tuarso 8K Hdmi 2.1 Cable 48Gbps , 1.5 Meter High-Speed Braided Hd</t>
  </si>
  <si>
    <t>Amazonbasics Usb Type-C To Micro-B 2.0 Cable - 6 Inches (15.2 Cen</t>
  </si>
  <si>
    <t>Kodak 139 Cm (55 Inches) 4K Ultra Hd Smart Led Tv 55Ca0909 (Black</t>
  </si>
  <si>
    <t>7Seven¬Æ Suitable Sony Tv Remote Original Bravia For Smart Androi</t>
  </si>
  <si>
    <t>Prolegend¬Æ Pl-T002 Universal Tv Stand Table Top For Most 22 To 6</t>
  </si>
  <si>
    <t>Wanbo X1 Pro (Upgraded) | Native 1080P Full Hd | Android 9 | Proj</t>
  </si>
  <si>
    <t>Lava Charging Adapter Elements D3 2A Fast Charging Speed Usb Type</t>
  </si>
  <si>
    <t>Tizum High Speed Hdmi Cable Aura -Gold Plated-High Speed Data 10.</t>
  </si>
  <si>
    <t xml:space="preserve">Technotech High Speed Hdmi Cable 5 Meter V1.4 - Supports Full Hd </t>
  </si>
  <si>
    <t>Nk Star 950 Mbps Usb Wifi Adapter Wireless Network Receiver Dongl</t>
  </si>
  <si>
    <t>Ls Lapster Quality Assured Usb 2.0 Morpho Cable, Morpho Device Ca</t>
  </si>
  <si>
    <t>Amazon Basics 10.2 Gbps High-Speed 4K Hdmi Cable With Braided Cor</t>
  </si>
  <si>
    <t>Kodak 126 Cm (50 Inches) Bezel-Less Design Series 4K Ultra Hd Sma</t>
  </si>
  <si>
    <t xml:space="preserve">Zorbes¬Æ Wall Adapter Holder For Alexa Echo Dot 4Th Generation,A </t>
  </si>
  <si>
    <t>Sansui 80Cm (32 Inches) Hd Ready Smart Led Tv Jsy32Skhd (Black) W</t>
  </si>
  <si>
    <t>Synqe Usb Type C Fast Charging Cable 2M Charger Cord Data Cable C</t>
  </si>
  <si>
    <t>Mi 80 Cm (32 Inches) Hd Ready Smart Android Led Tv 5A Pro | L32M7</t>
  </si>
  <si>
    <t>Bestor ¬Æ 8K Hdmi 2.1 Cable 48Gbps 9.80Ft/Ultra High Speed Hdmi B</t>
  </si>
  <si>
    <t>Irusu Play Vr Plus Virtual Reality Headset With Headphones For Ga</t>
  </si>
  <si>
    <t>Amazon Brand - Solimo Fast Charging Braided Type C Data Cable Sea</t>
  </si>
  <si>
    <t>Synqe Usb C To Usb C 60W Nylon Braided Fast Charging Type C To Ty</t>
  </si>
  <si>
    <t>Shopoflux Silicone Remote Cover For Mi Smart Tv And Mi Tv Stick/M</t>
  </si>
  <si>
    <t>Eynk Extra Long Micro Usb Fast Charging Usb Cable | Micro Usb Dat</t>
  </si>
  <si>
    <t>Lunagariya¬Æ, Protective Case Compatible With Jio Settop Box Remo</t>
  </si>
  <si>
    <t xml:space="preserve">7Seven¬Æ Compatible With Fire Tv Stick Remote With Voice Command </t>
  </si>
  <si>
    <t>Prushti Cover And Bags, Protective Case For Airtel Xstream Settop</t>
  </si>
  <si>
    <t>Aine Hdmi Male To Vga Female Video Converter Adapter Cable (Black</t>
  </si>
  <si>
    <t>Mi 80 Cm (32 Inches) Hd Ready Android Smart Led Tv 4A Pro | L32M5</t>
  </si>
  <si>
    <t>Tcl 108 Cm (43 Inches) 4K Ultra Hd Certified Android Smart Led Tv</t>
  </si>
  <si>
    <t>Redtech Usb-C To Lightning Cable 3.3Ft, [Apple Mfi Certified] Lig</t>
  </si>
  <si>
    <t>Oneplus 163.8 Cm (65 Inches) U Series 4K Led Smart Android Tv 65U</t>
  </si>
  <si>
    <t>Amazonbasics 108 Cm (43 Inches) 4K Ultra Hd Smart Led Fire Tv Ab4</t>
  </si>
  <si>
    <t>Kodak 80 Cm (32 Inches) Hd Ready Certified Android Smart Led Tv 3</t>
  </si>
  <si>
    <t>Synqe Type C To Type C Short Fast Charging 60W Cable Compatible W</t>
  </si>
  <si>
    <t>Airtel Digitaltv Hd Setup Box Remote</t>
  </si>
  <si>
    <t>Airtel Digital Tv Hd Set Top Box With Fta Pack | Unlimited Entert</t>
  </si>
  <si>
    <t>Esr Usb C To Lightning Cable, 10 Ft (3 M), Mfi-Certified, Braided</t>
  </si>
  <si>
    <t>Mi 138.8 Cm (55 Inches) 5X Series 4K Ultra Hd Led Smart Android T</t>
  </si>
  <si>
    <t>Storite Usb Extension Cable Usb 3.0 Male To Female Extension Cabl</t>
  </si>
  <si>
    <t>Fire-Boltt Ninja Call Pro Plus 1.83" Smart Watch With Bluetooth C</t>
  </si>
  <si>
    <t>Fire-Boltt Phoenix Smart Watch With Bluetooth Calling 1.3",120+ S</t>
  </si>
  <si>
    <t>Boat Wave Call Smart Watch, Smart Talk With Advanced Dedicated Bl</t>
  </si>
  <si>
    <t>Mi Power Bank 3I 20000Mah Lithium Polymer 18W Fast Power Delivery</t>
  </si>
  <si>
    <t>Redmi A1 (Light Blue, 2Gb Ram, 32Gb Storage) | Segment Best Ai Du</t>
  </si>
  <si>
    <t>Oneplus Nord 2T 5G (Jade Fog, 8Gb Ram, 128Gb Storage)</t>
  </si>
  <si>
    <t>Oneplus Nord 2T 5G (Gray Shadow, 8Gb Ram, 128Gb Storage)</t>
  </si>
  <si>
    <t>Redmi A1 (Black, 2Gb Ram, 32Gb Storage) | Segment Best Ai Dual Ca</t>
  </si>
  <si>
    <t>Redmi A1 (Light Green, 2Gb Ram 32Gb Rom) | Segment Best Ai Dual C</t>
  </si>
  <si>
    <t>Sandisk Ultra¬Æ Microsdxc‚Ñ¢ Uhs-I Card, 64Gb, 140Mb/S R, 10 Y Wa</t>
  </si>
  <si>
    <t>Noise Pulse Go Buzz Smart Watch Bluetooth Calling With 1.69" Disp</t>
  </si>
  <si>
    <t xml:space="preserve">Nokia 105 Single Sim, Keypad Mobile Phone With Wireless Fm Radio </t>
  </si>
  <si>
    <t>Boat Wave Lite Smartwatch With 1.69" Hd Display, Sleek Metal Body</t>
  </si>
  <si>
    <t>Jbl C100Si Wired In Ear Headphones With Mic, Jbl Pure Bass Sound,</t>
  </si>
  <si>
    <t>Samsung Galaxy M04 Dark Blue, 4Gb Ram, 64Gb Storage | Upto 8Gb Ra</t>
  </si>
  <si>
    <t>Ptron Tangentbeat In-Ear Bluetooth 5.0 Wireless Headphones With M</t>
  </si>
  <si>
    <t>Redmi 10A (Charcoal Black, 4Gb Ram, 64Gb Storage) | 2 Ghz Octa Co</t>
  </si>
  <si>
    <t>Ptron Bullet Pro 36W Pd Quick Charger, 3 Port Fast Car Charger Ad</t>
  </si>
  <si>
    <t>Boat Bassheads 100 In Ear Wired Earphones With Mic(Taffy Pink)</t>
  </si>
  <si>
    <t>Sandisk Ultra¬Æ Microsdxc‚Ñ¢ Uhs-I Card, 128Gb, 140Mb/S R, 10 Y W</t>
  </si>
  <si>
    <t xml:space="preserve">Samsung Galaxy M04 Light Green, 4Gb Ram, 64Gb Storage | Upto 8Gb </t>
  </si>
  <si>
    <t>Mi 10000Mah Lithium Ion, Lithium Polymer Power Bank Pocket Pro Wi</t>
  </si>
  <si>
    <t>Mi 10000Mah Li-Polymer, Micro-Usb And Type C Input Port, Power Ba</t>
  </si>
  <si>
    <t>Elv Car Mount Adjustable Car Phone Holder Universal Long Arm, Win</t>
  </si>
  <si>
    <t>Samsung 25W Usb Travel Adapter For Cellular Phones - White</t>
  </si>
  <si>
    <t>Noise Colorfit Pulse Grand Smart Watch With 1.69"(4.29Cm) Hd Disp</t>
  </si>
  <si>
    <t>Fire-Boltt Ninja 3 Smartwatch Full Touch 1.69 &amp; 60 Sports Modes W</t>
  </si>
  <si>
    <t>Samsung Galaxy M33 5G (Mystique Green, 8Gb, 128Gb Storage) | 6000</t>
  </si>
  <si>
    <t>Sandisk Ultra Microsd Uhs-I Card 32Gb, 120Mb/S R</t>
  </si>
  <si>
    <t>Samsung Galaxy M13 (Aqua Green, 6Gb, 128Gb Storage) | 6000Mah Bat</t>
  </si>
  <si>
    <t>Fire-Boltt India'S No 1 Smartwatch Brand Talk 2 Bluetooth Calling</t>
  </si>
  <si>
    <t>Samsung Galaxy M33 5G (Emerald Brown, 6Gb, 128Gb Storage) | 6000M</t>
  </si>
  <si>
    <t>Iqoo Vivo Z6 5G (Chromatic Blue, 6Gb Ram, 128Gb Storage) | Snapdr</t>
  </si>
  <si>
    <t>Redmi 9 Activ (Carbon Black, 4Gb Ram, 64Gb Storage) | Octa-Core H</t>
  </si>
  <si>
    <t>Redmi 9A Sport (Coral Green, 2Gb Ram, 32Gb Storage) | 2Ghz Octa-C</t>
  </si>
  <si>
    <t>Redmi 10A (Sea Blue, 4Gb Ram, 64Gb Storage) | 2 Ghz Octa Core Hel</t>
  </si>
  <si>
    <t>Agaro Blaze Usb 3.0 To Usb Type C Otg Adapter</t>
  </si>
  <si>
    <t>Fire-Boltt Visionary 1.78" Amoled Bluetooth Calling Smartwatch Wi</t>
  </si>
  <si>
    <t xml:space="preserve">Noise Colorfit Pro 4 Advanced Bluetooth Calling Smart Watch With </t>
  </si>
  <si>
    <t>Iqoo Z6 Lite 5G By Vivo (Stellar Green, 6Gb Ram, 128Gb Storage) |</t>
  </si>
  <si>
    <t>Redmi 10A (Slate Grey, 4Gb Ram, 64Gb Storage) | 2 Ghz Octa Core H</t>
  </si>
  <si>
    <t>Duracell 38W Fast Car Charger Adapter With Dual Output. Quick Cha</t>
  </si>
  <si>
    <t>Realme Narzo 50 (Speed Blue, 4Gb Ram+64Gb Storage) Helio G96 Proc</t>
  </si>
  <si>
    <t>Wecool Bluetooth Extendable Selfie Sticks With Wireless Remote An</t>
  </si>
  <si>
    <t>Oppo A74 5G (Fantastic Purple,6Gb Ram,128Gb Storage) With No Cost</t>
  </si>
  <si>
    <t xml:space="preserve">Redmi Note 11 Pro + 5G (Stealth Black, 6Gb Ram, 128Gb Storage) | </t>
  </si>
  <si>
    <t>Samsung Original 25W Usb Travel Lightning Adapter For Cellular Ph</t>
  </si>
  <si>
    <t>Realme Buds Classic Wired In Ear Earphones With Mic (Black)</t>
  </si>
  <si>
    <t xml:space="preserve">Noise Colorfit Pulse Grand Smart Watch With 1.69" Hd Display, 60 </t>
  </si>
  <si>
    <t xml:space="preserve">Iqoo Neo 6 5G (Dark Nova, 8Gb Ram, 128Gb Storage) | Snapdragon¬Æ </t>
  </si>
  <si>
    <t>Boat Xtend Smartwatch With Alexa Built-In, 1.69‚Äù Hd Display, Mu</t>
  </si>
  <si>
    <t>Tygot Bluetooth Extendable Selfie Sticks With Wireless Remote And</t>
  </si>
  <si>
    <t>Samsung Evo Plus 128Gb Microsdxc Uhs-I U3 130Mb/S Full Hd &amp; 4K Uh</t>
  </si>
  <si>
    <t>Portronics Adapto 20 Type C 20W Fast Pd/Type C Adapter Charger Wi</t>
  </si>
  <si>
    <t xml:space="preserve">Samsung Galaxy M13 5G (Aqua Green, 6Gb, 128Gb Storage) | 5000Mah </t>
  </si>
  <si>
    <t>Boat Bassheads 100 In Ear Wired Earphones With Mic(Furious Red)</t>
  </si>
  <si>
    <t>Iqoo Z6 44W By Vivo (Lumina Blue, 4Gb Ram, 128Gb Storage) | 6.44"</t>
  </si>
  <si>
    <t>Fire-Boltt Gladiator 1.96" Biggest Display Smart Watch With Bluet</t>
  </si>
  <si>
    <t>Striff Ps2_01 Multi Angle Mobile/Tablet Tabletop Stand. Phone Hol</t>
  </si>
  <si>
    <t xml:space="preserve">Samsung Galaxy Buds Live Bluetooth Truly Wireless In Ear Earbuds </t>
  </si>
  <si>
    <t>Oneplus Nord 2T 5G (Jade Fog, 12Gb Ram, 256Gb Storage)</t>
  </si>
  <si>
    <t>Sounce Spiral Charger Cable Protector Data Cable Saver Charging C</t>
  </si>
  <si>
    <t xml:space="preserve">Ptron Boom Ultima 4D Dual Driver, In-Ear Gaming Wired Headphones </t>
  </si>
  <si>
    <t>Samsung Galaxy M13 (Aqua Green, 4Gb, 64Gb Storage) | 6000Mah Batt</t>
  </si>
  <si>
    <t>Oneplus 10R 5G (Forest Green, 8Gb Ram, 128Gb Storage, 80W Supervo</t>
  </si>
  <si>
    <t>Ambrane Mobile Holding Stand, 180¬? Perfect View, Height Adjustme</t>
  </si>
  <si>
    <t>Ambrane 10000Mah Slim Power Bank, 20W Fast Charging, Dual Output,</t>
  </si>
  <si>
    <t>Ptron Tangent Lite Bluetooth 5.0 Earphones With Mic, Hi-Fi Stereo</t>
  </si>
  <si>
    <t>Samsung Evo Plus 64Gb Microsdxc Uhs-I U1 130Mb/S Full Hd &amp; 4K Uhd</t>
  </si>
  <si>
    <t>Ambrane 20000Mah Power Bank With 20W Fast Charging, Triple Output</t>
  </si>
  <si>
    <t>Samsung Galaxy M13 (Midnight Blue, 4Gb, 64Gb Storage) | 6000Mah B</t>
  </si>
  <si>
    <t>Mi Xiaomi 22.5W Fast Usb Type C Charger Combo For Tablets - White</t>
  </si>
  <si>
    <t>Gizga Essentials Spiral Cable Protector Cord Saver For Mac Charge</t>
  </si>
  <si>
    <t>Redmi Note 11 (Space Black, 4Gb Ram, 64Gb Storage)|90Hz Fhd+ Amol</t>
  </si>
  <si>
    <t xml:space="preserve">Redmi Note 11 Pro + 5G (Phantom White, 8Gb Ram, 128Gb Storage) | </t>
  </si>
  <si>
    <t>Usb Charger, Oraimo Elite Dual Port 5V/2.4A Wall Charger, Usb Wal</t>
  </si>
  <si>
    <t>Goldmedal Curve Plus 202042 Plastic Spice 3-Pin 240V Universal Tr</t>
  </si>
  <si>
    <t>Wecool C1 Car Mobile Holder With One Click Technology,360¬? Rotat</t>
  </si>
  <si>
    <t>Hp 32Gb Class 10 Microsd Memory Card (U1 Tf Card¬†32Gb)</t>
  </si>
  <si>
    <t>Iqoo Z6 44W By Vivo (Lumina Blue, 6Gb Ram, 128Gb Storage) | 6.44"</t>
  </si>
  <si>
    <t xml:space="preserve">Iqoo Z6 Lite 5G By Vivo (Mystic Night, 6Gb Ram, 128Gb Storage) | </t>
  </si>
  <si>
    <t xml:space="preserve">Redmi Note 11 Pro + 5G (Stealth Black, 8Gb Ram, 256Gb Storage) | </t>
  </si>
  <si>
    <t>Boat Bassheads 242 In Ear Wired Earphones With Mic(Active Black)</t>
  </si>
  <si>
    <t>Portronics Modesk Por-122 Universal Mobile Tabletop Holder (Black</t>
  </si>
  <si>
    <t>Realme Narzo 50I (Mint Green, 2Gb Ram+32Gb Storage) Octa Core Pro</t>
  </si>
  <si>
    <t>Mi 10000Mah 3I Lithium Polymer Power Bank Dual Input(Micro-Usb An</t>
  </si>
  <si>
    <t>Nokia 105 Plus Single Sim, Keypad Mobile Phone With Wireless Fm R</t>
  </si>
  <si>
    <t>Iqoo Z6 44W By Vivo (Raven Black, 4Gb Ram, 128Gb Storage) | 6.44"</t>
  </si>
  <si>
    <t>Samsung Galaxy M13 (Stardust Brown, 6Gb, 128Gb Storage) | 6000Mah</t>
  </si>
  <si>
    <t>Oppo A74 5G (Fluid Black, 6Gb Ram, 128Gb Storage) With No Cost Em</t>
  </si>
  <si>
    <t>Spigen Ez Fit Tempered Glass Screen Protector Guard For Iphone 14</t>
  </si>
  <si>
    <t>Noise Colorfit Pulse Smartwatch With 3.56 Cm (1.4") Full Touch Hd</t>
  </si>
  <si>
    <t>Iqoo Z6 Pro 5G By Vivo (Legion Sky, 8Gb Ram, 128Gb Storage) | Sna</t>
  </si>
  <si>
    <t>Mi 33W Soniccharge 2.0 Usb Charger For Cellular Phones - White</t>
  </si>
  <si>
    <t>Oppo A31 (Mystery Black, 6Gb Ram, 128Gb Storage) With No Cost Emi</t>
  </si>
  <si>
    <t>Iqoo Vivo Z6 5G (Chromatic Blue, 8Gb Ram, 128Gb Storage) | Snapdr</t>
  </si>
  <si>
    <t>Motorola A10 Dual Sim Keypad Mobile With 1750 Mah Battery, Expand</t>
  </si>
  <si>
    <t>Boat Wave Lite Smartwatch With 1.69" Hd Display, Heart Rate &amp; Spo</t>
  </si>
  <si>
    <t>Spigen Ez Fit Tempered Glass Screen Protector For Iphone 14 Pro M</t>
  </si>
  <si>
    <t xml:space="preserve">Kingone Upgraded Stylus Pen, Ipad Pencil, Ultra High Precision &amp; </t>
  </si>
  <si>
    <t>Portronics Carpower Mini Car Charger With Dual Output, Fast Charg</t>
  </si>
  <si>
    <t>Boat Newly Launched Wave Electra With 1.81" Hd Display, Smart Cal</t>
  </si>
  <si>
    <t xml:space="preserve">Ptron Newly Launched Force X10 Bluetooth Calling Smartwatch With </t>
  </si>
  <si>
    <t>Iqoo Vivo Z6 5G (Dynamo Black, 6Gb Ram, 128Gb Storage) | Snapdrag</t>
  </si>
  <si>
    <t>Samsung Ehs64 Ehs64Avfwecinu Hands-Free Wired In Ear Earphones Wi</t>
  </si>
  <si>
    <t>Spigen Ez Fit Tempered Glass Screen Protector For Iphone 14 Pro -</t>
  </si>
  <si>
    <t>Samsung Galaxy M04 Dark Blue, 4Gb Ram, 128Gb Storage | Upto 8Gb R</t>
  </si>
  <si>
    <t xml:space="preserve">Swapkart Flexible Mobile Tabletop Stand, Metal Built, Heavy Duty </t>
  </si>
  <si>
    <t>Redmi 9A Sport (Carbon Black, 2Gb Ram, 32Gb Storage) | 2Ghz Octa-</t>
  </si>
  <si>
    <t>Fire-Boltt Ring 3 Smart Watch 1.8 Biggest Display With Advanced B</t>
  </si>
  <si>
    <t>Amozo Ultra Hybrid Camera And Drop Protection Back Cover Case For</t>
  </si>
  <si>
    <t>Elv Aluminum Adjustable Mobile Phone Foldable Tabletop Stand Dock</t>
  </si>
  <si>
    <t>Tecno Spark 9 (Sky Mirror, 6Gb Ram,128Gb Storage) | 11Gb Expandab</t>
  </si>
  <si>
    <t>Tukzer Capacitive Stylus Pen For Touch Screens Devices, Fine Poin</t>
  </si>
  <si>
    <t>Mi 10W Wall Charger For Mobile Phones With Micro Usb Cable (Black</t>
  </si>
  <si>
    <t>Striff 12 Pieces Highly Flexible Silicone Micro Usb Protector, Mo</t>
  </si>
  <si>
    <t>Flix (Beetel) Usb To Type C Pvc Data Sync &amp; 2A Smartphone Fast Ch</t>
  </si>
  <si>
    <t>Noise Colorfit Pro 4 Alpha Bluetooth Calling Smart Watch With 1.7</t>
  </si>
  <si>
    <t>Elv Mobile Phone Mount Tabletop Holder For Phones And Tablets - B</t>
  </si>
  <si>
    <t>Iqoo Z6 44W By Vivo (Raven Black, 6Gb Ram, 128Gb Storage) | 6.44"</t>
  </si>
  <si>
    <t>Redmi 11 Prime 5G (Meadow Green, 4Gb Ram 64Gb Rom) | Prime Design</t>
  </si>
  <si>
    <t>Noise Pulse Buzz 1.69" Bluetooth Calling Smart Watch With Call Fu</t>
  </si>
  <si>
    <t>Portronics Clamp X Car-Vent Mobile Holder 360 Degree Rotational(B</t>
  </si>
  <si>
    <t xml:space="preserve">Ptron Volta Dual Port 12W Smart Usb Charger Adapter, Multi-Layer </t>
  </si>
  <si>
    <t>Boat Flash Edition Smart Watch With Activity Tracker, Multiple Sp</t>
  </si>
  <si>
    <t>Boat Wave Lite Smartwatch With 1.69 Inches(4.29Cm) Hd Display, He</t>
  </si>
  <si>
    <t>Iqoo Z6 Pro 5G By Vivo (Phantom Dusk, 8Gb Ram, 128Gb Storage) | S</t>
  </si>
  <si>
    <t>Samsung Galaxy M32 Prime Edition (Light Blue, 4Gb Ram, 64Gb)</t>
  </si>
  <si>
    <t>Redmi Note 11T 5G (Matte Black, 6Gb Ram, 128Gb Rom)| Dimensity 81</t>
  </si>
  <si>
    <t>Iqoo Z6 Pro 5G By Vivo (Legion Sky, 6Gb Ram, 128Gb Storage) | Sna</t>
  </si>
  <si>
    <t>Redmi Note 11 (Horizon Blue, 6Gb Ram, 64Gb Storage)|90Hz Fhd+ Amo</t>
  </si>
  <si>
    <t>Noise Pulse 2 Max Advanced Bluetooth Calling Smart Watch With 1.8</t>
  </si>
  <si>
    <t>Myvn 30W Warp/20W Dash Charging Usb Type C Charger Cable Compatib</t>
  </si>
  <si>
    <t>Sandisk Ultra¬Æ Microsdxc‚Ñ¢ Uhs-I Card, 256Gb, 150Mb/S R, 10 Y W</t>
  </si>
  <si>
    <t>Redmi Note 11 (Space Black, 6Gb Ram, 64Gb Storage) | 90Hz Fhd+ Am</t>
  </si>
  <si>
    <t>Noise Colorfit Pro 2 Full Touch Control Smart Watch With 35G Weig</t>
  </si>
  <si>
    <t>Redmi Note 11T 5G (Aquamarine Blue, 6Gb Ram, 128Gb Rom)| Dimensit</t>
  </si>
  <si>
    <t>Newly Launched Boult Dive+ With 1.85" Hd Display, Bluetooth Calli</t>
  </si>
  <si>
    <t>Oneplus Nord Watch With 1.78‚Äù Amoled Display, 60 Hz Refresh Rat</t>
  </si>
  <si>
    <t>Noise Agile 2 Buzz Bluetooth Calling Smart Watch With 1.28" Tft D</t>
  </si>
  <si>
    <t>Fire-Boltt Ninja 3 Smartwatch Full Touch 1.69 " &amp; 60 Sports Modes</t>
  </si>
  <si>
    <t>Flix (Beetel) Bolt 2.4 12W Dual Usb Smart Charger, Made In India,</t>
  </si>
  <si>
    <t>Kyosei Advanced Tempered Glass Compatible With Google Pixel 6A Wi</t>
  </si>
  <si>
    <t xml:space="preserve">Redmi 11 Prime 5G (Thunder Black, 4Gb Ram, 64Gb Storage) | Prime </t>
  </si>
  <si>
    <t>Samsung Original Ehs64 Wired In Ear Earphones With Mic, Black</t>
  </si>
  <si>
    <t>Striff Multi Angle Tablet/Mobile Stand. Holder For Iphone, Androi</t>
  </si>
  <si>
    <t xml:space="preserve">Wecool B1 Mobile Holder For Bikes Or Bike Mobile Holder For Maps </t>
  </si>
  <si>
    <t>Sounce 360 Adjustable Mobile Phone Holder, Universal Phone Holder</t>
  </si>
  <si>
    <t>Opentech¬Æ Military-Grade Tempered Glass Screen Protector Compati</t>
  </si>
  <si>
    <t>En Ligne Adjustable Cell Phone Stand, Foldable Portable Phone Sta</t>
  </si>
  <si>
    <t>Tecno Spark 8T (Turquoise Cyan, 4Gb Ram,64Gb Storage) | 50Mp Ai C</t>
  </si>
  <si>
    <t>Urbn 20000 Mah Lithium_Polymer 22.5W Super Fast Charging Ultra Co</t>
  </si>
  <si>
    <t>Redmi Note 11T 5G (Stardust White, 6Gb Ram, 128Gb Rom)| Dimensity</t>
  </si>
  <si>
    <t>Oneplus 10T 5G (Moonstone Black, 8Gb Ram, 128Gb Storage)</t>
  </si>
  <si>
    <t>Noise Colorfit Ultra Se Smart Watch With 1.75"(4.3Cm) Hd Display,</t>
  </si>
  <si>
    <t>Boat Rockerz 400 Bluetooth On Ear Headphones With Mic With Upto 8</t>
  </si>
  <si>
    <t>Sandisk Ultra Microsd Uhs-I Card 64Gb, 120Mb/S R</t>
  </si>
  <si>
    <t>Iphone Original 20W C Type Fast Pd Charger Compatible With I-Phon</t>
  </si>
  <si>
    <t>Liramark Webcam Cover Slide, Ultra Thin Laptop Camera Cover Slide</t>
  </si>
  <si>
    <t>Nokia 8210 4G Volte Keypad Phone With Dual Sim, Big Display, Inbu</t>
  </si>
  <si>
    <t>Sounce Protective Case Cover Compatible Boat Xtend Overall Protec</t>
  </si>
  <si>
    <t>Samsung Galaxy M53 5G (Deep Ocean Blue, 6Gb, 128Gb Storage) | 108</t>
  </si>
  <si>
    <t>Iqoo 9 Se 5G (Sunset Sierra, 8Gb Ram, 128Gb Storage) | Qualcomm S</t>
  </si>
  <si>
    <t xml:space="preserve">Shreenova Id116 Plus Bluetooth Fitness Smart Watch For Men Women </t>
  </si>
  <si>
    <t>Poco C31 (Shadow Gray, 64 Gb) (4 Gb Ram)</t>
  </si>
  <si>
    <t>Noise_Colorfit Smart Watch Charger 2 Pin Usb Fast Charger Magneti</t>
  </si>
  <si>
    <t xml:space="preserve">Popio Tempered Glass Screen Protector Compatible For Iphone 12 / </t>
  </si>
  <si>
    <t>10Werun Id-116 Bluetooth Smartwatch Wireless Fitness Band For Boy</t>
  </si>
  <si>
    <t>Tokdis Mx-1 Pro Bluetooth Calling Smartwatch - 1.69‚Äù Lcd Displa</t>
  </si>
  <si>
    <t>Urbn 20000 Mah Lithium_Polymer Power Bank With 12 Watt Fast Charg</t>
  </si>
  <si>
    <t xml:space="preserve">Sounce Gold Plated 3.5 Mm Headphone Splitter For Computer 2 Male </t>
  </si>
  <si>
    <t xml:space="preserve">Noise Colorfit Ultra 2 Buzz 1.78" Amoled Bluetooth Calling Watch </t>
  </si>
  <si>
    <t>Spigen Ultra Hybrid Back Cover Case Compatible With Iphone 14 Pro</t>
  </si>
  <si>
    <t>Oraimo 18W Usb &amp; Type-C Dual Output Super Fast Charger Wall Adapt</t>
  </si>
  <si>
    <t>Lapster 12Pcs Spiral Cable Protectors For Charger, Wires, Data Ch</t>
  </si>
  <si>
    <t>Mi Redmi 9I Sport (Carbon Black, 64 Gb) (4 Gb Ram)</t>
  </si>
  <si>
    <t>Lava A1 Josh 21(Blue Silver) -Dual Sim,Call Blink Notification,Mi</t>
  </si>
  <si>
    <t>Popio Tempered Glass Compatible For Iphone 13 / Iphone 13 Pro/Iph</t>
  </si>
  <si>
    <t>Flix Usb Charger,Flix (Beetel) Bolt 2.4 Dual Poart,5V/2.4A/12W Us</t>
  </si>
  <si>
    <t>Redmi 9A Sport (Coral Green, 3Gb Ram, 32Gb Storage) | 2Ghz Octa-C</t>
  </si>
  <si>
    <t xml:space="preserve">Prolet Classic Bumper Case Cover For Samsung Galaxy Watch 4 44Mm </t>
  </si>
  <si>
    <t>Samsung Galaxy S20 Fe 5G (Cloud Navy, 8Gb Ram, 128Gb Storage) Wit</t>
  </si>
  <si>
    <t>Wecool S5 Long Selfie Stick, With Large Reinforced Tripod Stand U</t>
  </si>
  <si>
    <t>Poco C31 (Royal Blue, 64 Gb) (4 Gb Ram)</t>
  </si>
  <si>
    <t>Amazon Basics 2 Amp Usb Wall Charger &amp; Micro Usb Cable (White)</t>
  </si>
  <si>
    <t xml:space="preserve">Mobilife Bluetooth Extendable Selfie Stick With Tripod Stand And </t>
  </si>
  <si>
    <t>Ambrane 27000Mah Power Bank, 20W Fast Charging, Triple Output, Ty</t>
  </si>
  <si>
    <t>Striff Wall Mount Phone Holder Wall Mount With Adhesive Strips, C</t>
  </si>
  <si>
    <t>Fire-Boltt Tank 1.85" Bluetooth Calling Smart Watch, 123 Sports M</t>
  </si>
  <si>
    <t>Elv Aluminium Adjustable Mobile Phone Foldable Holder Tabletop St</t>
  </si>
  <si>
    <t>Samsung Galaxy M13 5G (Stardust Brown, 6Gb, 128Gb Storage) | 5000</t>
  </si>
  <si>
    <t>Dyazo Usb 3.0 Type C Female To Usb A Male Connector/Converter/Ada</t>
  </si>
  <si>
    <t>Kingone Wireless Charging Pencil (2Nd Generation) For Ipad With M</t>
  </si>
  <si>
    <t>Boat Bassheads 100 In-Ear Wired Headphones With Mic (Black)</t>
  </si>
  <si>
    <t>Boat Airdopes 141 Bluetooth Truly Wireless In Ear Earbuds With Mi</t>
  </si>
  <si>
    <t>Sandisk Cruzer Blade 32Gb Usb Flash Drive</t>
  </si>
  <si>
    <t>Logitech B170 Wireless Mouse, 2.4 Ghz With Usb Nano Receiver, Opt</t>
  </si>
  <si>
    <t>Storio Kids Toys Lcd Writing Tablet 8.5Inch E-Note Pad Best Birth</t>
  </si>
  <si>
    <t>Boat Airdopes 121V2 In-Ear True Wireless Earbuds With Upto 14 Hou</t>
  </si>
  <si>
    <t>Ske Bed Study Table Portable Wood Multifunction Laptop-Table Lapd</t>
  </si>
  <si>
    <t>Boat Rockerz 255 Pro+ In-Ear Bluetooth Neckband With Upto 40 Hour</t>
  </si>
  <si>
    <t>Striff Adjustable Laptop Tabletop Stand Patented Riser Ventilated</t>
  </si>
  <si>
    <t>Zebronics Zeb-Bro In Ear Wired Earphones With Mic, 3.5Mm Audio Ja</t>
  </si>
  <si>
    <t>Boat Rockerz 450 Bluetooth On Ear Headphones With Mic, Upto 15 Ho</t>
  </si>
  <si>
    <t>Jbl C50Hi, Wired In Ear Headphones With Mic, One Button Multi-Fun</t>
  </si>
  <si>
    <t xml:space="preserve">Lapster Spiral Charger Spiral Charger Cable Protectors For Wires </t>
  </si>
  <si>
    <t>Hp V236W Usb 2.0 64Gb Pen Drive, Metal</t>
  </si>
  <si>
    <t>Hp X1000 Wired Usb Mouse With 3 Handy Buttons, Fast-Moving Scroll</t>
  </si>
  <si>
    <t>Portronics Toad 23 Wireless Optical Mouse With 2.4Ghz, Usb Nano D</t>
  </si>
  <si>
    <t>Boult Audio Bassbuds X1 In-Ear Wired Earphones With 10Mm Extra Ba</t>
  </si>
  <si>
    <t>Dell Kb216 Wired Multimedia Usb Keyboard With Super Quite Plunger</t>
  </si>
  <si>
    <t>Dell Ms116 1000Dpi Usb Wired Optical Mouse, Led Tracking, Scrolli</t>
  </si>
  <si>
    <t>Boya Bym1 Auxiliary Omnidirectional Lavalier Condenser Microphone</t>
  </si>
  <si>
    <t>Duracell Ultra Alkaline Aa Battery, 8 Pcs</t>
  </si>
  <si>
    <t>Classmate Octane Neon- Blue Gel Pens(Pack Of 5)|Smooth Writing Pe</t>
  </si>
  <si>
    <t>3M Scotch Double Sided Heavy Duty Tape(1M Holds 4.5Kgs) For Indoo</t>
  </si>
  <si>
    <t>Boat Bassheads 152 In Ear Wired Earphones With Mic(Active Black)</t>
  </si>
  <si>
    <t>Boat Bassheads 122 Wired Earphones With Heavy Bass, Integrated Co</t>
  </si>
  <si>
    <t>Dell Usb Wireless Keyboard And Mouse Set- Km3322W, Anti-Fade &amp; Sp</t>
  </si>
  <si>
    <t xml:space="preserve">Seagate Expansion 1Tb External Hdd - Usb 3.0 For Windows And Mac </t>
  </si>
  <si>
    <t>Hp W100 480P 30 Fps Digital Webcam With Built-In Mic, Plug And Pl</t>
  </si>
  <si>
    <t>Zebronics Zeb-Dash Plus 2.4Ghz High Precision Wireless Mouse With</t>
  </si>
  <si>
    <t>Zebronics Zeb-Companion 107 Usb Wireless Keyboard And Mouse Set W</t>
  </si>
  <si>
    <t>Syvo Wt 3130 Aluminum Tripod (133Cm), Universal Lightweight Tripo</t>
  </si>
  <si>
    <t xml:space="preserve">Boult Audio Airbass Z20 True Wireless, 40H Battery Life, Zen Enc </t>
  </si>
  <si>
    <t>Sandisk Ultra Flair 64Gb Usb 3.0 Pen Drive, Multicolor</t>
  </si>
  <si>
    <t>Boat Rockerz 330 In-Ear Bluetooth Neckband With Upto 30 Hours Pla</t>
  </si>
  <si>
    <t>Casio Fx-991Es Plus-2Nd Edition Scientific Calculator, Black</t>
  </si>
  <si>
    <t>Tp-Link Ac750 Wifi Range Extender | Up To 750Mbps | Dual Band Wif</t>
  </si>
  <si>
    <t>Boat Bassheads 242 In Ear Wired Earphones With Mic(Blue)</t>
  </si>
  <si>
    <t>Digitek¬Æ (Dtr 260 Gt) Gorilla Tripod/Mini 33 Cm (13 Inch) Tripod</t>
  </si>
  <si>
    <t>Hp 805 Black Original Ink Cartridge</t>
  </si>
  <si>
    <t>Gizga Essentials Universal Silicone Keyboard Protector Skin For 1</t>
  </si>
  <si>
    <t>Sandisk Ultra 128 Gb Usb 3.0 Pen Drive (Black)</t>
  </si>
  <si>
    <t>Boult Audio Zcharge Bluetooth Wireless In Ear Earphones With Mic,</t>
  </si>
  <si>
    <t>Dell Wm118 Wireless Mouse, 2.4 Ghz With Usb Nano Receiver, Optica</t>
  </si>
  <si>
    <t xml:space="preserve">Boult Audio Airbass Powerbuds With Inbuilt Powerbank, 120H Total </t>
  </si>
  <si>
    <t>Eveready 1015 Carbon Zinc Aa Battery - 10 Pieces</t>
  </si>
  <si>
    <t>Zebronics Zeb-Transformer-M Optical Usb Gaming Mouse With Led Eff</t>
  </si>
  <si>
    <t>Pidilite Fevicryl Acrylic Colours Sunflower Kit (10 Colors X 15 M</t>
  </si>
  <si>
    <t>Striff Mpad Mouse Mat 230X190X3Mm Gaming Mouse Pad, Non-Slip Rubb</t>
  </si>
  <si>
    <t>Gizga Essentials Hard Drive Case Shell, 6.35Cm/2.5-Inch, Portable</t>
  </si>
  <si>
    <t xml:space="preserve">Boult Audio Fxcharge With Enc, 32H Playtime, 5Min=7H Type C Fast </t>
  </si>
  <si>
    <t>Boult Audio Probass Curve Bluetooth Wireless In Ear Earphones Wit</t>
  </si>
  <si>
    <t>Casio Fx-82Ms 2Nd Gen Non-Programmable Scientific Calculator, 240</t>
  </si>
  <si>
    <t>Tygot 10 Inches Big Led Ring Light For Camera, Phone Tiktok Youtu</t>
  </si>
  <si>
    <t>Hp X200 Wireless Mouse With 2.4 Ghz Wireless Connectivity, Adjust</t>
  </si>
  <si>
    <t>Oakter Mini Ups For 12V Wifi Router Broadband Modem | Backup Upto</t>
  </si>
  <si>
    <t xml:space="preserve">Tp-Link Archer Ac1200 Archer C6 Wi-Fi Speed Up To 867 Mbps/5 Ghz </t>
  </si>
  <si>
    <t>Boat Rockerz 550 Over Ear Bluetooth Headphones With Upto 20 Hours</t>
  </si>
  <si>
    <t>Xiaomi Mi Wired In Ear Earphones With Mic Basic With Ultra Deep B</t>
  </si>
  <si>
    <t>Zodo 8. 5 Inch Lcd E-Writer Electronic Writing Pad/Tablet Drawing</t>
  </si>
  <si>
    <t xml:space="preserve">Zebronics Zeb-Km2100 Multimedia Usb Keyboard Comes With 114 Keys </t>
  </si>
  <si>
    <t>Zebronics Zeb-Comfort Wired Usb Mouse, 3-Button, 1000 Dpi Optical</t>
  </si>
  <si>
    <t>Boat Rockerz 370 On Ear Bluetooth Headphones With Upto 12 Hours P</t>
  </si>
  <si>
    <t>Zebronics Zeb-Astra 20 Wireless Bt V5.0 Portable Speaker With 10W</t>
  </si>
  <si>
    <t>Panasonic Cr-2032/5Be Lithium Coin Battery - Pack Of 5</t>
  </si>
  <si>
    <t>Memeho¬Æ Smart Standard Multi-Purpose Laptop Table With Dock Stan</t>
  </si>
  <si>
    <t>Sandisk Ultra Dual Drive Go Usb Type C Pendrive For Mobile (Black</t>
  </si>
  <si>
    <t xml:space="preserve">Tizum Mouse Pad/ Computer Mouse Mat With Anti-Slip Rubber Base | </t>
  </si>
  <si>
    <t>Epson 003 65 Ml For Ecotank L1110/L3100/L3101/L3110/L3115/L3116/L</t>
  </si>
  <si>
    <t>Zebronics Zeb-Thunder Bluetooth Wireless Over Ear Headphone Fm, M</t>
  </si>
  <si>
    <t>Quantum Qhm-7406 Full-Sized Keyboard With () Rupee Symbol, Hotkey</t>
  </si>
  <si>
    <t>Striff Laptop Tabletop Stand, Fold-Up, Adjustable, Ventilated, Po</t>
  </si>
  <si>
    <t>Logitech M221 Wireless Mouse, Silent Buttons, 2.4 Ghz With Usb Mi</t>
  </si>
  <si>
    <t>Classmate Soft Cover 6 Subject Spiral Binding Notebook, Single Li</t>
  </si>
  <si>
    <t>Hp 150 Wireless Usb Mouse With Ergonomic And Ambidextrous Design,</t>
  </si>
  <si>
    <t>Duracell Rechargeable Aa 1300Mah Batteries, 4Pcs</t>
  </si>
  <si>
    <t>Boat Airdopes 181 In-Ear True Wireless Earbuds With Enx  Tech, Be</t>
  </si>
  <si>
    <t>Tp-Link Usb Bluetooth Adapter For Pc, 5.0 Bluetooth Dongle Receiv</t>
  </si>
  <si>
    <t>Sandisk Ultra Dual Drive Luxe Usb Type C Flash Drive (Silver, 128</t>
  </si>
  <si>
    <t>Rts [2 Pack] Mini Usb C Type C Adapter Plug, Type C Female To Usb</t>
  </si>
  <si>
    <t>Hp 682 Black Original Ink Cartridge</t>
  </si>
  <si>
    <t>Digitek Dtr 550 Lw (67 Inch) Tripod For Dslr, Camera |Operating H</t>
  </si>
  <si>
    <t>Tp-Link Tl-Wa850Re Single_Band 300Mbps Rj45 Wireless Range Extend</t>
  </si>
  <si>
    <t>Coi Note Pad/Memo Book With Sticky Notes &amp; Clip Holder With Pen F</t>
  </si>
  <si>
    <t xml:space="preserve">Fujifilm Instax Mini Single Pack 10 Sheets Instant Film For Fuji </t>
  </si>
  <si>
    <t>Samsung Galaxy Watch4 Bluetooth(4.4 Cm, Black, Compatible With An</t>
  </si>
  <si>
    <t>Noise Buds Vs104 Bluetooth Truly Wireless In Ear Earbuds With Mic</t>
  </si>
  <si>
    <t>Duracell Ultra Alkaline Aaa Battery, 8 Pcs</t>
  </si>
  <si>
    <t>Jbl C200Si, Premium In Ear Wired Earphones With Mic, Signature So</t>
  </si>
  <si>
    <t>Acer Ek220Q 21.5 Inch (54.61 Cm) Full Hd (1920X1080) Va Panel Lcd</t>
  </si>
  <si>
    <t>E-Cosmos 5V 1.2W Portable Flexible Usb Led Light (Colors May Vary</t>
  </si>
  <si>
    <t xml:space="preserve">Boat Dual Port Rapid Car Charger (Qualcomm Certified) With Quick </t>
  </si>
  <si>
    <t xml:space="preserve">Zebronics Zeb-County 3W Wireless Bluetooth Portable Speaker With </t>
  </si>
  <si>
    <t xml:space="preserve">Zebronics Wired Keyboard And Mouse Combo With 104 Keys And A Usb </t>
  </si>
  <si>
    <t>Jbl Tune 215Bt, 16 Hrs Playtime With Quick Charge, In Ear Bluetoo</t>
  </si>
  <si>
    <t>Gizga Essentials Professional 3-In-1 Cleaning Kit For Camera, Len</t>
  </si>
  <si>
    <t>Sandisk Ultra Dual 64 Gb Usb 3.0 Otg Pen Drive (Black)</t>
  </si>
  <si>
    <t>Tp-Link Tapo 360¬? 2Mp 1080P Full Hd Pan/Tilt Home Security Wi-Fi</t>
  </si>
  <si>
    <t>Boat Airdopes 171 In Ear Bluetooth True Wireless Earbuds With Upt</t>
  </si>
  <si>
    <t>Duracell Plus Aaa Rechargeable Batteries (750 Mah) Pack Of 4</t>
  </si>
  <si>
    <t>Logitech B100 Wired Usb Mouse, 3 Yr Warranty, 800 Dpi Optical Tra</t>
  </si>
  <si>
    <t>Classmate 2100117 Soft Cover 6 Subject Spiral Binding Notebook, S</t>
  </si>
  <si>
    <t>Aircase Rugged Hard Drive Case For 2.5-Inch Western Digital, Seag</t>
  </si>
  <si>
    <t>Noise Buds Vs402 Truly Wireless In Ear Earbuds, 35-Hours Of Playt</t>
  </si>
  <si>
    <t>Jbl Go 2, Wireless Portable Bluetooth Speaker With Mic, Jbl Signa</t>
  </si>
  <si>
    <t>Robustrion Tempered Glass Screen Protector For Ipad 10.2 Inch 9Th</t>
  </si>
  <si>
    <t>Redgear Pro Wireless Gamepad With 2.4Ghz Wireless Technology, Int</t>
  </si>
  <si>
    <t>Logitech M235 Wireless Mouse, 1000 Dpi Optical Tracking, 12 Month</t>
  </si>
  <si>
    <t>Tp-Link N300 Wifi Wireless Router Tl-Wr845N | 300Mbps Wi-Fi Speed</t>
  </si>
  <si>
    <t>Logitech Mk240 Nano Wireless Usb Keyboard And Mouse Set, 12 Funct</t>
  </si>
  <si>
    <t>Callas Multipurpose Foldable Laptop Table With Cup Holder | Drawe</t>
  </si>
  <si>
    <t>Casio Mj-12D 150 Steps Check And Correct Desktop Calculator</t>
  </si>
  <si>
    <t>Amazon Basics Multipurpose Foldable Laptop Table With Cup Holder,</t>
  </si>
  <si>
    <t>Kanget [2 Pack] Type C Female To Usb A Male Charger | Charging Ca</t>
  </si>
  <si>
    <t>Amazon Basics Magic Slate 8.5-Inch Lcd Writing Tablet With Stylus</t>
  </si>
  <si>
    <t>Zebronics Zeb-90Hb Usb Hub, 4 Ports, Pocket Sized, Plug &amp; Play, F</t>
  </si>
  <si>
    <t>Zebronics Zeb Buds C2 In Ear Type C Wired Earphones With Mic, Bra</t>
  </si>
  <si>
    <t xml:space="preserve">Redgear A-15 Wired Gaming Mouse With Upto 6400 Dpi, Rgb &amp; Driver </t>
  </si>
  <si>
    <t>Jbl Commercial Cslm20B Auxiliary Omnidirectional Lavalier Microph</t>
  </si>
  <si>
    <t>Fire-Boltt India'S No 1 Smartwatch Brand Ring Bluetooth Calling W</t>
  </si>
  <si>
    <t>Eveready Red 1012 Aaa Batteries - Pack Of 10</t>
  </si>
  <si>
    <t>Sandisk Extreme Microsd Uhs I Card 128Gb For 4K Video On Smartpho</t>
  </si>
  <si>
    <t>Portronics Mport 31C 4-In-1 Usb Hub (Type C To 4 Usb-A Ports) Wit</t>
  </si>
  <si>
    <t>Infinity (Jbl Fuze Pint, Wireless Ultra Portable Mini Speaker Wit</t>
  </si>
  <si>
    <t>Aircase Protective Laptop Bag Sleeve Fits Upto 13.3" Laptop/ Macb</t>
  </si>
  <si>
    <t>Brand Conquer 6 In 1 With Otg, Sd Card Reader, Usb Type C, Usb 3.</t>
  </si>
  <si>
    <t>Tp-Link Ac750 Dual Band Wireless Cable Router, 4 10/100 Lan + 10/</t>
  </si>
  <si>
    <t xml:space="preserve">Striff Laptop Stand Adjustable Laptop Computer Stand Multi-Angle </t>
  </si>
  <si>
    <t>Logitech Mk215 Wireless Keyboard And Mouse Combo For Windows, 2.4</t>
  </si>
  <si>
    <t>Boat Bassheads 225 In Ear Wired Earphones With Mic(Blue)</t>
  </si>
  <si>
    <t>Luxor 5 Subject Single Ruled Notebook - A4, 70 Gsm, 300 Pages</t>
  </si>
  <si>
    <t>Duracell Chhota Power Aa Battery Set Of 10 Pcs</t>
  </si>
  <si>
    <t>Zebronics Zeb-Transformer Gaming Keyboard And Mouse Combo (Usb, B</t>
  </si>
  <si>
    <t>Sandisk Ultra 64 Gb Usb Pen Drives (Sdddc2-064G-I35, Black, Silve</t>
  </si>
  <si>
    <t>Tarkan Portable Folding Laptop Desk For Bed, Lapdesk With Handle,</t>
  </si>
  <si>
    <t>Quantum Rj45 Ethernet Patch Cable/Lan Router Cable With Heavy Dut</t>
  </si>
  <si>
    <t xml:space="preserve">Hp Usb Wireless Spill Resistance Keyboard And Mouse Set With 10M </t>
  </si>
  <si>
    <t>Humble Dynamic Lapel Collar Mic Voice Recording Filter Microphone</t>
  </si>
  <si>
    <t xml:space="preserve">Boult Audio Omega With 30Db Anc+ Enc, 32H Playtime, 45Ms Latency </t>
  </si>
  <si>
    <t xml:space="preserve">Striff Uph2W Multi Angle Tablet/Mobile Stand. Holder For Iphone, </t>
  </si>
  <si>
    <t>Amazon Basics Wireless Mouse | 2.4 Ghz Connection, 1600 Dpi | Typ</t>
  </si>
  <si>
    <t xml:space="preserve">Crucial Ram 8Gb Ddr4 3200Mhz Cl22 (Or 2933Mhz Or 2666Mhz) Laptop </t>
  </si>
  <si>
    <t>Apc Back-Ups Bx600C-In 600Va / 360W, 230V, Ups System, An Ideal P</t>
  </si>
  <si>
    <t>Luxor 5 Subject Single Ruled Notebook - A5 Size, 70 Gsm, 300 Page</t>
  </si>
  <si>
    <t>Zebronics Zeb-Jaguar Wireless Mouse, 2.4Ghz With Usb Nano Receive</t>
  </si>
  <si>
    <t>Boult Audio Truebuds With 30H Playtime, Ipx7 Waterproof, Lightnin</t>
  </si>
  <si>
    <t>Wembley Lcd Writing Pad/Tab | Writing, Drawing, Reusable, Portabl</t>
  </si>
  <si>
    <t>Gizga Essentials Multi-Purpose Portable &amp; Foldable Wooden Desk Fo</t>
  </si>
  <si>
    <t xml:space="preserve">E-Cosmos Plug In Led Night Light Mini Usb Led Light Flexible Usb </t>
  </si>
  <si>
    <t>Noise Buds Vs201 V2 In-Ear Truly Wireless Earbuds With Dual Equal</t>
  </si>
  <si>
    <t>Lapster Gel Mouse Pad With Wrist Rest , Gaming Mouse Pad With Lyc</t>
  </si>
  <si>
    <t>Gizga Essentials Earphone Carrying Case, Multi-Purpose Pocket Sto</t>
  </si>
  <si>
    <t>Sandisk Ultra Sdhc Uhs-I Card 32Gb 120Mb/S R For Dslr Cameras, Fo</t>
  </si>
  <si>
    <t>Digitek¬Æ (Drl-14C) Professional (31Cm) Dual Temperature Led Ring</t>
  </si>
  <si>
    <t>Classmate Long Notebook - 140 Pages, Single Line, 297Mm X 210Mm (</t>
  </si>
  <si>
    <t xml:space="preserve">Lenovo 300 Wired Plug &amp; Play Usb Mouse, High Resolution 1600 Dpi </t>
  </si>
  <si>
    <t>Dyazo 6 Angles Adjustable Aluminum Ergonomic Foldable Portable Ta</t>
  </si>
  <si>
    <t xml:space="preserve">Western Digital Wd 2Tb My Passport Portable Hard Disk Drive, Usb </t>
  </si>
  <si>
    <t>Logitech C270 Digital Hd Webcam With Widescreen Hd Video Calling,</t>
  </si>
  <si>
    <t xml:space="preserve">Portronics Mport 31 4 Ports Usb Hub (Usb A To 4 Usb-A Ports 4 In </t>
  </si>
  <si>
    <t>Aircase Protective Laptop Bag Sleeve Fits Upto 15.6" Laptop/ Macb</t>
  </si>
  <si>
    <t>Zinq Five Fan Cooling Pad And Laptop Stand With Dual Height Adjus</t>
  </si>
  <si>
    <t>Gizga Essentials Webcam Cover, Privacy Protector Webcam Cover Sli</t>
  </si>
  <si>
    <t>Hp Z3700 Wireless Optical Mouse With Usb Receiver And 2.4Ghz Wire</t>
  </si>
  <si>
    <t>Maono Au-400 Lavalier Auxiliary Omnidirectional Microphone (Black</t>
  </si>
  <si>
    <t>Table Magic Multipurpose Laptop Table Mat Finish Top Work At Home</t>
  </si>
  <si>
    <t>Gizga Essentials Portable Tabletop Tablet Stand Mobile Holder, De</t>
  </si>
  <si>
    <t xml:space="preserve">Boat Stone 650 10W Bluetooth Speaker With Upto 7 Hours Playback, </t>
  </si>
  <si>
    <t>Esnipe Mart Worldwide Travel Adapter With Build In Dual Usb Charg</t>
  </si>
  <si>
    <t xml:space="preserve">Boat Stone 180 5W Bluetooth Speaker With Upto 10 Hours Playback, </t>
  </si>
  <si>
    <t>Portronics Ruffpad 8.5M Multicolor Lcd Writing Pad With Screen 21</t>
  </si>
  <si>
    <t>Brustro Copytinta Coloured Craft Paper A4 Size 80 Gsm Mixed Brigh</t>
  </si>
  <si>
    <t>Cuzor 12V Mini Ups For Wifi Router | Power Backup Up To 4 Hours |</t>
  </si>
  <si>
    <t>Crucial Bx500 240Gb 3D Nand Sata 6.35 Cm (2.5-Inch) Ssd (Ct240Bx5</t>
  </si>
  <si>
    <t>Classmate Pulse Spiral Notebook - 240 Mm X 180 Mm, Soft Cover, 20</t>
  </si>
  <si>
    <t>Portronics My Buddy Plus Adjustable Laptop Cooling Table (Brown)</t>
  </si>
  <si>
    <t>Zebronics Zeb-Evolve Wireless In Ear Neckband Earphone With Suppo</t>
  </si>
  <si>
    <t>Inovera World Map Extended Anti Slip Rubber Gaming Stitched Mouse</t>
  </si>
  <si>
    <t>Seagate One Touch 2Tb External Hdd With Password Protection ‚Äì B</t>
  </si>
  <si>
    <t xml:space="preserve">Zebronics Zeb-Fame 5Watts 2.0 Multi Media Speakers With Aux, Usb </t>
  </si>
  <si>
    <t xml:space="preserve">Tvara Lcd Writing Tablet 8.5 Inch E-Note Pad Lcd Writing Tablet, </t>
  </si>
  <si>
    <t>Western Digital Wd 1.5Tb Elements Portable Hard Disk Drive, Usb 3</t>
  </si>
  <si>
    <t>Redgear Mp35 Speed-Type Gaming Mousepad (Black/Red)</t>
  </si>
  <si>
    <t>Lenovo 400 Wireless Mouse, 1200Dpi Optical Sensor, 2.4Ghz Wireles</t>
  </si>
  <si>
    <t xml:space="preserve">Logitech K480 Wireless Multi-Device Keyboard For Windows, Macos, </t>
  </si>
  <si>
    <t>Resonate Routerups Cru12V2A | Zero Drop | Ups For Wifi Router | M</t>
  </si>
  <si>
    <t xml:space="preserve">3M Post-It Sticky Note Cube, 200 Sheets (4 Colors X 50 Sheets) | </t>
  </si>
  <si>
    <t>Ofixo Multi-Purpose Laptop Table/Study Table/Bed Table/Foldable A</t>
  </si>
  <si>
    <t>Fire-Boltt Ninja Calling 1.69" Bluetooth Calling Smart Watch, Dia</t>
  </si>
  <si>
    <t xml:space="preserve">Airtel Amf-311Ww Data Card (Black), 4G Hotspot Support With 2300 </t>
  </si>
  <si>
    <t>Gizga Essentials Laptop Power Cable Cord- 3 Pin Adapter Isi Certi</t>
  </si>
  <si>
    <t xml:space="preserve">Logitech Mk270R Usb Wireless Keyboard And Mouse Set For Windows, </t>
  </si>
  <si>
    <t>Digitek¬Æ (Dtr-200Mt) (18 Cm) Portable &amp; Flexible Mini Tripod Wit</t>
  </si>
  <si>
    <t>Fedus Cat6 Ethernet Cable, 10 Meter High Speed 550Mhz / 10 Gigabi</t>
  </si>
  <si>
    <t>Kingston Datatraveler Exodia Dtx/32 Gb Pen Drive Usb 3.2 Gen 1 (M</t>
  </si>
  <si>
    <t>Duracell Rechargeable Aa 2500Mah Batteries, 4 Pcs</t>
  </si>
  <si>
    <t>Envie¬Æ (Aa10004Plni-Cd) Aa Rechargeable Batteries, Low Self Disc</t>
  </si>
  <si>
    <t>Zebronics Zeb-Buds 30 3.5Mm Stereo Wired In Ear Earphones With Mi</t>
  </si>
  <si>
    <t>Lapster Accessories Power Cable Cord 2 Pin Laptop Adapter And Tap</t>
  </si>
  <si>
    <t>Portronics Ruffpad 12E Re-Writable Lcd Writing Pad With 30.4Cm (1</t>
  </si>
  <si>
    <t>Verilux¬Æ Usb C Hub Multiport Adapter- 6 In 1 Portable Aluminum T</t>
  </si>
  <si>
    <t xml:space="preserve">Zebronics Zeb Wonderbar 10 Usb Powered 2.0 Computer Speaker With </t>
  </si>
  <si>
    <t>Hp Wired Mouse 100 With 1600 Dpi Optical Sensor, Usb Plug-And -Pl</t>
  </si>
  <si>
    <t xml:space="preserve">Anjaney Enterprise Smart Multipurpose Foldable Laptop Table With </t>
  </si>
  <si>
    <t>Envie Ecr-20 Charger For Aa &amp; Aaa Rechargeable Batteries</t>
  </si>
  <si>
    <t xml:space="preserve">Proelite Faux Leather Smart Flip Case Cover For Apple Ipad 10.2" </t>
  </si>
  <si>
    <t>Classmate Pulse 6 Subject Notebook - Unruled, 300 Pages, Spiral B</t>
  </si>
  <si>
    <t>Pentonic Multicolor Ball Point Pen, Pack Of 10</t>
  </si>
  <si>
    <t>Logitech Pebble M350 Wireless Mouse With Bluetooth Or Usb - Silen</t>
  </si>
  <si>
    <t>Apsara Platinum Pencils Value Pack - Pack Of 20</t>
  </si>
  <si>
    <t>Zebronics Zeb-Power Wired Usb Mouse, 3-Button, 1200 Dpi Optical S</t>
  </si>
  <si>
    <t>Ant Esports Gm320 Rgb Optical Wired Gaming Mouse | 8 Programmable</t>
  </si>
  <si>
    <t>Boat Airdopes 191G True Wireless Earbuds With Enx‚Ñ¢ Tech Equippe</t>
  </si>
  <si>
    <t>Boult Audio Bassbuds Oak In-Ear Wired Earphones With 10Mm Extra B</t>
  </si>
  <si>
    <t>It2M Designer Mouse Pad For Laptop/Computer (9.2 X 7.6 Inches, 12</t>
  </si>
  <si>
    <t>Noise Colorfit Ultra Buzz Bluetooth Calling Smart Watch With 1.75</t>
  </si>
  <si>
    <t xml:space="preserve">Lapster Caddy For Ssd And Hdd, Optical Bay 2Nd Hard Drive Caddy, </t>
  </si>
  <si>
    <t>Sandisk Extreme Sd Uhs I 64Gb Card For 4K Video For Dslr And Mirr</t>
  </si>
  <si>
    <t>Fire-Boltt Ring Pro Bluetooth Calling, 1.75‚Äù 320*385Px High Res</t>
  </si>
  <si>
    <t>Lenovo 600 Bluetooth 5.0 Silent Mouse: Compact, Portable, Dongle-</t>
  </si>
  <si>
    <t>Boult Audio Airbass Propods X Tws Bluetooth Truly Wireless In Ear</t>
  </si>
  <si>
    <t xml:space="preserve">Classmate Soft Cover 6 Subject Spiral Binding Notebook, Unruled, </t>
  </si>
  <si>
    <t>Ls Lapster Quality Assured Universal Silicone 15.6" Keyboard Prot</t>
  </si>
  <si>
    <t>Klam Lcd Writing Tablet Screenwriting Toys Board Smart Digital E-</t>
  </si>
  <si>
    <t>Cp Plus 2Mp Full Hd Smart Wi-Fi Cctv Security Camera | 360¬? With</t>
  </si>
  <si>
    <t>Hp Deskjet 2331 Colour Printer, Scanner And Copier For Home/Small</t>
  </si>
  <si>
    <t>D-Link Dir-615 Wi-Fi Ethernet-N300 Single_Band 300Mbps Router, Mo</t>
  </si>
  <si>
    <t xml:space="preserve">Rpm Euro Games Gaming Mousepad Speed Type Extended Large (Size - </t>
  </si>
  <si>
    <t>Wacom One By Ctl-472/K0-Cx Digital Drawing Graphics Pen Tablet (R</t>
  </si>
  <si>
    <t>Lenovo 300 Fhd Webcam With Full Stereo Dual Built-In Mics | Fhd 1</t>
  </si>
  <si>
    <t xml:space="preserve">Sony Wi-C100 Wireless Headphones With Customizable Equalizer For </t>
  </si>
  <si>
    <t>Zebronics, Zeb-Nc3300 Usb Powered Laptop Cooling Pad With Dual Fa</t>
  </si>
  <si>
    <t>Tukzer Gel Mouse Pad Wrist Rest Memory-Foam Ergonomic Mousepad| C</t>
  </si>
  <si>
    <t>Infinity (Jbl Glide 510, 72 Hrs Playtime With Quick Charge, Wirel</t>
  </si>
  <si>
    <t>Robustrion Smart Trifold Hard Back Flip Stand Case Cover For Appl</t>
  </si>
  <si>
    <t>Logitech M331 Silent Plus Wireless Mouse, 2.4Ghz With Usb Nano Re</t>
  </si>
  <si>
    <t>Camel Artist Acrylic Color Box - 9Ml Tubes, 12 Shades</t>
  </si>
  <si>
    <t xml:space="preserve">Portronics Key2 Combo Multimedia Usb Wireless Keyboard And Mouse </t>
  </si>
  <si>
    <t>Supcares Laptop Stand 7 Height Adjustable, Aluminium, Ventilated,</t>
  </si>
  <si>
    <t>Zebronics Zeb-Sound Bomb N1 True Wireless In Ear Earbuds With Mic</t>
  </si>
  <si>
    <t>Western Digital Wd Green Sata 240Gb Internal Ssd Solid State Driv</t>
  </si>
  <si>
    <t>Classmate Octane Neon- 25 Blue Gel Pens | Smooth Writing Pens| Wa</t>
  </si>
  <si>
    <t>Classmate Octane Colour Burst-Multicolour Gel Pens (Pack Of 10) |</t>
  </si>
  <si>
    <t>Tukzer Stylus Pen, Ipad Pencil With Palm Rejection Tilt Sensor| 2</t>
  </si>
  <si>
    <t>Logitech G102 Usb Light Sync Gaming Mouse With Customizable Rgb L</t>
  </si>
  <si>
    <t>Zebronics Zeb-Vita Wireless Bluetooth 10W Portable Bar Speaker Wi</t>
  </si>
  <si>
    <t xml:space="preserve">Lapster Usb 3.0 Sata Cable For 2.5 Inch Ssd And Hdd , Usb 3.0 To </t>
  </si>
  <si>
    <t>Urbn 10000 Mah Lithium Power Bank Upr10K With 12 Watt Fast Chargi</t>
  </si>
  <si>
    <t>Qubo Smart Cam 360 From Hero Group | Made In India | 2Mp 1080P Fu</t>
  </si>
  <si>
    <t xml:space="preserve">Duracell Cr2025 3V Lithium Coin Battery, 5 Pcs, 2025 Coin Button </t>
  </si>
  <si>
    <t>Camel Fabrica Acrylic Ultra Color - 15Ml Each, 10 Shades</t>
  </si>
  <si>
    <t xml:space="preserve">Lenovo Gx20L29764 65W Laptop Adapter/Charger With Power Cord For </t>
  </si>
  <si>
    <t>Hp Wired On Ear Headphones With Mic With 3.5 Mm Drivers, In-Built</t>
  </si>
  <si>
    <t>Redragon K617 Fizz 60% Wired Rgb Gaming Keyboard, 61 Keys Compact</t>
  </si>
  <si>
    <t>Hp Gt 53 Xl Cartridge Ink</t>
  </si>
  <si>
    <t>Noise Colorfit Ultra Smart Watch With 1.75" Hd Display, Aluminium</t>
  </si>
  <si>
    <t>Zebronics Zeb-Jukebar 3900, 80W Multimedia Soundbar With Subwoofe</t>
  </si>
  <si>
    <t>Boat Bassheads 102 Wired In Ear Earphones With Mic (Mint Green)</t>
  </si>
  <si>
    <t xml:space="preserve">Duracell Cr2016 3V Lithium Coin Battery, 5 Pcs, 2016 Coin Button </t>
  </si>
  <si>
    <t>Mi 360¬? Home Security Wireless Camera 2K Pro With Bluetooth Gate</t>
  </si>
  <si>
    <t>Zebronics Zeb-100Hb 4 Ports Usb Hub For Laptop, Pc Computers, Plu</t>
  </si>
  <si>
    <t>Boult Audio Bass Buds Q2 Lightweight Stereo Wired Over Ear Headph</t>
  </si>
  <si>
    <t>Esr Screen Protector Compatible With Ipad Pro 11 Inch (2022/2021/</t>
  </si>
  <si>
    <t>Silicone Rubber Earbuds Tips, Eartips, Earpads, Earplugs, For Rep</t>
  </si>
  <si>
    <t>Canon Pixma Mg2577S All-In-One Inkjet Colour Printer With 1 Addit</t>
  </si>
  <si>
    <t>Samsung 24-Inch(60.46Cm) Fhd Monitor, Ips, 75 Hz, Bezel Less Desi</t>
  </si>
  <si>
    <t>Aircase Protective Laptop Bag Sleeve Fits Upto 14.1" Laptop/ Macb</t>
  </si>
  <si>
    <t>Faber-Castell Connector Pen Set - Pack Of 25 (Assorted)</t>
  </si>
  <si>
    <t>Zinq Ups For Router, Mini Ups For 12V Wifi Router Broadband Modem</t>
  </si>
  <si>
    <t>Saleon‚Ñ¢ Portable Storage Organizer Bag For Earphone Usb Cable P</t>
  </si>
  <si>
    <t>Rpm Euro Games Laptop/Pc Controller Wired For Windows - 7, 8, 8.1</t>
  </si>
  <si>
    <t xml:space="preserve">Realme Buds Wireless In Ear Bluetooth Earphones With Mic, 11.2Mm </t>
  </si>
  <si>
    <t>Tvara Lcd Writing Tablet, 8.5" Inch Colorful Toddler Doodle Board</t>
  </si>
  <si>
    <t>Wings Phantom Pro Earphones Gaming Earbuds With Led Battery Indic</t>
  </si>
  <si>
    <t>Robustrion [Anti-Scratch] &amp; [Smudge Proof] [S Pen Compatible] Pre</t>
  </si>
  <si>
    <t xml:space="preserve">Cablet 2.5 Inch Sata Usb 3.0 Hdd/Ssd Portable External Enclosure </t>
  </si>
  <si>
    <t>Sandisk 1Tb Extreme Portable Ssd 1050Mb/S R, 1000Mb/S W,Upto 2 Me</t>
  </si>
  <si>
    <t>Zebronics Zeb-Warrior Ii 10 Watts 2.0 Multimedia Speaker With Rgb</t>
  </si>
  <si>
    <t>Tp-Link Ue300C Usb Type-C To Rj45 Gigabit Ethernet Network Adapte</t>
  </si>
  <si>
    <t>Wecool Moonwalk M1 Enc True Wireless In Ear Earbuds With Mic, Tit</t>
  </si>
  <si>
    <t>Hp 330 Wireless Black Keyboard And Mouse Set With Numeric Keypad,</t>
  </si>
  <si>
    <t xml:space="preserve">Rc Print Gi 790 Ink Refill For Canon G1000, G1010, G1100, G2000, </t>
  </si>
  <si>
    <t>Redgear Cloak Wired Rgb Wired Over Ear Gaming Headphones With Mic</t>
  </si>
  <si>
    <t>Wayona Type C To Type C 65W/3.25A Nylon Braided Fast Charging Cab</t>
  </si>
  <si>
    <t>Amazfit Gts2 Mini (New Version) Smart Watch With Always-On Amoled</t>
  </si>
  <si>
    <t xml:space="preserve">Tabelito¬Æ Polyester Foam, Nylon Hybrid Laptopss Bag Sleeve Case </t>
  </si>
  <si>
    <t>Robustrion Anti-Scratch &amp; Smudge Proof Tempered Glass Screen Prot</t>
  </si>
  <si>
    <t>Portronics Ruffpad 15 Re-Writable Lcd Screen 38.1Cm (15-Inch) Wri</t>
  </si>
  <si>
    <t>Digitek¬Æ (Dls-9Ft) Lightweight &amp; Portable Aluminum Alloy Light S</t>
  </si>
  <si>
    <t xml:space="preserve">Classmate Pulse 1 Subject Notebook - 240Mm X 180Mm , Soft Cover, </t>
  </si>
  <si>
    <t>Scarters Mouse Pad, Desk Mat Extended For Work From Home/Office/G</t>
  </si>
  <si>
    <t>Casio Mj-120D 150 Steps Check And Correct Desktop Calculator With</t>
  </si>
  <si>
    <t>Gizga Essentials Laptop Bag Sleeve Case Cover Pouch With Handle F</t>
  </si>
  <si>
    <t>Parker Vector Camouflage Gift Set - Roller Ball Pen &amp; Parker Logo</t>
  </si>
  <si>
    <t>Tp-Link Ac1200 Archer A6 Smart Wifi, 5Ghz Gigabit Dual Band Mu-Mi</t>
  </si>
  <si>
    <t>Hp Deskjet 2723 Aio Printer, Copy, Scan, Wifi, Bluetooth, Usb, Si</t>
  </si>
  <si>
    <t>Xiaomi Mi 4A Dual_Band Ethernet 1200Mbps Speed Router| 2.4Ghz &amp; 5</t>
  </si>
  <si>
    <t xml:space="preserve">Slovic¬Æ Tripod Mount Adapter| Tripod Mobile Holder|Tripod Phone </t>
  </si>
  <si>
    <t>Orico 2.5"(6.3Cm) Usb 3.0 Hdd Enclosure Case Cover For Sata Ssd H</t>
  </si>
  <si>
    <t>Logitech G402 Hyperion Fury Usb Wired Gaming Mouse, 4,000 Dpi, Li</t>
  </si>
  <si>
    <t xml:space="preserve">Panasonic Eneloop Bq-Cc55N Advanced, Smart And Quick Charger For </t>
  </si>
  <si>
    <t>Logitech K380 Wireless Multi-Device Keyboard For Windows, Apple I</t>
  </si>
  <si>
    <t>Canon Pixma E477 All-In-One Wireless Ink Efficient Colour Printer</t>
  </si>
  <si>
    <t>Redgear Cosmo 7,1 Usb Gaming Wired Over Ear Headphones With Mic W</t>
  </si>
  <si>
    <t>Belkin Essential Series 4-Socket Surge Protector Universal Socket</t>
  </si>
  <si>
    <t xml:space="preserve">Classmate Long Book - Unruled, 160 Pages, 314 Mm X 194 Mm - Pack </t>
  </si>
  <si>
    <t>Artis Ar-45W-Mg2 45 Watts Mg2 Laptop Adapter/Charger Compatible W</t>
  </si>
  <si>
    <t>Imou 360¬? 1080P Full Hd Security Camera, Human Detection, Motion</t>
  </si>
  <si>
    <t>E-Cosmos 5V 1.2W Portable Flexible Usb Led Light (Colours May Var</t>
  </si>
  <si>
    <t>Xiaomi Pad 5| Qualcomm Snapdragon 860| 120Hz Refresh Rate| 6Gb, 1</t>
  </si>
  <si>
    <t>Sennheiser Cx 80S In-Ear Wired Headphones With In-Line One-Button</t>
  </si>
  <si>
    <t>Hb Plus Folding Height Adjustable Aluminum Foldable Portable Adju</t>
  </si>
  <si>
    <t>Hp 65W Ac Laptops Charger Adapter 4.5Mm For Hp Pavilion Black (Wi</t>
  </si>
  <si>
    <t>Tukzer Fully Foldable Tabletop Desktop Tablet Mobile Stand Holder</t>
  </si>
  <si>
    <t xml:space="preserve">Gizga Essentials Cable Organiser, Cord Management System For Pc, </t>
  </si>
  <si>
    <t>Camel Oil Pastel With Reusable Plastic Box - 50 Shades</t>
  </si>
  <si>
    <t>Hp M270 Backlit Usb Wired Gaming Mouse With 6 Buttons, 4-Speed Cu</t>
  </si>
  <si>
    <t>Foxin Ftc 12A / Q2612A Black Laser Toner Cartridge Compatible Wit</t>
  </si>
  <si>
    <t xml:space="preserve">Robustrion [Anti-Scratch] &amp; [Smudge Proof] [Bubble Free] Premium </t>
  </si>
  <si>
    <t>Pc Square Laptop Tabletop Stand/ Computer Tablet Stand 6 Angles A</t>
  </si>
  <si>
    <t xml:space="preserve">Lenovo 130 Wireless Compact Mouse, 1K Dpi Optical Sensor, 2.4Ghz </t>
  </si>
  <si>
    <t>Zebronics Aluminium Alloy Laptop Stand, Compatible With 9-15.6 In</t>
  </si>
  <si>
    <t xml:space="preserve">Hp K500F Backlit Membrane Wired Gaming Keyboard With Mixed Color </t>
  </si>
  <si>
    <t>Gizga Club-Laptop Neoprene Reversible For 15.6-Inches Laptop Slee</t>
  </si>
  <si>
    <t>Inventis 5V 1.2W Portable Flexible Usb Led Light Lamp (Colors May</t>
  </si>
  <si>
    <t>Tp-Link Tl-Wa855Re 300 Mbps Wi-Fi Range Extender (White)</t>
  </si>
  <si>
    <t>Boat Stone 250 Portable Wireless Speaker With 5W Rms Immersive Au</t>
  </si>
  <si>
    <t>Offbeat¬Æ - Dash 2.4Ghz Wireless + Bluetooth 5.1 Mouse, Multi-Dev</t>
  </si>
  <si>
    <t>Classmate Drawing Book - Unruled, 40 Pages, 210 Mm X 297 Mm - Pac</t>
  </si>
  <si>
    <t>Hp Gk320 Wired Full Size Rgb Backlight Mechanical Gaming Keyboard</t>
  </si>
  <si>
    <t xml:space="preserve">Carecase¬Æ Optical Bay 2Nd Hard Drive Caddy, 9.5 Mm Cd/Dvd Drive </t>
  </si>
  <si>
    <t>Canon E4570 All-In-One Wi-Fi Ink Efficient Colour Printer With Fa</t>
  </si>
  <si>
    <t xml:space="preserve">Crucial P3 500Gb Pcie 3.0 3D Nand Nvme M.2 Ssd, Up To 3500Mb/S - </t>
  </si>
  <si>
    <t>Hp V222W 64Gb Usb 2.0 Pen Drive (Silver)</t>
  </si>
  <si>
    <t>Bestor¬Æ Lcd Writing Tablet/Pad 12 Inches | Electronic Writing Sc</t>
  </si>
  <si>
    <t>Lenovo Ideapad 3 11Th Gen Intel Core I3 15.6" Fhd Thin &amp; Light La</t>
  </si>
  <si>
    <t>Boat Bassheads 900 On-Ear Wired Headphones With Mic (White)</t>
  </si>
  <si>
    <t>Zebronics Astra 10 Portable Wireless Bt V5.0 Speaker, 10W Rms Pow</t>
  </si>
  <si>
    <t>Swapkart Portable Flexible Adjustable Eye Protection Usb Led Desk</t>
  </si>
  <si>
    <t xml:space="preserve">Infinity (Jbl Fuze 100, Wireless Portable Bluetooth Speaker With </t>
  </si>
  <si>
    <t>Pigeon By Stovekraft Amaze Plus Electric Kettle (14289) With Stai</t>
  </si>
  <si>
    <t>Usha Quartz Room Heater With Overheating Protection (3002, Ivory,</t>
  </si>
  <si>
    <t>Amazon Brand - Solimo 2000/1000 Watts Room Heater With Adjustable</t>
  </si>
  <si>
    <t>Stylehouse Lint Remover For Woolen Clothes, Electric Lint Remover</t>
  </si>
  <si>
    <t>Beatxp Kitchen Scale Multipurpose Portable Electronic Digital Wei</t>
  </si>
  <si>
    <t>Glun Multipurpose Portable Electronic Digital Weighing Scale Weig</t>
  </si>
  <si>
    <t>Pigeon Polypropylene Mini Handy And Compact Chopper With 3 Blades</t>
  </si>
  <si>
    <t>Prestige 1.5 Litre Kettle 1500-Watts, Red</t>
  </si>
  <si>
    <t>Bajaj Rhx-2 800-Watt Room Heater (White)</t>
  </si>
  <si>
    <t>Prestige Electric Kettle Pkoss - 1500Watts, Steel (1.5Ltr), Black</t>
  </si>
  <si>
    <t>Pigeon By Stovekraft Cruise 1800 Watt Induction Cooktop (Black)</t>
  </si>
  <si>
    <t>Prestige Pkgss 1.7L 1500W Electric Kettle (Stainless Steel)</t>
  </si>
  <si>
    <t>Shoptoshop Electric Lint Remover, Best Lint Shaver For Clothes,Li</t>
  </si>
  <si>
    <t>Orpat Oeh-1260 2000-Watt Fan Heater (Grey)</t>
  </si>
  <si>
    <t>Pro365 Indo Mocktails/Coffee Foamer/Cappuccino/Lemonade/Milk Frot</t>
  </si>
  <si>
    <t>Bajaj Dx-6 1000W Dry Iron With Advance Soleplate And Anti-Bacteri</t>
  </si>
  <si>
    <t xml:space="preserve">Croma 500W Mixer Grinder With 3 Stainless Steel Leak-Proof Jars, </t>
  </si>
  <si>
    <t>Morphy Richards Ofr Room Heater, 09 Fin 2000 Watts Oil Filled Roo</t>
  </si>
  <si>
    <t>Havells Aqua Plus 1.2 Litre Double Wall Kettle / 304 Stainless St</t>
  </si>
  <si>
    <t>Bajaj Splendora 3 Litre 3Kw Iwh Instant Water Heater (Geyser), Wh</t>
  </si>
  <si>
    <t>Kent 16052 Elegant Electric Glass Kettle 1.8L 2000 W | Blue Led I</t>
  </si>
  <si>
    <t>Bajaj New Shakti Neo 15L Vertical Storage Water Heater (Geyser 15</t>
  </si>
  <si>
    <t>Lifelong Llmg23 Power Pro 500-Watt Mixer Grinder With 3 Jars (Liq</t>
  </si>
  <si>
    <t>Bajaj Majesty Dx-11 1000W Dry Iron With Advance Soleplate And Ant</t>
  </si>
  <si>
    <t>Bajaj Rex 500W Mixer Grinder With Nutri-Pro Feature, 3 Jars, Whit</t>
  </si>
  <si>
    <t>Lifelong Llek15 Electric Kettle 1.5L With Stainless Steel Body, E</t>
  </si>
  <si>
    <t>Lifelong Llqh922 Regalia 800 W (Isi Certified) Quartz Room Heater</t>
  </si>
  <si>
    <t>R B Nova Lint/Fabric Shaver For Cloths, Lint Remover For Woolen S</t>
  </si>
  <si>
    <t>Inalsa Electric Kettle 1.5 Litre With Stainless Steel Body - Absa</t>
  </si>
  <si>
    <t>Prestige Pic 20 1600 Watt Induction Cooktop With Push Button (Bla</t>
  </si>
  <si>
    <t>Pigeon Healthifry Digital Air Fryer, 360¬? High Speed Air Circula</t>
  </si>
  <si>
    <t xml:space="preserve">Prettykrafts Laundry Basket For Clothes With Lid &amp; Handles, Toys </t>
  </si>
  <si>
    <t>Philips Gc1905 1440-Watt Steam Iron With Spray (Blue)</t>
  </si>
  <si>
    <t>Havells Immersion Hb15 1500 Watt (White Blue)</t>
  </si>
  <si>
    <t>Agaro Lr2007 Lint Remover, Rechargeable, For Woolen Sweaters, Bla</t>
  </si>
  <si>
    <t>Pigeon 1.5 Litre Hot Kettle And Stainless Steel Water Bottle Comb</t>
  </si>
  <si>
    <t>Nutripro Juicer Mixer Grinder - Smoothie Maker - 500 Watts (3 Jar</t>
  </si>
  <si>
    <t>Philips Gc026/30 Fabric Shaver, Lint Remover For Woolen Sweaters,</t>
  </si>
  <si>
    <t>Agaro Regal 800 Watts Handheld Vacuum Cleaner, Lightweight &amp; Dura</t>
  </si>
  <si>
    <t>Philips Viva Collection Hd4928/01 2100-Watt Induction Cooktop Wit</t>
  </si>
  <si>
    <t>Pigeon By Stovekraft Abs Plastic Acer Plus Induction Cooktop 1800</t>
  </si>
  <si>
    <t xml:space="preserve">Agaro Esteem Multi Kettle 1.2 Litre, 600W With 3 Heating Modes &amp; </t>
  </si>
  <si>
    <t>Bajaj Minor 1000 Watts Radiant Room Heater (Steel, Isi Approved)</t>
  </si>
  <si>
    <t>Soflin Egg Boiler Electric Automatic Off 7 Egg Poacher For Steami</t>
  </si>
  <si>
    <t>Lifelong Llqh925 Dyno Quartz Heater 2 Power Settings Tip Over Cut</t>
  </si>
  <si>
    <t>Amazon Basics 1500 W Electric Kettle (Stainless Steel Body, 1.5 L</t>
  </si>
  <si>
    <t>Prestige Sandwich Maker Pgmfd 01, Black</t>
  </si>
  <si>
    <t>Orient Electric Fabrijoy Difj10Bp 1000-Watt Dry Iron, Non-Stick (</t>
  </si>
  <si>
    <t xml:space="preserve">Lifelong Llfh921 Regalia 2000 W Fan Heater, 3 Air Settings, Room </t>
  </si>
  <si>
    <t>Philips Gc181 Heavy Weight 1000-Watt Dry Iron, Pack Of 1</t>
  </si>
  <si>
    <t>Bulfyss Usb Rechargeable Lint Remover Fabric Shaver Pet Hair Remo</t>
  </si>
  <si>
    <t>Bajaj Dx-7 1000W Dry Iron With Advance Soleplate And Anti-Bacteri</t>
  </si>
  <si>
    <t>Bajaj New Shakti Neo 25L Vertical Storage Water Heater (Geyser 25</t>
  </si>
  <si>
    <t>Philips Handheld Garment Steamer Sth3000/20 - Compact &amp; Foldable,</t>
  </si>
  <si>
    <t>Room Heater Warmer Wall-Outlet 400 Watts Electric Handy Room Heat</t>
  </si>
  <si>
    <t>Wonderchef Nutri-Blend Mixer, Grinder &amp; Blender | Powerful 400W 2</t>
  </si>
  <si>
    <t>Usha Armor Ar1100Wb 1100 W Dry Iron With Black Weilburger Solepla</t>
  </si>
  <si>
    <t>Butterfly Ekn 1.5-Litre Electric Kettle (Silver With Black)</t>
  </si>
  <si>
    <t>Crompton Arno Neo 15-L 5 Star Rated Storage Water Heater (Geyser)</t>
  </si>
  <si>
    <t>Borosil Chef Delite Bch20Dbb21 300-Watt Chopper (Black)</t>
  </si>
  <si>
    <t>Kent 16055 Amaze Cool Touch Electric Kettle 1.8 L 1500 W | Plasti</t>
  </si>
  <si>
    <t>Prestige Iris Plus 750 Watt Mixer Grinder</t>
  </si>
  <si>
    <t>Simxen Egg Boiler Electric Automatic Off 7 Egg Poacher For Steami</t>
  </si>
  <si>
    <t>Amazon Basics 2000/1000 Watt Room Heater With Adjustable Thermost</t>
  </si>
  <si>
    <t>Healthsense Weight Machine For Kitchen, Kitchen Food Weighing Sca</t>
  </si>
  <si>
    <t>Bajaj New Shakti Neo 10L Vertical Storage Water Heater (Geyser 10</t>
  </si>
  <si>
    <t>Bosch Pro 1000W Mixer Grinder Mgm8842Min - Black</t>
  </si>
  <si>
    <t>Bulfyss Stainless Steel Digital Kitchen Weighing Scale &amp; Food Wei</t>
  </si>
  <si>
    <t>Vr 18 Pcs - 3 Different Size Plastic Food Snack Bag Pouch Clip Se</t>
  </si>
  <si>
    <t>Orient Electric Apex-Fx 1200Mm Ultra High Speed 400 Rpm Ceiling F</t>
  </si>
  <si>
    <t>Prettykrafts Folding Laundry Basket For Clothes With Lid &amp; Handle</t>
  </si>
  <si>
    <t xml:space="preserve">Bajaj Majesty Rx11 2000 Watts Heat Convector Room Heater (White, </t>
  </si>
  <si>
    <t>Eureka Forbes Trendy Zip 1000 Watts Powerful Suction Vacuum Clean</t>
  </si>
  <si>
    <t>Pigeon By Stovekraft Quartz Electric Kettle (14299) 1.7 Litre Wit</t>
  </si>
  <si>
    <t xml:space="preserve">Maharaja Whiteline Lava Neo 1200-Watts Halogen Heater (White And </t>
  </si>
  <si>
    <t>Bajaj Dx-2 600W Dry Iron With Advance Soleplate And Anti-Bacteria</t>
  </si>
  <si>
    <t>Agaro Supreme High Pressure Washer, 1800 Watts, 120 Bars, 6.5L/Mi</t>
  </si>
  <si>
    <t>Bajaj Deluxe 2000 Watts Halogen Room Heater (Steel, Isi Approved)</t>
  </si>
  <si>
    <t>Orpat Hhb-100E Wob 250-Watt Hand Blender (White)</t>
  </si>
  <si>
    <t>Gilton Egg Boiler Electric Automatic Off 7 Egg Poacher For Steami</t>
  </si>
  <si>
    <t>Healthsense Chef-Mate Ks 33 Digital Kitchen Weighing Scale &amp; Food</t>
  </si>
  <si>
    <t xml:space="preserve">Philips Digital Air Fryer Hd9252/90 With Touch Panel, Uses Up To </t>
  </si>
  <si>
    <t>Milton Go Electro 2.0 Stainless Steel Electric Kettle, 1 Piece, 2</t>
  </si>
  <si>
    <t>Philips Daily Collection Hd2582/00 830-Watt 2-Slice Pop-Up Toaste</t>
  </si>
  <si>
    <t>Crompton Insta Comfy 800 Watt Room Heater With 2 Heat Settings(Gr</t>
  </si>
  <si>
    <t xml:space="preserve">Usha Heat Convector 812 T 2000-Watt With Instant Heating Feature </t>
  </si>
  <si>
    <t>Philips Hl7756/00 Mixer Grinder, 750W, 3 Jars (Black)</t>
  </si>
  <si>
    <t>Kuber Industries Waterproof Round Non Wovan Laundry Bag/Hamper|Me</t>
  </si>
  <si>
    <t>Lifelong Llmg93 500 Watt Duos Mixer Grinder, 2 Stainless Steel Ja</t>
  </si>
  <si>
    <t>Ikea Frother For Milk</t>
  </si>
  <si>
    <t>Crompton Insta Comfort Heater 2000 Watts Heat Convector With Adju</t>
  </si>
  <si>
    <t xml:space="preserve">Lint Remover Woolen Clothes Lint Extractor Battery Lint Removing </t>
  </si>
  <si>
    <t>Pigeon Kessel Multipurpose Kettle (12173) 1.2 Litres With Stainle</t>
  </si>
  <si>
    <t>C (Device) Lint Remover For Woolen Clothes, Electric Lint Remover</t>
  </si>
  <si>
    <t>Pigeon By Stovekraft 2 Slice Auto Pop Up Toaster. A Smart Bread T</t>
  </si>
  <si>
    <t>Bajaj Ofr Room Heater, 13 Fin 2900 Watts Oil Filled Room Heater W</t>
  </si>
  <si>
    <t>Luminous Vento Deluxe 150 Mm Exhaust Fan For Kitchen, Bathroom Wi</t>
  </si>
  <si>
    <t>Wipro Vesta 1.8 Litre Cool Touch Electric Kettle With Auto Cut Of</t>
  </si>
  <si>
    <t>Kitchen Mart Stainless Steel South Indian Filter Coffee Drip Make</t>
  </si>
  <si>
    <t>Ikea 903.391.72 Polypropylene Plastic Solid Bevara Sealing Clip (</t>
  </si>
  <si>
    <t xml:space="preserve">Hul Pureit Germkill Kit For Classic 23 L Water Purifier - 1500 L </t>
  </si>
  <si>
    <t xml:space="preserve">Hul Pureit Germkill Kit For Classic 23 L Water Purifier - 3000 L </t>
  </si>
  <si>
    <t>Prestige Iris 750 Watt Mixer Grinder With 3 Stainless Steel Jar +</t>
  </si>
  <si>
    <t>Preethi Blue Leaf Diamond Mg-214 Mixer Grinder 750 Watt (Blue/Whi</t>
  </si>
  <si>
    <t xml:space="preserve">Kent Smart Multi Cooker Cum Kettle 1.2 Liter 800 Watts, Electric </t>
  </si>
  <si>
    <t>Instacuppa Portable Blender For Smoothie, Milk Shakes, Crushing I</t>
  </si>
  <si>
    <t>Usha Ei 1602 1000 W Lightweight Dry Iron With Non-Stick Soleplate</t>
  </si>
  <si>
    <t>Kent 16044 Hand Blender Stainless Steel 400 W | Variable Speed Co</t>
  </si>
  <si>
    <t xml:space="preserve">White Feather Portable Heat Sealer Mini Sealing Machine For Food </t>
  </si>
  <si>
    <t>Crompton Ihl 152 1500-Watt Immersion Water Heater With Copper Hea</t>
  </si>
  <si>
    <t>Instacuppa Rechargeable Mini Electric Chopper - Stainless Steel B</t>
  </si>
  <si>
    <t>Philips Powerpro Fc9352/01 Compact Bagless Vacuum Cleaner (Blue)</t>
  </si>
  <si>
    <t>Saiellin Electric Lint Remover For Clothes Fabric Shaver Lint Sha</t>
  </si>
  <si>
    <t>Prestige Prwo 1.8-2 700-Watts Delight Electric Rice Cooker With 2</t>
  </si>
  <si>
    <t>Swiffer Instant Electric Water Heater Faucet Tap Home-Kitchen Ins</t>
  </si>
  <si>
    <t>Lifelong Llwh106 Flash 3 Litres Instant Water Heater For Home Use</t>
  </si>
  <si>
    <t>Hindware Atlantic Compacto 3 Litre Instant Water Heater With Stai</t>
  </si>
  <si>
    <t>Atom Selves-Mh 200 Gm Digital Pocket Scale</t>
  </si>
  <si>
    <t>Crompton Instabliss 3-L Instant Water Heater (Geyser) With Advanc</t>
  </si>
  <si>
    <t>Croma 1100 W Dry Iron With Weilburger Dual Soleplate Coating (Crs</t>
  </si>
  <si>
    <t>Lint Roller With 40 Paper Sheets, 22 X 5 Cm (Grey)</t>
  </si>
  <si>
    <t>Portable Lint Remover Pet Fur Remover Clothes Fuzz Remover Pet Ha</t>
  </si>
  <si>
    <t>Atomberg Renesa 1200Mm Bldc Motor With Remote 3 Blade Energy Savi</t>
  </si>
  <si>
    <t>Pigeon By Stovekraft Amaze Plus Electric Kettle (14313) With Stai</t>
  </si>
  <si>
    <t>Usha Cookjoy (Cj1600Wpc) 1600 Watt Induction Cooktop (Black)</t>
  </si>
  <si>
    <t>Reffair Ax30 [Max] Portable Air Purifier For Car, Home &amp; Office |</t>
  </si>
  <si>
    <t>!!1000 Watt/2000-Watt Room Heater!! Fan Heater!!Pure White!!Hn-25</t>
  </si>
  <si>
    <t>Eureka Forbes Wet &amp; Dry Ultimo 1400 Watts Multipurpose Vacuum Cle</t>
  </si>
  <si>
    <t>Activa Heat-Max 2000 Watts Room Heater (White Color ) With Abs Bo</t>
  </si>
  <si>
    <t>Philips Hl1655/00 Hand Blender, White Jar 250W</t>
  </si>
  <si>
    <t>V-Guard Zio Instant Water Geyser | 3 Litre | 3000 W Heating | Whi</t>
  </si>
  <si>
    <t>Homeistic Applience‚Ñ¢ Instant Electric Water Heater Faucet Tap F</t>
  </si>
  <si>
    <t>Kitchenwell 18Pc Plastic Food Snack Bag Pouch Clip Sealer For Kee</t>
  </si>
  <si>
    <t>Havells Instanio 10 Litre Storage Water Heater With Flexi Pipe An</t>
  </si>
  <si>
    <t>Prestige Pic 16.0+ 1900W Induction Cooktop With Soft Touch Push B</t>
  </si>
  <si>
    <t>Agaro 33398 Rapid 1000-Watt, 10-Litre Wet &amp; Dry Vacuum Cleaner, W</t>
  </si>
  <si>
    <t>Kent 16026 Electric Kettle Stainless Steel 1.8 L | 1500W | Superf</t>
  </si>
  <si>
    <t>Skytone Stainless Steel Electric Meat Grinders With Bowl 700W Hea</t>
  </si>
  <si>
    <t>Kent 16088 Vogue Electric Kettle 1.8 Litre 1500 W | Stainless Ste</t>
  </si>
  <si>
    <t>Eureka Forbes Supervac 1600 Watts Powerful Suction,Bagless Vacuum</t>
  </si>
  <si>
    <t xml:space="preserve">Mi Air Purifier 3 With True Hepa Filter, Removes Air Pollutants, </t>
  </si>
  <si>
    <t>Tata Swach Bulb 6000-Litre Cartridge, 1 Piece, White, Hollow Fibe</t>
  </si>
  <si>
    <t>Havells Ambrose 1200Mm Ceiling Fan (Gold Mist Wood)</t>
  </si>
  <si>
    <t>Prettykrafts Laundry Bag / Basket For Dirty Clothes, Folding Roun</t>
  </si>
  <si>
    <t>Fabware Lint Remover For Clothes - Sticky Lint Roller For Clothes</t>
  </si>
  <si>
    <t>Brayden Fito Atom Rechargeable Smoothie Blender With 2000 Mah Bat</t>
  </si>
  <si>
    <t>Bajaj Frore 1200 Mm Ceiling Fan (Brown)</t>
  </si>
  <si>
    <t>Venus Digital Kitchen Weighing Scale &amp; Food Weight Machine For He</t>
  </si>
  <si>
    <t>Bajaj Atx 4 750-Watt Pop-Up Toaster (White)</t>
  </si>
  <si>
    <t>Coway Professional Air Purifier For Home, Longest Filter Life 850</t>
  </si>
  <si>
    <t>Kent Gold Optima Gravity Water Purifier (11016) | Uf Technology B</t>
  </si>
  <si>
    <t>Homepack 750W Radiant Room Home Office Heaters For Winter</t>
  </si>
  <si>
    <t>Bajaj Rex 750W Mixer Grinder With Nutri Pro Feature, 4 Jars, Whit</t>
  </si>
  <si>
    <t xml:space="preserve">Heart Home Waterproof Round Non Wovan Laundry Bag/Hamper|Metalic </t>
  </si>
  <si>
    <t xml:space="preserve">Milton Smart Egg Boiler 360-Watts (Transparent And Silver Grey), </t>
  </si>
  <si>
    <t>Ibell Sek15L Premium 1.5 Litre Stainless Steel Electric Kettle,15</t>
  </si>
  <si>
    <t>Tosaa T2Stsr Sandwich Gas Toaster Regular (Black)</t>
  </si>
  <si>
    <t>V-Guard Divino 5 Star Rated 15 Litre Storage Water Heater (Geyser</t>
  </si>
  <si>
    <t>Akiara¬Æ - Makes Life Easy Mini Sewing Machine With Table Set | T</t>
  </si>
  <si>
    <t xml:space="preserve">Usha Steam Pro Si 3713, 1300 W Steam Iron, Powerful Steam Output </t>
  </si>
  <si>
    <t>Wonderchef Nutri-Blend Complete Kitchen Machine | 22000 Rpm Mixer</t>
  </si>
  <si>
    <t>Widewings Electric Handheld Milk Wand Mixer Frother For Latte Cof</t>
  </si>
  <si>
    <t>Morphy Richards Icon Superb 750W Mixer Grinder, 4 Jars, Silver An</t>
  </si>
  <si>
    <t>Philips Handheld Garment Steamer Gc360/30 - Vertical &amp; Horizontal</t>
  </si>
  <si>
    <t>Vedini Transparent Empty Refillable Reusable Fine Mist Spray Bott</t>
  </si>
  <si>
    <t>Crompton Sea Sapphira 1200 Mm Ultra High Speed 3 Blade Ceiling Fa</t>
  </si>
  <si>
    <t>Kuber Industries Waterproof Canvas Laundry Bag/Hamper|Metalic Pri</t>
  </si>
  <si>
    <t>Jm Seller 180 W 2021 Edition Electric Beater High Speed Hand Mixe</t>
  </si>
  <si>
    <t>Oratech Coffee Frother Electric, Milk Frother Electric, Coffee Be</t>
  </si>
  <si>
    <t xml:space="preserve">Pick Ur Needs¬Æ Lint Remover For Clothes High Range Rechargeable </t>
  </si>
  <si>
    <t>Rico Japanese Technology Rechargeable Wireless Electric Chopper W</t>
  </si>
  <si>
    <t>Butterfly Smart Wet Grinder, 2L (White) With Coconut Scrapper Att</t>
  </si>
  <si>
    <t>Agaro Marvel 9 Liters Oven Toaster Griller, Cake Baking Otg (Blac</t>
  </si>
  <si>
    <t>Philips Gc1920/28 1440-Watt Non-Stick Soleplate Steam Iron</t>
  </si>
  <si>
    <t>Havells Ofr 13 Wave Fin With Ptc Fan Heater 2900 Watts (Black)</t>
  </si>
  <si>
    <t>Bajaj Dhx-9 1000W Heavy Weight Dry Iron With Advance Soleplate An</t>
  </si>
  <si>
    <t>Aquasure From Aquaguard Amaze Ro+Uv+Mtds,7L Storage Water Purifie</t>
  </si>
  <si>
    <t>Royal Step Portable Electric Usb Juice Maker Juicer Bottle Blende</t>
  </si>
  <si>
    <t>Kent 16068 Zoom Vacuum Cleaner For Home And Car 130 W | Cordless,</t>
  </si>
  <si>
    <t xml:space="preserve">Enem Sealing Machine | 12 Inch (300 Mm) | 1 Year Warranty | Full </t>
  </si>
  <si>
    <t>Wipro Vesta 1200 Watt Gd203 Heavyweight Automatic Dry Iron| Quick</t>
  </si>
  <si>
    <t xml:space="preserve">Inalsa Electric Kettle Prism Inox - 1350 W With Led Illumination </t>
  </si>
  <si>
    <t>Vrprime Lint Roller Lint Remover For Clothes, Pet | 360 Sheets Re</t>
  </si>
  <si>
    <t>Philips Ac1215/20 Air Purifier, Removes 99.97% Airborne Pollutant</t>
  </si>
  <si>
    <t>Eopora Ptc Ceramic Fast Heating Room Heater For Bedroom, 1500/100</t>
  </si>
  <si>
    <t>Usha Goliath Go1200Wg Heavy Weight 1200-Watt Dry Iron, 1.8 Kg(Red</t>
  </si>
  <si>
    <t>Wipro Vesta Electric Egg Boiler, 360 Watts, 3 Boiling Modes, Stai</t>
  </si>
  <si>
    <t>Philips Viva Collection Hr1832/00 1.5-Litre400-Watt Juicer (Ink B</t>
  </si>
  <si>
    <t>Kitchenwell Multipurpose Portable Electronic Digital Weighing Sca</t>
  </si>
  <si>
    <t>Figment Handheld Milk Frother Rechargeable, 3-Speed Electric Frot</t>
  </si>
  <si>
    <t xml:space="preserve">Balzano High Speed Nutri Blender/Mixer/Smoothie Maker - 500 Watt </t>
  </si>
  <si>
    <t>Swiss Military Vc03 Wireless Car Vacuum Cleaner | Wireless Vacuum</t>
  </si>
  <si>
    <t xml:space="preserve">Zuvexa Usb Rechargeable Electric Foam Maker - Handheld Milk Wand </t>
  </si>
  <si>
    <t>Usha Ih2415 1500-Watt Immersion Heater (Silver)</t>
  </si>
  <si>
    <t>Activa Instant 3 Ltr 3 Kva Special Anti Rust Coated Tank Geyser W</t>
  </si>
  <si>
    <t>Havells Instanio 1-Litre 3Kw Instant Water Heater (Geyser), White</t>
  </si>
  <si>
    <t>Lifelong 2-In1 Egg Boiler And Poacher 500-Watt (Transparent And S</t>
  </si>
  <si>
    <t xml:space="preserve">Indias¬Æ‚Ñ¢ Electro-Instant Water Geyser A.B.S. Body Shock Proof </t>
  </si>
  <si>
    <t>Amazonbasics Induction Cooktop 1600 Watt (Black)</t>
  </si>
  <si>
    <t>Sui Generis Electric Handheld Milk Wand Mixer Frother For Latte C</t>
  </si>
  <si>
    <t>Philips Air Purifier Ac2887/20,Vitashield Intelligent Purificatio</t>
  </si>
  <si>
    <t xml:space="preserve">Philips Air Fryer Hd9200/90, Uses Up To 90% Less Fat, 1400W, 4.1 </t>
  </si>
  <si>
    <t>Havells Bero Quartz Heater Black 800W 2 Heat Settings 2 Year Prod</t>
  </si>
  <si>
    <t>Philips Easytouch Plus Standing Garment Steamer Gc523/60 - 1600 W</t>
  </si>
  <si>
    <t>Brayden Chopro, Electric Vegetable Chopper For Kitchen With 500 M</t>
  </si>
  <si>
    <t>Usha Janome Dream Stitch Automatic Zig-Zag Electric Sewing Machin</t>
  </si>
  <si>
    <t>Black+Decker Handheld Portable Garment Steamer 1500 Watts With An</t>
  </si>
  <si>
    <t>Personal Size Blender, Portable Blender, Battery Powered Usb Blen</t>
  </si>
  <si>
    <t xml:space="preserve">Sure From Aquaguard Delight Nxt Ro+Uv+Uf+Taste Adjuster(Mtds),6L </t>
  </si>
  <si>
    <t>Tesora - Inspired By You Large Premium Electric Kettle 1.8L, Stai</t>
  </si>
  <si>
    <t>Agaro Ace 1600 Watts, 21.5 Kpa Suction Power, 21 Litres Wet &amp; Dry</t>
  </si>
  <si>
    <t>Inalsa Hand Blender 1000 Watt With Chopper, Whisker, 600 Ml Multi</t>
  </si>
  <si>
    <t>Akiara - Makes Life Easy Electric Handy Sewing/Stitch Handheld Co</t>
  </si>
  <si>
    <t xml:space="preserve">Philips Easyspeed Plus Steam Iron Gc2145/20-2200W, Quick Heat Up </t>
  </si>
  <si>
    <t>Inalsa Electric Chopper Bullet- 400 Watts With 100% Pure Copper M</t>
  </si>
  <si>
    <t>Borosil Electric Egg Boiler, 8 Egg Capacity, For Hard, Soft, Medi</t>
  </si>
  <si>
    <t>Wipro Vesta Grill 1000 Watt Sandwich Maker |Dual Function-Sw Make</t>
  </si>
  <si>
    <t>Rico Irpro 1500 Watt Japanese Technology Electric Water Heater Im</t>
  </si>
  <si>
    <t>Eureka Forbes Active Clean 700 Watts Powerful Suction &amp; Blower Va</t>
  </si>
  <si>
    <t xml:space="preserve">Csi International¬Æ Instant Water Geyser, Water Heater, Portable </t>
  </si>
  <si>
    <t>Hindware Atlantic Xceed 5L 3Kw Instant Water Heater With Copper H</t>
  </si>
  <si>
    <t>Morphy Richards New Europa 800-Watt Espresso And Cappuccino 4-Cup</t>
  </si>
  <si>
    <t>Lifelong Power - Pro 500 Watt 3 Jar Mixer Grinder With 3 Speed Co</t>
  </si>
  <si>
    <t>Ibell Castor Ctek15L Premium 1.5 Litre Stainless Steel Electric K</t>
  </si>
  <si>
    <t xml:space="preserve">Bajaj Pygmy Mini 110 Mm 10 W High Speed Operation, Usb Charging, </t>
  </si>
  <si>
    <t>Crompton Instaglide 1000-Watts Dry Iron With American Heritage Co</t>
  </si>
  <si>
    <t>Morphy Richards Aristo 2000 Watts Ptc Room Heater (White)</t>
  </si>
  <si>
    <t>Gadgetronics Digital Kitchen Weighing Scale &amp; Food Weight Machine</t>
  </si>
  <si>
    <t>Hul Pureit Germkill Kit For Advanced 23 L Water Purifier - 3000 L</t>
  </si>
  <si>
    <t>Tom &amp; Jerry Folding Laundry Basket For Clothes With Lid &amp; Handle,</t>
  </si>
  <si>
    <t>Ikea Little Loved Corner Produkt Milk-Frother, Coffee/Tea Frother</t>
  </si>
  <si>
    <t xml:space="preserve">Philips Easyspeed Plus Steam Iron Gc2147/30-2400W, Quick Heat Up </t>
  </si>
  <si>
    <t>Bajaj New Shakti Neo Plus 15 Litre 4 Star Rated Storage Water Hea</t>
  </si>
  <si>
    <t>House Of Quirk Reusable Sticky Picker Cleaner Easy-Tear Sheets Tr</t>
  </si>
  <si>
    <t xml:space="preserve">Allin Exporters J66 Ultrasonic Humidifier Cool Mist Air Purifier </t>
  </si>
  <si>
    <t>Multifunctional 2 In 1 Electric Egg Boiling Steamer Egg Frying Pa</t>
  </si>
  <si>
    <t>Maharaja Whiteline Nano Carbon Neo, 500 Watts Room Heater (Black,</t>
  </si>
  <si>
    <t>Kent Electric Chopper-B For Kitchen 250 Watt | Chop, Mince, Puree</t>
  </si>
  <si>
    <t>Crompton Amica 15-L 5 Star Rated Storage Water Heater (Geyser) Wi</t>
  </si>
  <si>
    <t>Eureka Forbes Car Vac 100 Watts Powerful Suction Vacuum Cleaner W</t>
  </si>
  <si>
    <t>Kent 16025 Sandwich Grill 700W | Non-Toxic Ceramic Coating | Auto</t>
  </si>
  <si>
    <t>Candes Gloster All In One Silent Blower Fan Room Heater Ideal For</t>
  </si>
  <si>
    <t>Inalsa Electric Fan Heater Hotty - 2000 Watts Variable Temperatur</t>
  </si>
  <si>
    <t>Ibell Sm1301 3-In-1 Sandwich Maker With Detachable Plates For Toa</t>
  </si>
  <si>
    <t>Inalsa Vacuum Cleaner Wet And Dry Micro Wd10 With 3In1 Multifunct</t>
  </si>
  <si>
    <t>Mr. Brand Portable Usb Juicer Electric Usb Juice Maker Mixer Bott</t>
  </si>
  <si>
    <t>Crompton Hill Briz Deco 1200Mm (48 Inch) High Speed Designer Ceil</t>
  </si>
  <si>
    <t>Sujata Powermatic Plus, Juicer Mixer Grinder With Chutney Jar, 90</t>
  </si>
  <si>
    <t xml:space="preserve">Aquadpure Copper + Mineral Ro+Uv+Uf 10 To 12 Liter Ro + Uv + Tds </t>
  </si>
  <si>
    <t>Amazon Basics 650 Watt Drip Coffee Maker With Borosilicate Carafe</t>
  </si>
  <si>
    <t>Crompton Insta Delight Fan Circulator Room Heater With 3 Heat Set</t>
  </si>
  <si>
    <t>!!Haneul!!1000 Watt/2000-Watt Room Heater!! Fan Heater!!Pure Whit</t>
  </si>
  <si>
    <t xml:space="preserve">Melbon Vm-905 2000-Watt Room Heater (Isi Certified, White Color) </t>
  </si>
  <si>
    <t>Cello Eliza Plastic Laundry Bag/Basket, 50 Litres, Light Grey</t>
  </si>
  <si>
    <t>Activa 1200 Mm High Speed 390 Rpm Bee Approved 5 Star Rated Apsra</t>
  </si>
  <si>
    <t xml:space="preserve">Shakti Technology S5 High Pressure Car Washer Machine 1900 Watts </t>
  </si>
  <si>
    <t>American Micronic- Imported Wet &amp; Dry Vacuum Cleaner, 21 Litre St</t>
  </si>
  <si>
    <t>Demokrazy New Nova Lint Cum Fuzz Remover For All Woolens Sweaters</t>
  </si>
  <si>
    <t>Instant Pot Air Fryer, Vortex 2Qt, Touch Control Panel, 360¬? Eve</t>
  </si>
  <si>
    <t>Hul Pureit Eco Water Saver Mineral Ro+Uv+Mf As Wall Mounted/Count</t>
  </si>
  <si>
    <t xml:space="preserve">Livpure Glo Star Ro+Uv+Uf+Mineraliser - 7 L Storage Tank, 15 Lph </t>
  </si>
  <si>
    <t xml:space="preserve">Philips Hi113 1000-Watt Plastic Body Ptfe Coating Dry Iron, Pack </t>
  </si>
  <si>
    <t>Kuber Industries Round Non Woven Fabric Foldable Laundry Basket|T</t>
  </si>
  <si>
    <t xml:space="preserve">Preethi Mga-502 0.4-Litre Grind And Store Jar (White), Stainless </t>
  </si>
  <si>
    <t>Usha Aurora 1000 W Dry Iron With Innovative Tail Light Indicator,</t>
  </si>
  <si>
    <t>Ecovacs Deebot N8 2-In-1 Robotic Vacuum Cleaner, 2022 New Launch,</t>
  </si>
  <si>
    <t xml:space="preserve">Avnish Tap Water Purifier Filter Faucet 6 Layer Carbon Activated </t>
  </si>
  <si>
    <t>Khaitan Orfin Fan Heater For Home And Kitchen-K0 2215</t>
  </si>
  <si>
    <t>Usha Rapidmix 500-Watt Copper Motor Mixer Grinder With 3 Jars And</t>
  </si>
  <si>
    <t>Havells Gatik Neo 400Mm Pedestal Fan (Aqua Blue)</t>
  </si>
  <si>
    <t>Inalsa Upright Vacuum Cleaner, 2-In-1,Handheld &amp; Stick For Home &amp;</t>
  </si>
  <si>
    <t>Royal Step - Amazon'S Brand - Portable Electric Usb Juice Maker J</t>
  </si>
  <si>
    <t>Nirdambhay Mini Bag Sealer, 2 In 1 Heat Sealer And Cutter Handhel</t>
  </si>
  <si>
    <t>Proven¬Æ Copper + Mineral Ro+Uv+Uf 10 To 12 Liter Ro + Uv + Tds A</t>
  </si>
  <si>
    <t>Morphy Richards Daisy 1000W Dry Iron With American Heritage Non-S</t>
  </si>
  <si>
    <t>Wipro Vesta 1200 Watt Gd201 Lightweight Automatic Dry Iron| Quick</t>
  </si>
  <si>
    <t>Zuvexa Egg Boiler Poacher Automatic Off Steaming, Cooking, Boilin</t>
  </si>
  <si>
    <t>Ao Smith Hse-Vas-X-015 Storage 15 Litre Vertical Water Heater (Ge</t>
  </si>
  <si>
    <t>Havells Festiva 1200Mm Dust Resistant Ceiling Fan (Gold Mist)</t>
  </si>
  <si>
    <t>Inalsa Vaccum Cleaner Handheld 800W High Powerful Motor- Dura Cle</t>
  </si>
  <si>
    <t>Ibell Sm1515New Sandwich Maker With Floating Hinges, 1000Watt, Pa</t>
  </si>
  <si>
    <t>Aquaguard Aura Ro+Uv+Uf+Taste Adjuster(Mtds) With Active Copper &amp;</t>
  </si>
  <si>
    <t>Havells Instanio 3-Litre 4.5Kw Instant Water Heater (Geyser), Whi</t>
  </si>
  <si>
    <t>Milk Frother, Immersion Blender Cordlesss Foam Maker Usb Recharge</t>
  </si>
  <si>
    <t>Panasonic Sr-Wa22H (E) Automatic Rice Cooker, Apple Green, 2.2 Li</t>
  </si>
  <si>
    <t>Instacuppa Milk Frother For Coffee - Handheld Battery-Operated El</t>
  </si>
  <si>
    <t>Goodscity Garment Steamer For Clothes, Steam Iron Press - Vertica</t>
  </si>
  <si>
    <t>Solidaire 550-Watt Mixer Grinder With 3 Jars (Black) (Sld-550-B)</t>
  </si>
  <si>
    <t>Amazon Basics 300 W Hand Blender With Stainless Steel Stem For Ho</t>
  </si>
  <si>
    <t>Orpat Hhb-100E 250-Watt Hand Blender (White)</t>
  </si>
  <si>
    <t xml:space="preserve">Healthsense Rechargeable Lint Remover For Clothes | Fuzz And Fur </t>
  </si>
  <si>
    <t>Agaro Classic Portable Yogurt Maker, 1.2L Capacity, Electric, Aut</t>
  </si>
  <si>
    <t>Agaro Imperial 240-Watt Slow Juicer With Cold Press Technology</t>
  </si>
  <si>
    <t xml:space="preserve">Amazonbasics Cylinder Bagless Vacuum Cleaner With Power Suction, </t>
  </si>
  <si>
    <t>Crompton Ihl 251 1500-Watt Immersion Water Heater With Copper Hea</t>
  </si>
  <si>
    <t xml:space="preserve">Saiellin Room Heater For Home 2000 Watts Room Heater For Bedroom </t>
  </si>
  <si>
    <t>Bajaj Majesty Duetto Gas 6 Ltr Vertical Water Heater ( Lpg), Whit</t>
  </si>
  <si>
    <t>Black + Decker Bd Bxir2201In 2200-Watt Cord &amp; Cordless Steam Iron</t>
  </si>
  <si>
    <t>Inalsa Hand Blender| Hand Mixer|Beater - Easy Mix, Powerful 250 W</t>
  </si>
  <si>
    <t>Longway Blaze 2 Rod Quartz Room Heater (White, Gray, 800 Watts)</t>
  </si>
  <si>
    <t>Prestige Pwg 07 Wet Grinder, 2L (Multicolor) With Coconut Scraper</t>
  </si>
  <si>
    <t>Pigeon Zest Mixer Grinder 3 Speed Control 750 Watt Powerful Coppe</t>
  </si>
  <si>
    <t>Borosil Volcano 13 Fin Oil Filled Radiator Room Heater, 2900 W, B</t>
  </si>
  <si>
    <t>Crompton Solarium Qube 15-L 5 Star Rated Storage Water Heater (Ge</t>
  </si>
  <si>
    <t>Singer Aroma 1.8 Liter Electric Kettle High Grade Stainless Steel</t>
  </si>
  <si>
    <t>Orient Electric Aura Neo Instant 3L Water Heater (Geyser), 5-Leve</t>
  </si>
  <si>
    <t>Crompton Brio 1000-Watts Dry Iron With Weilburger Coating (Sky Bl</t>
  </si>
  <si>
    <t>Racold Eterno Pro 25L Vertical 5 Star Storage Water Heater (Geyse</t>
  </si>
  <si>
    <t>Lg 1.5 Ton 5 Star Ai Dual Inverter Split Ac (Copper, Super Conver</t>
  </si>
  <si>
    <t>Eureka Forbes Aquasure Amrit Twin Cartridge (Pack Of 2), White</t>
  </si>
  <si>
    <t>Green Tales Heat Seal Mini Food Sealer-Impulse Machine For Sealin</t>
  </si>
  <si>
    <t>Saleon Instant Coal Heater 500W Charcoal Burner Electric Stove Ho</t>
  </si>
  <si>
    <t>Sujata Chutney Steel Jar, 400 Ml, (White), Stainless Steel</t>
  </si>
  <si>
    <t>Khaitan Avaante Ka-2013 1200 Watt 3-Rod Halogen Heater (1200 Watt</t>
  </si>
  <si>
    <t>Kenstar 2400 Watts 9 Fins Oil Filled Radiator With Ptc Fan Heater</t>
  </si>
  <si>
    <t>Nexoms Instant Heating Water Tap Wall Mounted With 3 Pin Indian P</t>
  </si>
  <si>
    <t>Jialto Mini Waffle Maker 4 Inch- 350 Watts: Stainless Steel Non-S</t>
  </si>
  <si>
    <t>Candes Blowhot All In One Silent Blower Fan Room Heater (Abs Body</t>
  </si>
  <si>
    <t>Ionix Jewellery Scale | Weight Scale | Digital Weight Machine | W</t>
  </si>
  <si>
    <t>Kitchen Kit Electric Kettle, 1.8L Stainless Steel Tea Kettle, Fas</t>
  </si>
  <si>
    <t>Racold Pronto Pro 3Litres 3Kw Vertical Instant Water Heater (Geys</t>
  </si>
  <si>
    <t>Esn 999 Supreme Quality 1500W Immersion Water Heater Rod (Black)</t>
  </si>
  <si>
    <t>Pajaka¬Æ South Indian Filter Coffee Maker 200 Ml 2-4 Cup / Mugs /</t>
  </si>
  <si>
    <t xml:space="preserve">Saiyam Stainless Steel Espresso Maker Stovetop Coffee Percolator </t>
  </si>
  <si>
    <t>Konvio Neer 10 Inch Spun Filter (Pp Spun) Cartridge Compatible Fo</t>
  </si>
  <si>
    <t>Havells Glydo 1000 Watt Dry Iron With American Heritage Non Stick</t>
  </si>
  <si>
    <t>Raffles Premium Stainless Steel South Indian Coffee Filter/Drip C</t>
  </si>
  <si>
    <t>Ionix Activated Carbon Faucet Water Filters Universal Interface H</t>
  </si>
  <si>
    <t>Knyuc Mart Mini Electric Handy Room Heater Compact Plug-In, The W</t>
  </si>
  <si>
    <t>Inkulture Stainless_Steel Measuring Cups &amp; Spoon Combo For Dry Or</t>
  </si>
  <si>
    <t>Macmillan Aquafresh 5 Micron Ps-05 10" In Pp Spun Filter Candle S</t>
  </si>
  <si>
    <t>Havells D'Zire 1000 Watt Dry Iron With American Heritage Sole Pla</t>
  </si>
  <si>
    <t>Te‚Ñ¢ Instant Electric Heating Hot And Cold Water Geyser Tap Wate</t>
  </si>
  <si>
    <t>Zigma Winotek Winotek Sun Instant Water Geyser, Water Heater, Por</t>
  </si>
  <si>
    <t>Kent 11054 Alkaline Water Filter Pitcher 3.5 L | Chemical-Free Wa</t>
  </si>
  <si>
    <t>Sujata Dynamix Dx Mixer Grinder, 900W, 3 Jars (White)</t>
  </si>
  <si>
    <t>Lifelong Llmg74 750 Watt Mixer Grinder With 3 Jars (White And Gre</t>
  </si>
  <si>
    <t>Ttk Prestige Limited Orion Mixer Grinder 500 Watts, 3 Jars (1200M</t>
  </si>
  <si>
    <t>Agaro Regal Electric Rice Cooker, 3L Ceramic Inner Bowl, Cooks Up</t>
  </si>
  <si>
    <t xml:space="preserve">Vapja¬Æ Portable Mini Juicer Cup Blender Usb Rechargeable With 4 </t>
  </si>
  <si>
    <t>Philips Hd6975/00 25 Litre Digital Oven Toaster Grill, Grey, 25 L</t>
  </si>
  <si>
    <t>Usha Ei 3710 Heavy Weight 1000-Watt Dry Iron With Golden American</t>
  </si>
  <si>
    <t xml:space="preserve">Campfire Spring Chef Prolix Instant Portable Water Heater Geyser </t>
  </si>
  <si>
    <t>Themisto Th-Ws20 Digital Kitchen Weighing Scale Stainless Steel (</t>
  </si>
  <si>
    <t>Fya Handheld Vacuum Cleaner Cordless, Wireless Hand Vacuum&amp;Air Bl</t>
  </si>
  <si>
    <t>Lifelong Llsm120G Sandwich Griller , Classic Pro 750 W Sandwich M</t>
  </si>
  <si>
    <t>Kuber Industries Nylon Mesh Laundry Basket|Sturdy Material &amp; Dura</t>
  </si>
  <si>
    <t xml:space="preserve">Bulfyss Plastic Sticky Lint Roller Hair Remover Cleaner Set Of 5 </t>
  </si>
  <si>
    <t>T Topline 180 W Electric Hand Mixer,Hand Blender , Egg Beater, Ca</t>
  </si>
  <si>
    <t xml:space="preserve">Empty Mist Trigger Plastic Spray Bottle For Multi Use 200Ml Pack </t>
  </si>
  <si>
    <t>Lonaxa Mini Travel Rechargeable Fruit Juicer - Usb Electric Fruit</t>
  </si>
  <si>
    <t>Sujata Powermatic Plus, Juicer Mixer Grinder, 900 Watts, 2 Jars (</t>
  </si>
  <si>
    <t>Agaro Royal Double Layered Kettle, 1.5 Litres, Double Layered Coo</t>
  </si>
  <si>
    <t>Cafe Jei French Press Coffee And Tea Maker 600Ml With 4 Level Fil</t>
  </si>
  <si>
    <t>Candes 10 Litre Perfecto 5 Star Rated Automatic Instant Storage E</t>
  </si>
  <si>
    <t>Prestige Psmfb 800 Watt Sandwich Toaster With Fixed Plates, Black</t>
  </si>
  <si>
    <t>Ibell Mpk120L Premium Stainless Steel Multi Purpose Kettle/Cooker</t>
  </si>
  <si>
    <t>Maharaja Whiteline Odacio Plus 550-Watt Juicer Mixer Grinder With</t>
  </si>
  <si>
    <t xml:space="preserve">Shakti Technology S3 High Pressure Car Washer Machine 1800 Watts </t>
  </si>
  <si>
    <t>Cello Quick Boil Popular Electric Kettle 1 Litre 1200 Watts | Sta</t>
  </si>
  <si>
    <t>Agaro Glory Cool Mist Ultrasonic Humidifier, 4.5Litres, For Large</t>
  </si>
  <si>
    <t xml:space="preserve">Wolpin 1 Lint Roller With 60 Sheets Remove Clothes Lint Dog Hair </t>
  </si>
  <si>
    <t>Abode Kitchen Essential Measuring Cup &amp; Spoon For Spices | For Co</t>
  </si>
  <si>
    <t>Cardex Digital Kitchen Weighing Machine Multipurpose Electronic W</t>
  </si>
  <si>
    <t xml:space="preserve">V-Guard Zenora Ro+Uf+Mb Water Purifier | Suitable For Water With </t>
  </si>
  <si>
    <t>Bajaj Rex Dlx 750 W 4 Jars Mixer Grinder, White And Blue</t>
  </si>
  <si>
    <t>Kent 16051 Hand Blender 300 W | 5 Variable Speed Control | Multip</t>
  </si>
  <si>
    <t>Prestige Pic 15.0+ 1900-Watt Induction Cooktop (Black)</t>
  </si>
  <si>
    <t>Aqua D Pure Active Copper 12-L Ro+Uv Water Filter Purifier For Ho</t>
  </si>
  <si>
    <t>Prettykrafts Laundry Square Shape Basket Bag/Foldable/Multipurpos</t>
  </si>
  <si>
    <t>Libra Roti Maker Electric Automatic | Chapati Maker Electric Auto</t>
  </si>
  <si>
    <t>Glen 3 In 1 Electric Multi Cooker - Steam, Cook &amp; Egg Boiler With</t>
  </si>
  <si>
    <t>Dynore Stainless Steel Set Of 4 Measuring Cup And 4 Measuring Spo</t>
  </si>
  <si>
    <t xml:space="preserve">Lint Remover For Clothes With 1 Year Warranty Fabric Shaver Lint </t>
  </si>
  <si>
    <t>Monitor Ac Stand/Heavy Duty Air Conditioner Outdoor Unit Mounting</t>
  </si>
  <si>
    <t>Ibell Induction Cooktop, 2000W With Auto Shut Off And Overheat Pr</t>
  </si>
  <si>
    <t>Kent Powp-Sediment Filter 10'' Thread Wcap</t>
  </si>
  <si>
    <t>Lacopine Mini Pocket Size Lint Roller (White)</t>
  </si>
  <si>
    <t>Ibell Sek170Bm Premium Electric Kettle, 1.7 Litre, Stainless Stee</t>
  </si>
  <si>
    <t>Activa Easy Mix Nutri Mixer Grinder 500 Watt | Long Lasting Shock</t>
  </si>
  <si>
    <t>Wipro Vesta 1380W Cordless Steam Iron Quick Heat Up With 20Gm/ Mi</t>
  </si>
  <si>
    <t>Mi Robot Vacuum-Mop P, Best-In-Class Laser Navigation In 10-20K I</t>
  </si>
  <si>
    <t>Havells Ventil Air Dx 200Mm Exhaust Fan (White)</t>
  </si>
  <si>
    <t>Agaro Royal Stand 1000W Mixer With 5L Ss Bowl And 8 Speed Setting</t>
  </si>
  <si>
    <t>Crompton Highspeed Markle Prime 1200 Mm (48 Inch) Anti-Dust Ceili</t>
  </si>
  <si>
    <t xml:space="preserve">Lifelong Llwm105 750-Watt Belgian Waffle Maker For Home| Makes 2 </t>
  </si>
  <si>
    <t>Kuber Industries Waterproof Round Laundry Bag/Hamper|Polka Dots P</t>
  </si>
  <si>
    <t xml:space="preserve">Portable, Handy Compact Plug-In Portable Digital Electric Heater </t>
  </si>
  <si>
    <t>Karcher Wd3 Eu Wet And Dry Vacuum Cleaner, 1000 Watts Powerful Su</t>
  </si>
  <si>
    <t>Inalsa Air Fryer Digital 4L Nutri Fry - 1400W With Smart Aircrisp</t>
  </si>
  <si>
    <t>Amazonbasics High Speed 55 Watt Oscillating Pedestal Fan, 400Mm S</t>
  </si>
  <si>
    <t>Eco Crystal J 5 Inch Cartridge (Pack Of 2)</t>
  </si>
  <si>
    <t>Borosil Rio 1.5 L Electric Kettle, Stainless Steel Inner Body, Bo</t>
  </si>
  <si>
    <t>Havells Ambrose 1200Mm Ceiling Fan (Pearl White Wood)</t>
  </si>
  <si>
    <t>Philips Drip Coffee Maker Hd7432/20, 0.6 L, Ideal For 2-7 Cups, B</t>
  </si>
  <si>
    <t>Eureka Forbes Euroclean Paper Vacuum Cleaner Dust Bags For Excel,</t>
  </si>
  <si>
    <t>Larrito Wooden Cool Mist Humidifiers Essential Oil Diffuser Aroma</t>
  </si>
  <si>
    <t>Hilton Quartz Heater 400/800-Watt Isi 2 Rods Multi Mode Heater Lo</t>
  </si>
  <si>
    <t>Syska Sdi-07 1000 W Stellar With Golden American Heritage Solepla</t>
  </si>
  <si>
    <t>Ikea Milk Frother For Your Milk, Coffee,(Cold And Hot Drinks), Bl</t>
  </si>
  <si>
    <t>Ionix Tap Filter Multilayer | Activated Carbon Faucet Water Filte</t>
  </si>
  <si>
    <t>Kitchengenix'S Mini Waffle Maker 4 Inch- 350 Watts: Stainless Ste</t>
  </si>
  <si>
    <t>Bajaj Hm-01 Powerful 250W Hand Mixer, Black</t>
  </si>
  <si>
    <t>Knowza Electric Handheld Milk Wand Mixer Frother For Latte Coffee</t>
  </si>
  <si>
    <t>Akiara - Makes Life Easy Mini Sewing Machine For Home Tailoring U</t>
  </si>
  <si>
    <t>Usha 1212 Ptc With Adjustable Thermostat Fan Heater (Black/Brown,</t>
  </si>
  <si>
    <t>4 In 1 Handheld Electric Vegetable Cutter Set,Wireless Food Proce</t>
  </si>
  <si>
    <t>Philips Hd9306/06 1.5-Litre Electric Kettle (Multicolor)</t>
  </si>
  <si>
    <t>Libra Room Heater For Home, Room Heaters Home For Winter, Electri</t>
  </si>
  <si>
    <t>Ngi Store 2 Pieces Pet Hair Removers For Your Laundry Catcher Lin</t>
  </si>
  <si>
    <t>Noir Aqua - 5Pcs Pp Spun Filter + 1 Spanner | For All Types Of Ro</t>
  </si>
  <si>
    <t>Prestige Delight Prwo Electric Rice Cooker (1 L, White)</t>
  </si>
  <si>
    <t xml:space="preserve">Bajaj Majesty Rx10 2000 Watts Heat Convector Room Heater (White, </t>
  </si>
  <si>
    <t>Havells Ventil Air Dsp 230Mm Exhaust Fan (Pista Green)</t>
  </si>
  <si>
    <t>New_Product_Name</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</si>
  <si>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</si>
  <si>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</si>
  <si>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I've been an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</si>
  <si>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Has only one blade in jar and the jar quality is very bad.,After using for one month, it stopped working and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</si>
  <si>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</si>
  <si>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discounted_price</t>
  </si>
  <si>
    <t>actual_price</t>
  </si>
  <si>
    <t>discount_percentage</t>
  </si>
  <si>
    <t>rating</t>
  </si>
  <si>
    <t xml:space="preserve"> rating_count </t>
  </si>
  <si>
    <t>about_product</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</si>
  <si>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</si>
  <si>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</si>
  <si>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</si>
  <si>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</si>
  <si>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</si>
  <si>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</si>
  <si>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</si>
  <si>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1m long Type-C USB Cable|Sturdy and Durable. With USB cable you can transfer data with speeds of upto 480 Mbps|Upto 3A output|6months warranty|Sturdy and Durable. With USB cable you can transfer data with speeds of upto 480 Mbps|6months warranty|Up To 3A Output</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</si>
  <si>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</si>
  <si>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</si>
  <si>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</si>
  <si>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</si>
  <si>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</si>
  <si>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</si>
  <si>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1M Long Cable. Usb 2.0 (Type A)|Toughened Joints|Strong And Sturdy|Country Of Origin: China|6 Months Warranty</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</si>
  <si>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</si>
  <si>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</si>
  <si>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</si>
  <si>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</si>
  <si>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</si>
  <si>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</si>
  <si>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</si>
  <si>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</si>
  <si>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</si>
  <si>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</si>
  <si>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</si>
  <si>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</si>
  <si>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</si>
  <si>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</si>
  <si>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</si>
  <si>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</si>
  <si>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</si>
  <si>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USB Type-C to Type-C cable with universal compatibility|1m Length &amp; Reversible design|High Speed Data/Charging with USB 2.0</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</si>
  <si>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</si>
  <si>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</si>
  <si>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</si>
  <si>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</si>
  <si>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</si>
  <si>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</si>
  <si>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</si>
  <si>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</si>
  <si>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</si>
  <si>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</si>
  <si>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</si>
  <si>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</si>
  <si>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</si>
  <si>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</si>
  <si>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</si>
  <si>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</si>
  <si>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</si>
  <si>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</si>
  <si>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Added Protection: An additional layer of protection has been added to the Lightning and USB ends to improve durability and reduce fraying;</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</si>
  <si>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</si>
  <si>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</si>
  <si>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Universal remote control|Ensures long lastinga and consistent performance|Sturdy built</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</si>
  <si>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</si>
  <si>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</si>
  <si>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</si>
  <si>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</si>
  <si>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This is Generic Airtel Tv Remote|Universal configuration with any TV|Shining black colour with LED indicator</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</si>
  <si>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</si>
  <si>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</si>
  <si>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</si>
  <si>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</si>
  <si>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</si>
  <si>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</si>
  <si>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</si>
  <si>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Full motion cantilever mount|Fits 32inch-55inch flat panel display|Vesa compliance 100x100 to 400x400mm</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</si>
  <si>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</si>
  <si>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</si>
  <si>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</si>
  <si>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</si>
  <si>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</si>
  <si>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</si>
  <si>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</si>
  <si>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</si>
  <si>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</si>
  <si>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</si>
  <si>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</si>
  <si>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</si>
  <si>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</si>
  <si>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</si>
  <si>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</si>
  <si>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</si>
  <si>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</si>
  <si>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</si>
  <si>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</si>
  <si>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</si>
  <si>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</si>
  <si>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</si>
  <si>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</si>
  <si>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</si>
  <si>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Supports 150Mbps Wireless data transmission rate|Fully compliant with USB v2.0 High-speed mode|Advanced Security WPA/WPA2 encryption standards|IEEE 802.11 b/g/n client|Access Point mode for Hotspot|Miniature Design</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</si>
  <si>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</si>
  <si>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</si>
  <si>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</si>
  <si>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</si>
  <si>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</si>
  <si>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Compatible Device For Samsung LED/LCD Remote Control Works With All Samsung LED/LCD TV Model No :- BN59-607A|100% Best Quality Plastic Body and Soft Silicone Rubber Keypad|Remotes are checked by Testing Machine Before Shipment|Imported Generic Product Not by Samsung</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</si>
  <si>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</si>
  <si>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</si>
  <si>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</si>
  <si>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</si>
  <si>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</si>
  <si>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</si>
  <si>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</si>
  <si>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</si>
  <si>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</si>
  <si>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</si>
  <si>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</si>
  <si>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</si>
  <si>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</si>
  <si>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*Please match your previous remote before placing order. or for verification of remote contact our coustmer care 7738090464</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</si>
  <si>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</si>
  <si>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</si>
  <si>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3.0A Output|PVC + Nylon Braided|Tangle Resistant|1.2M Length</t>
  </si>
  <si>
    <t>Charges Usb-Pd Enabled Iphones/Ipads From Zero To 50% When Paired With 18W Or Higher Usb-C Charger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</si>
  <si>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</si>
  <si>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</si>
  <si>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</si>
  <si>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</si>
  <si>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DisplayPort male to HDMI male cable allows you to connect a DisplayPort output to an HDMI input|Connect your TV, projector or monitor; Not compatible with a USB port|Allows both the video and audio signals to transmit over a single cable|1 year limited warranty</t>
  </si>
  <si>
    <t>Supports full 1080p HD viewing with digital transfer at rates up to 102Gbps - for excellent picture quality|24k gold plated connectors with braided cable core to further enhance picture quality|1 year limited warranty</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</si>
  <si>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</si>
  <si>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</si>
  <si>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</si>
  <si>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</si>
  <si>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Hand Free</t>
  </si>
  <si>
    <t>Fast Charging and Data Transfer|High Quality Design</t>
  </si>
  <si>
    <t>Added Protection: An Additional Layer Of Protection Has Been Added To The Lightning And Usb Ends To Improve Durability And Reduce Fraying;</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</si>
  <si>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</si>
  <si>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</si>
  <si>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</si>
  <si>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Before Order Please Match Your Remote With Image Shown|Compatible Sony Bravia LED/LCD Remote|Easy to use|Soft Rubber Keypad|Best Quality Plastic Body</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</si>
  <si>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</si>
  <si>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</si>
  <si>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</si>
  <si>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</si>
  <si>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</si>
  <si>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</si>
  <si>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Compatible with SD and HD Recording</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</si>
  <si>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</si>
  <si>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</si>
  <si>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</si>
  <si>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</si>
  <si>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</si>
  <si>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</si>
  <si>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Supports 120W Fast Charging|High Quality Design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</si>
  <si>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</si>
  <si>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</si>
  <si>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</si>
  <si>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</si>
  <si>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</si>
  <si>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</si>
  <si>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</si>
  <si>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</si>
  <si>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</si>
  <si>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</si>
  <si>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</si>
  <si>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</si>
  <si>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</si>
  <si>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*Please match your previous remote before placing order. or for verification of remote contact our coustmer care 7738090464|. * Its Electvision compatible remote for kodak LED.</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</si>
  <si>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</si>
  <si>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</si>
  <si>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</si>
  <si>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</si>
  <si>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</si>
  <si>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</si>
  <si>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</si>
  <si>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</si>
  <si>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</si>
  <si>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</si>
  <si>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</si>
  <si>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Soft &amp; Durable Keypad Durable Quality|Rigid Body|Efficient Performance Remotes are Quality Tested Before Shipment Suitable with Sony LED/LCD Tv without Smart Functions|2 AAA batteries Required</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</si>
  <si>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</si>
  <si>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</si>
  <si>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</si>
  <si>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</si>
  <si>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</si>
  <si>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</si>
  <si>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</si>
  <si>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</si>
  <si>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</si>
  <si>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</si>
  <si>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</si>
  <si>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</si>
  <si>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</si>
  <si>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</si>
  <si>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TPE material|Output port, 1 meter USB cable length|Customer care number: 1800-102-2700 for product related queries</t>
  </si>
  <si>
    <t>Usb-A To Lightning Cable</t>
  </si>
  <si>
    <t>Approx. Length Of Cable: 2' Feet(60 Cm)|Can Be Used For Startek Fm220U Fingerprint Scanner|Color: Ivory(Off-White)|Type : Usb Type C Cable</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</si>
  <si>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</si>
  <si>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</si>
  <si>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</si>
  <si>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Type: Protective Cover For Remote Control|Material: Silicone|Available colors: Red, Black.|For your convenience we have list some remote models for your easy reference.(The remote model number is usually affixed in the back or battery box)</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</si>
  <si>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</si>
  <si>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</si>
  <si>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</si>
  <si>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</si>
  <si>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</si>
  <si>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</si>
  <si>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</si>
  <si>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</si>
  <si>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</si>
  <si>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</si>
  <si>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</si>
  <si>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</si>
  <si>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perfect|100 % compatible</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</si>
  <si>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</si>
  <si>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</si>
  <si>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</si>
  <si>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Not Suitable for Airtel Internet Tv Set top box|Just Insert the battery and you are ready to use|Match your old remote image before placing an order.|Quality plastic used|Customer Care at 9599141927(whatsapp) for compatibility check and technical issue.</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</si>
  <si>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</si>
  <si>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</si>
  <si>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Enjoy the high definition experience with 1080i resolution|Modify or make your pack ba|Device Type High Definition Compression|Vivid colors and sharper images</t>
  </si>
  <si>
    <t>Soft &amp; Durable Keypad|Durable Quality, Rigid Body, Efficient Performance|Remotes are Quality Tested Before Shipment|Suitable with Samsung LED/LCD Tv without Smart Functions|please match image of your old remote with picture</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</si>
  <si>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</si>
  <si>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</si>
  <si>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Spaceship grade aluminium cable casing ensures long-lasting durability and reliable charging|Length: 2M</t>
  </si>
  <si>
    <t>1.2 Meters Long Cable|Nylon Braided Cable|Quick Charging and Data sync ensures rapid charging at 2.4A|Alloy Shell Connectors and 100 percent Pure Copper|Sturdy and Durable with 10000 + bend lifespan</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</si>
  <si>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</si>
  <si>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</si>
  <si>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</si>
  <si>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</si>
  <si>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</si>
  <si>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</si>
  <si>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</si>
  <si>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</si>
  <si>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</si>
  <si>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</si>
  <si>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</si>
  <si>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</si>
  <si>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</si>
  <si>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</si>
  <si>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</si>
  <si>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</si>
  <si>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</si>
  <si>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</si>
  <si>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</si>
  <si>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</si>
  <si>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</si>
  <si>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</si>
  <si>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</si>
  <si>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</si>
  <si>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</si>
  <si>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</si>
  <si>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</si>
  <si>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The Belkin Difference: Pioneer In Technology And Innovation For 35 Years.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</si>
  <si>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</si>
  <si>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Type: HDMI|Power Requirement: DC 5 V|Number of Devices Supported: 1</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</si>
  <si>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</si>
  <si>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Used for mantra mfs 100 data cable|mantra cable comes in black colour|mantra device cable original is sturdy and easy to install|mantra fingerprint device cable have 1 year warranty</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</si>
  <si>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</si>
  <si>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</si>
  <si>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</si>
  <si>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</si>
  <si>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</si>
  <si>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</si>
  <si>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</si>
  <si>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</si>
  <si>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100% Best Quality Plastic Body and Soft Silicone Rubber Keypad|Remotes are checked by Testing Machine Before Shipment|Imported Generic Product Not by Airtel|Please Match the Image with Your Existing Remote Before Placing the Order</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</si>
  <si>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</si>
  <si>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</si>
  <si>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</si>
  <si>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</si>
  <si>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</si>
  <si>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</si>
  <si>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</si>
  <si>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Color black|Long lasting|Digital TV HD Setup Box Remote</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</si>
  <si>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</si>
  <si>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</si>
  <si>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</si>
  <si>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</si>
  <si>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</si>
  <si>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</si>
  <si>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</si>
  <si>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</si>
  <si>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</si>
  <si>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</si>
  <si>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</si>
  <si>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</si>
  <si>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</si>
  <si>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</si>
  <si>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</si>
  <si>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Durable 24K Gold-Plated Connectors|Supports resolution 480p, 720p, 1080i, 1080p|Supports Transfer Rates of Up to 10.2gbps</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</si>
  <si>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</si>
  <si>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Replacement USB morpho device cable 1300 E2, E3|2.0 USB Wire morpho cable Safran MSO-1300 E, E2,E3|morpho usb cable Fingerprint Biometrics (All-in-one Version)|morfo biometric device cable , Finger Print Scanner Cable Wire-Black</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</si>
  <si>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</si>
  <si>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</si>
  <si>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</si>
  <si>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</si>
  <si>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</si>
  <si>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</si>
  <si>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</si>
  <si>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</si>
  <si>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</si>
  <si>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</si>
  <si>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</si>
  <si>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</si>
  <si>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</si>
  <si>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</si>
  <si>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</si>
  <si>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</si>
  <si>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</si>
  <si>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</si>
  <si>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</si>
  <si>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</si>
  <si>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</si>
  <si>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</si>
  <si>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</si>
  <si>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</si>
  <si>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</si>
  <si>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</si>
  <si>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</si>
  <si>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</si>
  <si>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</si>
  <si>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</si>
  <si>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</si>
  <si>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</si>
  <si>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20000mAh Lithium Polymer battery|18W Fast Charging|Triple port output|Dual input port (Micro-USB/USB-C, Charging Time : 6.9 hours|Power Delivery|Advanced 12 Layer chip protection|Smart power management|6 months domestic warranty</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</si>
  <si>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</si>
  <si>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</si>
  <si>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</si>
  <si>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</si>
  <si>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</si>
  <si>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</si>
  <si>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</si>
  <si>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</si>
  <si>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</si>
  <si>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</si>
  <si>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</si>
  <si>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</si>
  <si>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</si>
  <si>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22.5W Ultra Fast Charging|Super light-weight and Pocket sized|Power delivery 3.0|Triple output port|Charging time - 6 hours</t>
  </si>
  <si>
    <t>Warranty : 6 months domestic warranty|Warranty : 6 months domestic warranty|It can be a gift option|Best-in class specs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</si>
  <si>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</si>
  <si>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</si>
  <si>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</si>
  <si>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</si>
  <si>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</si>
  <si>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</si>
  <si>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</si>
  <si>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</si>
  <si>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</si>
  <si>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</si>
  <si>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</si>
  <si>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</si>
  <si>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</si>
  <si>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</si>
  <si>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Multipurpose Functions|High Speed USB 3.0|Charge and Sync on the go|Power Sharing Function|Metal Body</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</si>
  <si>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</si>
  <si>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</si>
  <si>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</si>
  <si>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</si>
  <si>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</si>
  <si>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</si>
  <si>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</si>
  <si>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</si>
  <si>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</si>
  <si>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</si>
  <si>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</si>
  <si>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</si>
  <si>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</si>
  <si>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</si>
  <si>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</si>
  <si>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</si>
  <si>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</si>
  <si>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</si>
  <si>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</si>
  <si>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</si>
  <si>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</si>
  <si>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</si>
  <si>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</si>
  <si>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</si>
  <si>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</si>
  <si>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</si>
  <si>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</si>
  <si>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</si>
  <si>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</si>
  <si>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</si>
  <si>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</si>
  <si>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</si>
  <si>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</si>
  <si>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22.5W Universal Fast Charging</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</si>
  <si>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</si>
  <si>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</si>
  <si>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</si>
  <si>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</si>
  <si>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LED indicator|Trendy two colours|Compatible with worldwide plugs|Ergonomic product design</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</si>
  <si>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</si>
  <si>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</si>
  <si>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</si>
  <si>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</si>
  <si>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</si>
  <si>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</si>
  <si>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</si>
  <si>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10000mAh Lithium Polymer battery|18W Fast Charging|Dual output and input ports|Advanced 12 Layer chip protection|Smart power management|Micro-USB and Type C input port|6 months domestic warranty</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</si>
  <si>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</si>
  <si>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</si>
  <si>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</si>
  <si>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</si>
  <si>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</si>
  <si>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</si>
  <si>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100cm Fast Charging Type C Cable Included|Overheat Protection|BIS Certified|Made in Ind|Universal Support. Customer care: 1800 103 6286 Available from 9 AM - 9 PM Supported Languages : English, Hindi, Tamil, Telugu, Kannada, Malayalam, Marathi, Gujarati, Bengali &amp; Punjabi.</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</si>
  <si>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</si>
  <si>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</si>
  <si>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</si>
  <si>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</si>
  <si>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</si>
  <si>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</si>
  <si>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</si>
  <si>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</si>
  <si>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In Ear Volume Control|Design: Canal phone|Headphone Jack: 3.5mm|6 months warranty</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</si>
  <si>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</si>
  <si>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</si>
  <si>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</si>
  <si>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</si>
  <si>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</si>
  <si>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</si>
  <si>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</si>
  <si>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</si>
  <si>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</si>
  <si>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</si>
  <si>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</si>
  <si>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</si>
  <si>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</si>
  <si>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</si>
  <si>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</si>
  <si>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</si>
  <si>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</si>
  <si>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</si>
  <si>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</si>
  <si>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</si>
  <si>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</si>
  <si>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</si>
  <si>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</si>
  <si>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</si>
  <si>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</si>
  <si>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</si>
  <si>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</si>
  <si>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</si>
  <si>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</si>
  <si>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</si>
  <si>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</si>
  <si>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</si>
  <si>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</si>
  <si>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</si>
  <si>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</si>
  <si>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</si>
  <si>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</si>
  <si>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</si>
  <si>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</si>
  <si>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In Ear Volume Control. Water Resistant: Yes|Design: Canal phone|Headphone Jack: 3.5mm|6 months warranty</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</si>
  <si>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</si>
  <si>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</si>
  <si>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</si>
  <si>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</si>
  <si>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</si>
  <si>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</si>
  <si>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</si>
  <si>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</si>
  <si>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</si>
  <si>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</si>
  <si>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</si>
  <si>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</si>
  <si>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</si>
  <si>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</si>
  <si>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</si>
  <si>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</si>
  <si>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</si>
  <si>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</si>
  <si>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</si>
  <si>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</si>
  <si>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</si>
  <si>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4 GB RAM | 64 GB ROM | Expandable Upto 512 GB|16.59 cm (6.53 inch) HD+ Display|13MP + 2MP + 2MP | 5MP Front Camera|5000 mAh Lithium-ion Polymer Battery|MediaTek Helio G35 Processor</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</si>
  <si>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</si>
  <si>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</si>
  <si>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</si>
  <si>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</si>
  <si>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</si>
  <si>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</si>
  <si>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</si>
  <si>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</si>
  <si>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</si>
  <si>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</si>
  <si>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Operating System Android 10|Primary Clock Speed 2 GHz|Secondary Clock Speed 1.5 GHz</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</si>
  <si>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</si>
  <si>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Display Size- 1.77Inch|Battery- 800MAh | 4 days long Battery|Auto Call recording available|Bluetooth Support|Number Talker</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</si>
  <si>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</si>
  <si>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</si>
  <si>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</si>
  <si>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</si>
  <si>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</si>
  <si>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</si>
  <si>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</si>
  <si>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4 GB RAM | 64 GB ROM | Expandable Upto 512 GB 16.59 cm (6.53 inch) HD+ Display 13MP + 2MP + 2MP | 5MP Front Camera 5000 mAh Lithium-ion Polymer Battery MediaTek Helio G35 Processor</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</si>
  <si>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</si>
  <si>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</si>
  <si>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</si>
  <si>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</si>
  <si>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</si>
  <si>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</si>
  <si>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</si>
  <si>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</si>
  <si>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</si>
  <si>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</si>
  <si>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</si>
  <si>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</si>
  <si>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</si>
  <si>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</si>
  <si>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</si>
  <si>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</si>
  <si>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</si>
  <si>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</si>
  <si>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</si>
  <si>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</si>
  <si>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</si>
  <si>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</si>
  <si>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</si>
  <si>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</si>
  <si>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</si>
  <si>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DEVICE TYPE: Keyboard|CONNECTIVITY TECHNOLOGY: Wired|INTERFACE: USB|HOT KEYS FUNCTION: Volume, Mute, Play/Pause, Backward, Forward|KEYS STYLE: Chiclet</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</si>
  <si>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</si>
  <si>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</si>
  <si>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</si>
  <si>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5 vibrant Neon body color|Smooth and fast writing|Japanese waterproof ink|Country of Origin: India</t>
  </si>
  <si>
    <t>Sticks to most surfaces includingwalls, ceramic tiles and wood-surfacesthat are clean, dry and smooth#.|A no-mess alternative to glue forlight-duty attaching andmounting tasks.|Ideal for permanent mounting tasks.</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</si>
  <si>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</si>
  <si>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</si>
  <si>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</si>
  <si>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</si>
  <si>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</si>
  <si>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DESIGN: Wireless Mouse with Ergonomic form factor|BUTTONS: 4 Buttons: Left/Right/Scroll Click/DPI Switch|RECEIVER: USB Nano Receiver|FEATURES: 2.4GHz High Precision mouse with Power saving mode|TRACKING: 800/1200/1600 DPI Optical Sensor|USAGE: Best for Laptop/PC/Mac</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</si>
  <si>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</si>
  <si>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</si>
  <si>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</si>
  <si>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</si>
  <si>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</si>
  <si>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</si>
  <si>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</si>
  <si>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</si>
  <si>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</si>
  <si>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Cartridge color: Black|Yield: 120 pages|Ink type: Pigment-based ink cartridge|Compatible with printers: HP DeskJet Plus All-in-One (4121, 4122, 4123), HP DeskJet All-in-One (2720, 2721, 2722, 2723, 2729, 2332, 2330, 2331, 2333), HP DeskJet (1212, 1210, 1211, 1213)</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</si>
  <si>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</si>
  <si>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</si>
  <si>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Note : If the size of the earbud tips does not match the size of your ear canals or the headset is not worn properly in your ears, you may not obtain the correct sound qualities or call performance. Change the earbud tips to ones that fit more snugly in your ears</t>
  </si>
  <si>
    <t>Enjoy the freedom of an easy and reliable wireless connection|Designed to enhance daily productivity|Long, efficient battery life|Power Source Type: Battery Powered</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</si>
  <si>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</si>
  <si>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Eveready‚Äôs Zinc Carbon Battery are considered one of the best battery for remote controls, clocks, small toys, torches, etc.|Highly durable &amp; reliable technology|Available in wide range of sizes - AAA, AA, D, C and 9V sizes</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</si>
  <si>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</si>
  <si>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</si>
  <si>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9.4 Inches X 7.9 Inches) 240mm x 200mm x 2mm Size: This mouse pad is ideal for Gamers, Graphic Designers, Students, or anyone using mouse for long sessions. This helps to improve the gaming experience for gamers or the work efficiency in the office.</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</si>
  <si>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</si>
  <si>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</si>
  <si>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</si>
  <si>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</si>
  <si>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</si>
  <si>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</si>
  <si>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</si>
  <si>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</si>
  <si>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</si>
  <si>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</si>
  <si>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Size: 8. 5 inch|Good grade</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</si>
  <si>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</si>
  <si>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</si>
  <si>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</si>
  <si>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</si>
  <si>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Used in CMOS battery|Used in car remotes|Used in calculators|Used in scientific instruments|Used in watch</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</si>
  <si>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</si>
  <si>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</si>
  <si>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</si>
  <si>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</si>
  <si>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</si>
  <si>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</si>
  <si>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</si>
  <si>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</si>
  <si>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</si>
  <si>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</si>
  <si>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</si>
  <si>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</si>
  <si>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</si>
  <si>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</si>
  <si>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</si>
  <si>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</si>
  <si>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Page yield-480|Compatible with HP Deskjet plus ink advantage 6075, 6078, 6475, 6478|Original HP ink cartridge</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</si>
  <si>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</si>
  <si>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</si>
  <si>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1M Long Cable. Usb 2.0 (Type A)|Braided Usb Type C Cable|Toughened Joints|Strong And Sturdy|Country Of Origin: China|6 Months Warranty</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</si>
  <si>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</si>
  <si>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</si>
  <si>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</si>
  <si>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</si>
  <si>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</si>
  <si>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</si>
  <si>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</si>
  <si>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</si>
  <si>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Portable, easy to use|LED lights for maximum illumination|Plugs into any USB port|Multipurpose Energy Use|4Pcs of USB light.</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</si>
  <si>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</si>
  <si>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</si>
  <si>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Keyboard : Standard keyboard|Rupee key, Comfortable|Silent Durable keys|Mouse : Ergonomic design, Accurate optical sensor|High resolution enabling faster navigation</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</si>
  <si>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</si>
  <si>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</si>
  <si>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</si>
  <si>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</si>
  <si>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</si>
  <si>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</si>
  <si>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</si>
  <si>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</si>
  <si>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</si>
  <si>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</si>
  <si>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</si>
  <si>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</si>
  <si>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</si>
  <si>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</si>
  <si>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</si>
  <si>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</si>
  <si>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</si>
  <si>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</si>
  <si>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</si>
  <si>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</si>
  <si>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</si>
  <si>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</si>
  <si>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4-Port USB 2.0 Hub. Cable length 50 cm|Useful for Laptops, PC &amp; Computers, Mac book|Pocket Sized, Easy to Carry|Plug &amp; Play</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</si>
  <si>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</si>
  <si>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Metallic Design, Sturdy Built|Comfortable Fit|Extra Ear tips|Compatible with Phone, Tablet, Audio Devices with Type C Input Port</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</si>
  <si>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</si>
  <si>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</si>
  <si>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</si>
  <si>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Think Battery - Think Eveready - Eveready Red 1012 AAA batteries are the No. 1 choice to Power your devices|Trusted by Millions - dependable performance from India's No. 1 Battery Brand</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</si>
  <si>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</si>
  <si>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</si>
  <si>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</si>
  <si>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</si>
  <si>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</si>
  <si>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</si>
  <si>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Blue colour is washable in nature.|30ml Bottle|High quality ink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</si>
  <si>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</si>
  <si>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</si>
  <si>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</si>
  <si>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Twin wiro binding|Paper color: White|Paper density: 70 gsm|No of pages 300</t>
  </si>
  <si>
    <t>Duracell AA Chota Power Batteries|Alkaline LR03/MN2400|Pack of 10</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</si>
  <si>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</si>
  <si>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</si>
  <si>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</si>
  <si>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</si>
  <si>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</si>
  <si>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</si>
  <si>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</si>
  <si>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</si>
  <si>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</si>
  <si>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</si>
  <si>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Twin wiro binding|Paper color: White|Paper density: 70 gsm</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</si>
  <si>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</si>
  <si>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</si>
  <si>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</si>
  <si>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</si>
  <si>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</si>
  <si>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</si>
  <si>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</si>
  <si>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</si>
  <si>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</si>
  <si>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</si>
  <si>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</si>
  <si>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</si>
  <si>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</si>
  <si>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</si>
  <si>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</si>
  <si>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</si>
  <si>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</si>
  <si>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</si>
  <si>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</si>
  <si>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</si>
  <si>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</si>
  <si>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The 18-in-1 multipurpose table 6-height quick adjustment Min- 54cm (21.25?¢?¬ù) Max-73cm (28.75?¢?¬ù) surely accommodate all age group. Quick and effortless 3 angles adjustment of top, no tool required to assemble or adjust height and angles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</si>
  <si>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</si>
  <si>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</si>
  <si>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</si>
  <si>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</si>
  <si>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Easy Electronic Writing|Environment Friendly|Single-Tap Erase|Long Battery Life</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</si>
  <si>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</si>
  <si>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</si>
  <si>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</si>
  <si>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</si>
  <si>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</si>
  <si>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</si>
  <si>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</si>
  <si>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</si>
  <si>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</si>
  <si>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</si>
  <si>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</si>
  <si>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</si>
  <si>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</si>
  <si>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</si>
  <si>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</si>
  <si>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Material: Paper; Size: 3"x3"|Colour:Multicolour|Add creativity to your communication|Bring variety and personality to your note|Colour code your tasks</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</si>
  <si>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</si>
  <si>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</si>
  <si>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</si>
  <si>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</si>
  <si>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</si>
  <si>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The mini tripod works with most Smartphones, GoPro, DSLR and compact cameras|High quality tripod equipped with non skid rubber feet for extra solid grip , even in a tilted position.|Digitek Portable Mini Tripod with 3 Leg Base for All Mobile phones</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</si>
  <si>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</si>
  <si>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Large loop easily attaches to key rings|Practical cap protects the USB plug|Multiple colour options by capacity|Backed by a five-year warranty, free technical support and legendary Kingston reliability</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</si>
  <si>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</si>
  <si>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</si>
  <si>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</si>
  <si>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Compatable with Philiphs tape recorders and Emergency light charging|2 Pin Laptop Adapter and Tape Recorder laptops adapter, Camera, Printer, VCRs, DVD Players, and many other non-polarized devices|Note: - Not for trimmer</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</si>
  <si>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</si>
  <si>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</si>
  <si>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</si>
  <si>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</si>
  <si>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</si>
  <si>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</si>
  <si>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</si>
  <si>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</si>
  <si>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0.7 mm tip size|Black Body, Multicolor Ink(Black, Red, Green, Pink, Turquoise Blue, Orange, Blue, Brown, Purple, Lime Green), Pack of 10|Easy flow Ink Technology|Sleek Matte Finish|Featherlite feel</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</si>
  <si>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</si>
  <si>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Extra dark writing pencils|No. 1 recommended stationary by teachers for children|Designed to aid legibility</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</si>
  <si>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</si>
  <si>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</si>
  <si>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Unique 3 dimple tip technology from Japan for precision writing|ATT System for instant start|Pure liquid ink for smooth skip-free writing|Unique see through ink tank visually indicates ink level|0.7mm fine tip|Ink color - Blue + Black</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</si>
  <si>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</si>
  <si>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</si>
  <si>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</si>
  <si>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</si>
  <si>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</si>
  <si>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</si>
  <si>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</si>
  <si>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</si>
  <si>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</si>
  <si>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</si>
  <si>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</si>
  <si>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</si>
  <si>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</si>
  <si>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</si>
  <si>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</si>
  <si>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</si>
  <si>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</si>
  <si>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Black Colour is washable in nature.|30ml Bottle|High quality ink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</si>
  <si>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</si>
  <si>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Zebronics Zeb- NC3300 USB powered laptop cooling pad. Speakers: No|Light in weight has dual 120mm fan with Blue LED lights, dual USB ports|It has silent operation and retractable stand for easy usage|1 year carry in to service center</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</si>
  <si>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</si>
  <si>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</si>
  <si>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</si>
  <si>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</si>
  <si>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Set of 12 assorted Shades in 9 ml tubes</t>
  </si>
  <si>
    <t>2.4 GHz Wireless Technology</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</si>
  <si>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</si>
  <si>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</si>
  <si>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</si>
  <si>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5 vibrant Neon body color|Smooth and fast writing|Japanese waterproof ink|Stylish sculpted design|Country of Origin: India</t>
  </si>
  <si>
    <t>10 Rich colours with silver and gold options|Comforatble writing grip|Stylish sculpted design</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</si>
  <si>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</si>
  <si>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</si>
  <si>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</si>
  <si>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</si>
  <si>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</si>
  <si>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</si>
  <si>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</si>
  <si>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10 assorted ultra shades in 15ml bottle|Confirms to safety standard EN 71 - 3|Camel fabric acrylic colours are permanent on absorbent surfaces</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</si>
  <si>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</si>
  <si>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</si>
  <si>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</si>
  <si>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</si>
  <si>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</si>
  <si>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</si>
  <si>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</si>
  <si>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</si>
  <si>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2K Resolution image quality|Dual Band Wifi|Physical Lens shield|Included Components: Mi 360¬? Home Security Camera 2k Pro, User Manual, Power Cable, Standard Adapter, Wall Mounting Acce</t>
  </si>
  <si>
    <t>Zeb-100Hb Is A Compact Usb Hub.|It Has 4 Ports And Comes With An Overall Glossy Finish.|Cable Length 1.62 Meter|Backward Compatible|Available In Black Color|Country Of Origin: China|Display Size: 3.0 Centimeters</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</si>
  <si>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</si>
  <si>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</si>
  <si>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</si>
  <si>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</si>
  <si>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</si>
  <si>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</si>
  <si>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</si>
  <si>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Simply draw and color or clip these pens together to construct interesting models|Contains 40% more ink and lasts longer|Child safe-food-grade ink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</si>
  <si>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</si>
  <si>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</si>
  <si>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</si>
  <si>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</si>
  <si>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</si>
  <si>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</si>
  <si>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9H surface hardness ! that is highly durable &amp; scratch resistant protects your Samsung Tab S6 Lite 10.4 inch against scratches &amp; smudges.</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</si>
  <si>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</si>
  <si>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</si>
  <si>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</si>
  <si>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</si>
  <si>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</si>
  <si>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</si>
  <si>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</si>
  <si>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</si>
  <si>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</si>
  <si>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</si>
  <si>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</si>
  <si>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</si>
  <si>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</si>
  <si>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</si>
  <si>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The cover design of the notebook is subject to change, it depends on stock availability|Single line notebook, 180 pages, spiral binding, soft cover, 240mm x180mm|Classmate uses eco friendly and elemental chlorine free paper|This notebook consists of papers</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</si>
  <si>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</si>
  <si>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</si>
  <si>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</si>
  <si>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</si>
  <si>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</si>
  <si>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</si>
  <si>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</si>
  <si>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</si>
  <si>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</si>
  <si>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</si>
  <si>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</si>
  <si>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</si>
  <si>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</si>
  <si>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</si>
  <si>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</si>
  <si>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</si>
  <si>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</si>
  <si>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</si>
  <si>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</si>
  <si>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</si>
  <si>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</si>
  <si>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</si>
  <si>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</si>
  <si>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</si>
  <si>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</si>
  <si>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</si>
  <si>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</si>
  <si>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</si>
  <si>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</si>
  <si>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</si>
  <si>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</si>
  <si>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</si>
  <si>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</si>
  <si>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</si>
  <si>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</si>
  <si>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</si>
  <si>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</si>
  <si>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</si>
  <si>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</si>
  <si>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</si>
  <si>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Mode: Roller ball pen|Pen opening mechanism: Cap off/cap on|Ink color: Blue, warranty: 2 years|Country of Origin: India</t>
  </si>
  <si>
    <t>Handcrafted with Gold plated nib|Brass Cap Chrome body|Elegant design</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</si>
  <si>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</si>
  <si>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</si>
  <si>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Impressive read/ write speeds up to 3500/3000MB/s|Spacious storage up to 4TB|Solid Gen3 performance. Micron Advanced 3D NAND. NVMe PCIe 3.0 M.2 (2280).|Performs up to 45% better than the previous generation‚Å¥|Dynamic write acceleration. Multistep data integrity algorithm.</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</si>
  <si>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</si>
  <si>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</si>
  <si>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</si>
  <si>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</si>
  <si>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</si>
  <si>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Wireless Portable Speaker with Mobile Holder|Easy to Carry handle|Supporting Bluetooth, USB, AUX &amp; Micro SD Card|Adjustable FM Antenna|Media/ Volume Control, Call Function|Built-in rechargeable battery|Mobile Holder supports upto 16.25cm size phones</t>
  </si>
  <si>
    <t>14 Highlight LED Lamp,super bright white light|Long life lasting LED Lamp life expectancy up to 10000hours|smooth and high-class, small and light weight|standard USB, plug directly into USB to take power|Super-saving power, the power consumption is less than 40ma</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</si>
  <si>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</si>
  <si>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</si>
  <si>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</si>
  <si>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</si>
  <si>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</si>
  <si>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</si>
  <si>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</si>
  <si>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</si>
  <si>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</si>
  <si>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</si>
  <si>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</si>
  <si>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</si>
  <si>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</si>
  <si>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</si>
  <si>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</si>
  <si>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</si>
  <si>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R.D. &amp; COMPANY Majesty DX 6 1000-Watt Dry Iron (White)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</si>
  <si>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</si>
  <si>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</si>
  <si>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</si>
  <si>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Auto shut off function|Integrated stainless steel function. 360¬? Cordless Kettle|304 stainless steel interior with no plastic|Energy saving, cool touch outer body with no scalding hazard|Wide mouth for ease filling, pouring and cleanin</t>
  </si>
  <si>
    <t>ABS outer body with SS tank|Copper heating element with efficient longer life|Suitable for 6 bar pressure|Unique Weldfree joint in outer metal body|It come with fire retardent cable and neon indicator for heating</t>
  </si>
  <si>
    <t>Power - 2000 W|Capacity - 1.8 L|Durable and Long-lasting</t>
  </si>
  <si>
    <t>Copper element with efficient longer life|Suitable for 8 bar pressure|Unique Weldfree joint in outer metal body|It comes with Titanium glass lined enamel coated mild steel tank|Installation is not provided free by the brand</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</si>
  <si>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</si>
  <si>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</si>
  <si>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</si>
  <si>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</si>
  <si>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</si>
  <si>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</si>
  <si>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</si>
  <si>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</si>
  <si>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</si>
  <si>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</si>
  <si>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</si>
  <si>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</si>
  <si>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</si>
  <si>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</si>
  <si>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</si>
  <si>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Make Smoothies and Juices within seconds.|Also suitable for dry grinding, chutneys and dips|Powerful 500 W copper motor can grind almost any food.|Best in the segment customer support and quality|Includes easy to make and carry sipper jar</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</si>
  <si>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</si>
  <si>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Cool touch body with One year warranty|Warranty: One year warranty|Includes: room Heater|Heat setting: Two heat Settings: 1 W &amp; 2 W ; Peak Air Velocity: 3. m/s ; Power input: (22 - 24)V ; Power consumption: 1 W , 2 W ; Frequency (hertz): AC 5 Hz|Touch Sensor: No</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</si>
  <si>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</si>
  <si>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Philips Domestic Appliances is Asia‚Äôs most trusted brand(As per Research by ibrands360 &amp; WCRCINT. Category: Home Appliances.)</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</si>
  <si>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</si>
  <si>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</si>
  <si>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</si>
  <si>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</si>
  <si>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</si>
  <si>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</si>
  <si>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</si>
  <si>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</si>
  <si>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</si>
  <si>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</si>
  <si>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</si>
  <si>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</si>
  <si>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Non-stick coated golden color sole plate|Super clean finish with pleasant aesthetics|Cool touch body with comfortable hand grip|Light weight and 360 degree swivel cord, Material - Plastic|Thermal fuse for safety|Warranty: 2years on product|Power: 1000 watts</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</si>
  <si>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</si>
  <si>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</si>
  <si>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</si>
  <si>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</si>
  <si>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</si>
  <si>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</si>
  <si>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</si>
  <si>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Material: Plastic Body- Plastic Bowl- SS Blades|Contents: 1N Motor Unit- 1N Chopping Container- 1 Blade set- 1N Rubber Lid &amp; 1 User Manual</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</si>
  <si>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</si>
  <si>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</si>
  <si>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</si>
  <si>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</si>
  <si>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</si>
  <si>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Titanium Armour and Swirl Flow Technology|Copper element with efficient longer life|Suitable for 8 bar pressure|Unique Weldfree joint in outer metal body|It comes with Titanium glass lined enamel coated mild steel tank|Installation is not provided free by the brand.</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</si>
  <si>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</si>
  <si>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</si>
  <si>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</si>
  <si>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</si>
  <si>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</si>
  <si>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</si>
  <si>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</si>
  <si>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</si>
  <si>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</si>
  <si>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</si>
  <si>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Non-stick coated sole plate|Super clean surface finish|Extra lift at the back for easy gliding on clothes, Extra Light Weight|Cool touch handle with comfortable grip|180 degree swivel cord|Warranty: 2 years on product|Power: 600 watts; Operating voltage: 230 volts</t>
  </si>
  <si>
    <t>Power: 1500 watts|Warranty: 2 year warranty on product|Water Proof Sealed terminals for safety and longer life|Plastic handle to prevent from shock &amp; rust|Includes: 1 Unit immersion rod, instruction manual, warranty card</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</si>
  <si>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</si>
  <si>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</si>
  <si>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</si>
  <si>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</si>
  <si>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</si>
  <si>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</si>
  <si>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</si>
  <si>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Frequency: 50-60 Hz, Wattage: 830 W, Integrated cord storage,operating Voltage: 220 - 240 volts. Power : 760-900 W</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</si>
  <si>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</si>
  <si>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Meant for Spot Heating|Ideal for a small room only, i.e., up to 12 sq. ft|Twin Turbo Design for fast &amp; efficient heating|Side Vents to draw in air easily|ISI Mark|Inbuilt fan ensure instant heating|Customer Care Number: 18133111</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</si>
  <si>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</si>
  <si>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</si>
  <si>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</si>
  <si>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BATTERIES ARE SOLD SEPARATELY|2AA Batteries are recommended|New Batteries are recommended to work properly|Frothes milk up in 15-20 seconds.|Can be used for both cold and hot milk.</t>
  </si>
  <si>
    <t>Two heat setting|Adjustable Thermostat|Over heat protection|Thermal cut off|Vertical &amp; horizontal mounting</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</si>
  <si>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</si>
  <si>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Warranty: 1 year on product|Power: 600 watts ; Power: 230v,50HzAC ; Operating Mode: Corded|Includes: Kettle|360 degree swivel base|Cool touch handle and lid knob</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</si>
  <si>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</si>
  <si>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2 slice capacity and auto pop up|Cool touch body and variable browning control|Bread slice centering device for even toasting|Easy slide out crumb tray and cord storage|Power: 750 watts|Warranty: 1 year warranty provided by the manufacturer from date of purchase</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</si>
  <si>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</si>
  <si>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</si>
  <si>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</si>
  <si>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</si>
  <si>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30 units|Perfect to Seal Food/Snack|Keep Food Fresh|Freezer Safe|Dishwasher Safe</t>
  </si>
  <si>
    <t>Compatible only for Pureit Classic 23 Liter water purifier|Germkill Kit (GKK) Capacity - 1500 Liters|The Germkill Kit (GKK) contains 3 Parts - Activated Carbon, Germkill Processor·µÄ·¥? and Polisher|Activated Carbon Filter - Removes harmful parasites &amp; pesticides|Germkill Processor·µÄ·¥?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</si>
  <si>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Compatible only for Pureit Classic 23 Liter water purifier|Germkill Kit (GKK) Capacity - 3000 Liters|The Germkill Kit (GKK) contains 3 Parts - Activated Carbon, Germkill Processor·µÄ·¥? and Polisher|Activated Carbon Filter - Removes harmful parasites &amp; pesticides|Germkill Processor·µÄ·¥?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</si>
  <si>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</si>
  <si>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</si>
  <si>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</si>
  <si>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</si>
  <si>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</si>
  <si>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</si>
  <si>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</si>
  <si>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</si>
  <si>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</si>
  <si>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</si>
  <si>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</si>
  <si>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</si>
  <si>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</si>
  <si>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</si>
  <si>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</si>
  <si>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</si>
  <si>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</si>
  <si>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</si>
  <si>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Stainless Steel Tank|Copper Heating element|ISI Certified|Class 1 Working Pressure|Superior Safety</t>
  </si>
  <si>
    <t>Auto Calibration|Tare Full Capacity|Auto Off: 30 Seconds Off|2AAA Battery Included</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</si>
  <si>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</si>
  <si>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</si>
  <si>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This product will be an excellent pick for you|This product comes in a proper packaging|It ensures you get the best usage for a longer period|It is made up of premium quality material</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</si>
  <si>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</si>
  <si>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</si>
  <si>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</si>
  <si>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</si>
  <si>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</si>
  <si>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</si>
  <si>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</si>
  <si>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</si>
  <si>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</si>
  <si>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</si>
  <si>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</si>
  <si>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</si>
  <si>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</si>
  <si>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</si>
  <si>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</si>
  <si>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</si>
  <si>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</si>
  <si>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</si>
  <si>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</si>
  <si>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</si>
  <si>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</si>
  <si>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</si>
  <si>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</si>
  <si>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</si>
  <si>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</si>
  <si>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</si>
  <si>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</si>
  <si>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</si>
  <si>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Coway</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</si>
  <si>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</si>
  <si>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</si>
  <si>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750 Watts mixer grinder with multi-function blade|Attractive 4 jars with a capacity of 1.8L, 1.5L, 1L and 0.4L|ABS material with vibrant color|It comes with Titan Motor|1 year product warranty</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</si>
  <si>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</si>
  <si>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</si>
  <si>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1.5 LTR | 1500W|1 Year Standard Warranty + 1 Year Additional Warranty on Free Registration</t>
  </si>
  <si>
    <t>Consumes Lower Gas|Even Distribution Of Heat|Color: Black, Material: Nonstick|Sandwich Made Crispier and Perfect|Warranty: 6 months warranty|Includes: 1- sandwich toaster</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</si>
  <si>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</si>
  <si>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AFTER SALES SERVICE Tailoring Machine is user-friendly. Please Contact Us by EMAIL if there is any issue during operation. We are always here and happy to assist every customer.</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</si>
  <si>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</si>
  <si>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</si>
  <si>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</si>
  <si>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</si>
  <si>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</si>
  <si>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</si>
  <si>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</si>
  <si>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</si>
  <si>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</si>
  <si>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</si>
  <si>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Hplv Motor For Superior Air Delivery Even At A Low Voltage Of 180V|Colour: Pearl Ivory Gold|Voltage: 220-240 V|Speed: 390 Rpm</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</si>
  <si>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</si>
  <si>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</si>
  <si>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</si>
  <si>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Bake, Grill, Toast and more|1 Year Manufacturer's Warranty|Automatic Thermostat I Auto Shut Off I Ready Bell. Cavity Material: Stainless Steel|Heat resistant tempered glass window with Cool Touch Handle|Adjustable temperature from 100¬?C to 250¬?C</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</si>
  <si>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</si>
  <si>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</si>
  <si>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Heavy weight iron for easy ironing. Safety Plus: Thermal Fuse|Deluxe metal cover. Super clean surface finish with pleasant aesthetics|Multiple temprature levels|Non-stick coated sole plate|Temprature setting dial|Thermostatic pilot lamp|Warranty: 2 years on product</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</si>
  <si>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</si>
  <si>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</si>
  <si>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</si>
  <si>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</si>
  <si>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</si>
  <si>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</si>
  <si>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</si>
  <si>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</si>
  <si>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</si>
  <si>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</si>
  <si>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</si>
  <si>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</si>
  <si>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Package : 1 Weighing Scale|Easy To Use|Durable to use .|Convenient weighing unit switch, data lock . Over load indication, auto power off after 120 seconds without any operation. Easy to Use.|LCD back light, easy to read value at day and night</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</si>
  <si>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</si>
  <si>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</si>
  <si>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</si>
  <si>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</si>
  <si>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</si>
  <si>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</si>
  <si>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</si>
  <si>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</si>
  <si>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</si>
  <si>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</si>
  <si>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</si>
  <si>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</si>
  <si>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Crafted with care|It is designed keeping your choice and requirement in mind|Hassle-free usage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</si>
  <si>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</si>
  <si>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Two quartz heating tubes|Carry Handle For Easy Portability|front grill for safety|power settings-400w/800w|safety tip over switch|rust free stainless steel reflector</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</si>
  <si>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</si>
  <si>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</si>
  <si>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</si>
  <si>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</si>
  <si>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</si>
  <si>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</si>
  <si>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</si>
  <si>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</si>
  <si>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</si>
  <si>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</si>
  <si>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</si>
  <si>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</si>
  <si>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</si>
  <si>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</si>
  <si>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</si>
  <si>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</si>
  <si>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</si>
  <si>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</si>
  <si>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</si>
  <si>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</si>
  <si>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</si>
  <si>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</si>
  <si>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</si>
  <si>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</si>
  <si>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1.5 Litre Capacity|1.5 Litre Capacity|Stainless Steel Body|Auto Cut-Off Feature|1500 Watts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</si>
  <si>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</si>
  <si>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</si>
  <si>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The Activated Carbon Media Traps And Destroys The Microbes In The Water And Removes The Unwanted Chemicals In It,Making It Safe To Drink|The Cartridge, Doesn'T Just Remove Harmful Pathogens As Per Usepa Guidelines, But Also Removes Odour</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</si>
  <si>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</si>
  <si>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</si>
  <si>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Compatible only for Pureit Advanced 23L water purifier|Germkill Kit (GKK) Capacity - 3000 Liters|The Germkill Kit (GKK) contains 3 Parts - Microfiber Filter, Germkill Processor·µÄ·¥? and Carbon Polisher·µÄ·¥?|Microfiber Filter - Removes visible impurities like dust, dirt, sand, etc.|Germkill Processor·µÄ·¥? - Uses programmed Germkill technology to remove invisible harmful viruses &amp; bacteria|Carbon Polisher·µÄ·¥? - Removes chlorine, odor, along with other impurities to purify water and improve its taste|For GKK replacement instructions, refer to the user manual pdf (in Product guides &amp; documents section)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</si>
  <si>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</si>
  <si>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Frothes milk up in 15-20 seconds.|Can be used for both cold and hot drink.|Requires 2 AA batteries.|Easy to use and clean. Easy and convenient to operate.</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</si>
  <si>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</si>
  <si>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</si>
  <si>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</si>
  <si>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</si>
  <si>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Egg Frying Pan</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</si>
  <si>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</si>
  <si>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</si>
  <si>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</si>
  <si>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No Installation is provided for this product|100 Watts Powerful Motor|Powerful Suction|In-Built LED Torch|Range of accessories for different cleaning needs|Fit type: Universal Fit</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</si>
  <si>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</si>
  <si>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Motor : Powerful Motor for Quick Heating|Heat Setting : 2 Heat Setting 1000/2000 W|Warranty: 1 year limited warranty. For warranty claim|Over Heat Protection|Handle for Easy Portability|Heat Resistant Body and Stand for Stability|Hot Air Outlet and Safety Grills</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</si>
  <si>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</si>
  <si>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</si>
  <si>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</si>
  <si>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</si>
  <si>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</si>
  <si>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</si>
  <si>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</si>
  <si>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</si>
  <si>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</si>
  <si>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</si>
  <si>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</si>
  <si>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</si>
  <si>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</si>
  <si>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</si>
  <si>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</si>
  <si>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</si>
  <si>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</si>
  <si>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</si>
  <si>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</si>
  <si>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</si>
  <si>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Black american heritage coating for easy gliding|Button groove speeds up ironing along buttons and seams|Iron temperature-ready light; Warranty: 2 years on product|Power: 1000 watts; operating voltage: 240 volts|Color Name: White; Size Name: Multi; Material Type: Other</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</si>
  <si>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</si>
  <si>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</si>
  <si>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</si>
  <si>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</si>
  <si>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Color: White|For gold, gold+, kool, star and optima models|1 UF membrane + 1 activated carbon pack + 1 sediment filters|Membrane life: 4000L</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</si>
  <si>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</si>
  <si>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Khaitan Orfin Fan heater for Home and kitchen|POWERFUL 2000 WATT|HEATING POSITION 1000 W-2000W|ADJUSTABLE THERMOSTAT TEMP.CONTROL|AUTOMATIC THERMAL CUTOUT FOR SAFETY|FRONT GRILL FOR SAFETY|TURBO FAN</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</si>
  <si>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</si>
  <si>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Twin Colour design.Wattage: 60 watts.Voltage: 230 volts.Number of speeds: 3|Jerk free / Smooth Oscillation|Three speed control|Attractive colour combinations; 2 Years Warranty|Controller Type: Remote Control; Mounting Type: Floor Mount; Material Type: Plastic</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</si>
  <si>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</si>
  <si>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</si>
  <si>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</si>
  <si>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</si>
  <si>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</si>
  <si>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</si>
  <si>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Wipro Vesta 1200 Watt Light Weight Automatic Dry Iron With German Anti Bacterial Soleplate Coating</t>
  </si>
  <si>
    <t>egg boiler have Compatible design with new appearance makes for a great gift for your family and friends|Special Feature: Anti Dry Safety Protection || Less Noise || Stainless Steel And Anti Scald Design || 14 Eggs Capacity Removable Tray White</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</si>
  <si>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</si>
  <si>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Design and finish exotic rich looks with modern styling|Aerodynamically Blade Shape|Speed: 400 RPM; Air Delivery: 230 CMM|Wider tip blade; 2 years comprehensive warranty|Material Type: Aluminium; Mounting Type: Downrod Mount</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</si>
  <si>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</si>
  <si>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</si>
  <si>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</si>
  <si>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</si>
  <si>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</si>
  <si>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</si>
  <si>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</si>
  <si>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</si>
  <si>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</si>
  <si>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</si>
  <si>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</si>
  <si>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</si>
  <si>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1.2 Litres Capacity|Double Deck Seal|Stainless Steel Bowl|Fully Automatic|1 Year Warranty|Product Dimensions: 16.5 x 16.5 x 11 Centimeters, Item Weight: 800 Grams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</si>
  <si>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</si>
  <si>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</si>
  <si>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</si>
  <si>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PACKAGE CONTENTS: 1 unit of Crompton Immersion Water Heater, Instructions Manual and Warranty Card</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</si>
  <si>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</si>
  <si>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Dimensions: 35.56 Cms X 19 Cms X 55 Cms</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</si>
  <si>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</si>
  <si>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</si>
  <si>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Power Consumed: 800 W</t>
  </si>
  <si>
    <t>2 Litres Capacity, 5 Years Warranty on Motor|High Quality Grinding Stones, Heavy Duty Motor|Compact Table Top Design, Coconut Scraper Attachment|Atta Kneader Attachment.</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</si>
  <si>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</si>
  <si>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</si>
  <si>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</si>
  <si>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</si>
  <si>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</si>
  <si>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ArdKn,Nirbhay kumar,Sagar Viswanathan,Asp,Placeholder,BharanI,sonia,Niam</t>
  </si>
  <si>
    <t>rahuls6099,Swasat Borah,Ajay Wadke,Pranali,RVK,Bhargav,Durai Vignesh,Amazon Customer</t>
  </si>
  <si>
    <t>Jayesh,Rajesh k.,Soopy,amazon customer,Aman,Shankar,dinesh,Chitra,Ajaybabu.O.M</t>
  </si>
  <si>
    <t>Vivek kumar,Amazon Customer,SARTHAK,Chiranjeevi,V V GIRI KUMAR,Rajnandini,Akshay Talla,sudhanshu chaubey</t>
  </si>
  <si>
    <t>Rohan Narkar,JAGWINDER SINGH,Gursewak Singh,Avii,Amit Sharma,Ritesh Agarwala,Rahul hardaha,Amazon Customer</t>
  </si>
  <si>
    <t>ATHARVA BONDRE,Sujitkumar Thorat,Chandrasekara rajasekara reddy,J vasanth,Placeholder,roshan,Boopathi,Rajesh</t>
  </si>
  <si>
    <t>Anand sarma,lokeshnist,C,SAI KIRAN,Amazon Customer,Jagdeesh singh,Kalpit Sultania,gopi</t>
  </si>
  <si>
    <t>Amazon Customer,Govind Gujarathi,Vihari,shalem,Tejas,RADHA krishanan,Vasudeva Govindraju,Amazon Customer</t>
  </si>
  <si>
    <t>GHOST,Amazon Customer,A Vase,Mani Jha,Anu B,Ganesh Inguva,Prabhu,Amazon Customer</t>
  </si>
  <si>
    <t>Pravin Kumar,Maestrov,rag,Mukundha2good,Amazon_Shopper,Sonic,Pratap,Amazon Customer</t>
  </si>
  <si>
    <t>Rishabh,Amazon Customer,Darpan chauhan,Kumar Ketan,Amazon Customer,jayaprathap,Nirmal,Mihul pandey</t>
  </si>
  <si>
    <t>Pratyush Pahuja,Thiyagarajan,yeses,Amazon Customer,Ajinkya,The Scarred Man,KULDEEP GUPTA,Abhishek Thapar</t>
  </si>
  <si>
    <t>Placeholder,‡§?‡•ç‡§?‡•ÄPK‡§ú‡•Ä,Gauri salkar,aQeel,Ashish Raj Arora,Ankit,Amazon Customer,Ramamoorthy Jaykumar</t>
  </si>
  <si>
    <t>Abhishek Kumar,Arun prasath,Naveen,Harmit,Placeholder,Precision Engineering,Senthil Kumar B,Sasikumar madurai</t>
  </si>
  <si>
    <t>Paul Joe,Simon Rex P. J.,Santhosh,Rajat Singh 2,Placeholder,Jay,VARUN PANDEY,Jai Jyothir</t>
  </si>
  <si>
    <t>Amazon Customer,DHONDU,Saurabh,Promod George,Ramesh Haran,mram,Placeholder,SHASHANK</t>
  </si>
  <si>
    <t>MONTY,Qais Makani,Rajat Shuvra Roy,Amith PJ,Dheeraj Agarwal,bragdishwaran.u,Amazon Customer,VSR</t>
  </si>
  <si>
    <t>Neeraj Vishwakarma,Siddharth,SD1908,Mukundha2good,manjunath h,Vidhi Nigam,Amazon Customer,Tarun Gupta</t>
  </si>
  <si>
    <t>Anonymous,Sugam Agrawal,Diganta Gogoi,Amazon Customer,Saigal84,Sonal ashish,Arbind Kumar,Neeraj yadav</t>
  </si>
  <si>
    <t>Amazon Customer,Yousuf,Raja Laxman,Pooja Thapa,Selva Vellingiri A,Nikhil Padwal,Bipin,sandip</t>
  </si>
  <si>
    <t>Vipan Agnihotri,Hitender singh,Anuj Chauhan,Mufti Abul Hasan,Amazon Customer,MDR,Jai kumar,Rohan Wakade</t>
  </si>
  <si>
    <t>nisar,Pralipta Kumar Sahoo,Vimal kumar g s,Amazon Customer,Amazon Customer,Amith Kumar M,Ekant Sharma,K R S</t>
  </si>
  <si>
    <t>Arun S.,Jeevan Prasad,mitesh,Tasmai Agrawal,Parvathi,Mohammadnaeem Surajwala,Suriya,Amazon Customer</t>
  </si>
  <si>
    <t>Binu,Sabjan,Ramkapil,User,Amazon Customer,ganesh,basavaraj huggi,Mangesh Borkar</t>
  </si>
  <si>
    <t>pruthvi natraj,Phani,Amazon Customer,TechDevoteeIndia,Devanand S B,Anuradha Banerjee,xxxxxxxxxxxxxxxxxxxxxx,chintan</t>
  </si>
  <si>
    <t>Ravi Shankar,Prakash Luhariya,bhavesh sabalpara,Anup Roy,Hasibul seikh,Manoj Kumar,Amazon Customer,DEEPAK  MAZUMDAR</t>
  </si>
  <si>
    <t>Vijayan C V,Sanjay P.,keshav,Dharemesh K.,Amazon Customer,Rajesh,Sagar Yadav,Vaibhav</t>
  </si>
  <si>
    <t>Gopal krishna rout,Customer,Amazon Customer,AMAN KUMAR,Amazon Customer,Ghanshyam Hemade,Satyam Pandey,Amazon Customer</t>
  </si>
  <si>
    <t>Actual user,Shanti lal Gurjar,Gowthami,Amrut K.,chetan tandel,Mwnzil brahma,Amazon Customer,Karthik</t>
  </si>
  <si>
    <t>Nilesh K Salvi,Amazon Customer,Wippingstone T.,Nareshkumar kangula,j.shahulhameed,martin stanly,shekha p,Paavanaarun</t>
  </si>
  <si>
    <t>Vinay,Amazon Customer,Naveenkumar Vemula,sumit,Ajay,vivek rajpooot,drravish,8309-873146</t>
  </si>
  <si>
    <t>?ùïµ?ùñÜ?ùñô?ùñé?ùñì ?ùïÆ?ùñç?ùñÜ?ùñâ?ùñç?ùñÜ,palpandia153,Arvind,Nithyadhakshina,Basha_Neerati,shaker,Amazon Customer,D Ravi</t>
  </si>
  <si>
    <t>KIRAN BABU BIREDDI,gaurav kumar,srinivasa reddy t,Ram Allways,uday ghatak,M Daniel John,Amazon Customer,Amazon Customer</t>
  </si>
  <si>
    <t>mohamednathar,Amazon Customer,Ashwini Kansal,Gopala Krishna Reddy,Doctor eye,Anierrudh S,gaurav chikhale,Sandeep Kaushik</t>
  </si>
  <si>
    <t>Ananya S.,Anirban Pramanick,Aashuthosh,Savita,Amazon Customer,RAJ,Avinash singh,pooja</t>
  </si>
  <si>
    <t>Pratik,Amazon Customer,Abhishek,Derrick Angelsz,Prakhar gupta,Harshal Mehta,Bhanu Vardhan,Rajesh</t>
  </si>
  <si>
    <t>sameer Dubey,virender,Amazon Customer,Jay,Siddharth,Kaveri Pramod,Ravinder yadav,RAKESH SWAIN</t>
  </si>
  <si>
    <t>AkashP.,Hrishikesh, pune,ROHIT RANJAN ROUT,Sarika Roy,vijay,Dnyanoba Phad,Amazon Customer,Prakash Waghchaure</t>
  </si>
  <si>
    <t>Ankit,Rishi Kapoor,Amazon Customer,Chandan Mahato,Sagar Raut,Placeholder,Tapas mitra,Jaya jadhav</t>
  </si>
  <si>
    <t>Rishi V,Placeholder,Benoy M.,Kushagra Goyal,Kamlesh Chugh,Manjunath,Priyanka Mukherjee,Krishti jaswani</t>
  </si>
  <si>
    <t>Anand Tiwari,Dr Emes Malsawma,Nishant k.,Amazon Customer,Divyang Jhala,SeeCot,Amos,Dr Rose Khan</t>
  </si>
  <si>
    <t>Abhishek Shode,Mahendra,Vishal M,Amazon Customer,PUNEET SOOD,Jasmeet,Rahul dubey,Lisha Dsouza</t>
  </si>
  <si>
    <t>Denzil Varghese,Amazon Customer,Placeholder,Anil More,Rajesh,Mostafir Molla,mohit singh,Suresh rankhambe</t>
  </si>
  <si>
    <t>Ranjeet Singh,Placeholder,Niranjan V Jayaram,Amazon Customer,Amazon Customer,Sudhanshu Shekhar Tripathy,Ac3Connor,Neeraj K.</t>
  </si>
  <si>
    <t>Amazon Customer,Jagmeet singh,Anil Sethi,Dev singh,Pankaj Jain,Haridass d.,Mohanram Baskaran,SDev</t>
  </si>
  <si>
    <t>Swapnil N,Abhishek Maji,Dinesh B.,Sangeet,George George,B R.k,Tom,Amazon Customer</t>
  </si>
  <si>
    <t>Amazon Customer,Amrit V.,Mahender singh,pala pothuraju,Kishan Patel,Amazon Customer,Amazon Customer,vikram gaikwad</t>
  </si>
  <si>
    <t>Ranjith,Amazon Customer,Rajneesh s vaid,Heera,Bavanbir Singh,Kiran Kumar SS,Vanshik Kamboj,Unknown</t>
  </si>
  <si>
    <t>Vishal Nagpal,sharmila,Amazon Customer,Ashish Panjwani,Triti roi,Yogesh Kumar Jalote,Thambaa,Sandeep S.</t>
  </si>
  <si>
    <t>Abhay Goyal,Apurva,Shilpa,Vishnu Narayanan,Kushagra S.,Rogin Cherian,Amazon Customer,Jay d.</t>
  </si>
  <si>
    <t>Girija Mohapatra,ShanChan83,Jai Ashvan,Sandeep N.,Digvijay Bhavsar,Imran,Vijayabhaskar,Amazon Customer</t>
  </si>
  <si>
    <t>Fateh,Fauzia kahkashan,Prakash hembram,Shivu,mahesh,Rajesh Jindal,Ramapati Mishra,Amazon Customer</t>
  </si>
  <si>
    <t>ABHAY SINGH,kapil,Amazon Customer,M.V.SUBBA RAJU,A.KANAKAYYA,Divyaj,Sachin Tiwari,Samriti garg</t>
  </si>
  <si>
    <t>CH Venkatesh,nihar mendon,IP Trading solutions,Amazon Customer,Venkatesh,MAYANK KOHLI,Vinita,Akhil</t>
  </si>
  <si>
    <t>Amazon Customer,Manasi Kulkarni,dwaipayan sarkar,Balaji,Amazon Customer,sanjib behera,vanniavel,Pradeep</t>
  </si>
  <si>
    <t>Amazon Customer,Gowthami,Pradeep sp,RS,Dr akank,Bookcritics,K.Singh</t>
  </si>
  <si>
    <t>T A Rajagopal,Anesh,Anoop,Amazon Customer,Vikas,Ajit kandiban,Bala Subramanian,KRISHNAA</t>
  </si>
  <si>
    <t>Amazon Customer,Sarma P,Ravindra Deodatta Dhond,Abhineet Chandra,Abir Choudhury,Shinto Mon,Amazon Customer,Suvam seal</t>
  </si>
  <si>
    <t>Khan, BA,Vaibhav,ANIL KUMAR AR,aditya,Renga C,Amazon Customer,K J Sudarshan,A.M.</t>
  </si>
  <si>
    <t>Pinky,girish,Sajin Thomas,Amazon Customer,Kindle Customer,Sanath Menon,Pranabesh Ganguli,brijendra</t>
  </si>
  <si>
    <t>Soumya R.,sivaramakrishnan c,shradha nair,Mohammed Rameezuddin,AR,Vivek,Riyas R.,Amazon Customer</t>
  </si>
  <si>
    <t>Amazon Customer,kamal sahota,Pankaj,luvsmplcty,kanta</t>
  </si>
  <si>
    <t>Angsuman DUtta,Amjath sp,Amazon Customer,utpal roy,Mahesh,kavithakrishna,Sreeram,jhankar dhumketi</t>
  </si>
  <si>
    <t>Kakulie,Amjath sp,Saj Erassery,Rajesh Macwan,bharatdhamecha,Firoz patel,Ravi moses,Amazon Customer</t>
  </si>
  <si>
    <t>jagadish,Rishabh,Sakshi,Amazon Customer,Boina Sai Vinay,Neeraj S.,Shubham Kumar Mehta,Mainuddin Warsi</t>
  </si>
  <si>
    <t>Amazon Customer,JKSingh,Aryan,sridhar reddy B,karthikg,Dipraj More,Brahmaiah V,amit kumar</t>
  </si>
  <si>
    <t>Arul Prakash,rashid,Amazon Customer,Abhiram Vishnu,Nithin,Richard Suantak,Sumier786,SHADAB ILAHI</t>
  </si>
  <si>
    <t>Amazon Customer,Soniya Pandey,Amazon Customer,Martin Alex Soares,Suseendran,Yaszone,Shashikant,SHVRPS</t>
  </si>
  <si>
    <t>That Crazy Photographer,Nathan Avram,raj singh,AAKASH RAI,Amazon Customer,Amazon Customer,sailesh,Saswata Prime</t>
  </si>
  <si>
    <t>Sangita,Radha Senthilkumar,Deepak Kumar,Anup Kumar Pandey,Amazon Customer,Vijay Mohite,Nand lal,Amazon Customer</t>
  </si>
  <si>
    <t>Ajay kumar,Ishan narang,Sathish r,Sagadevan.j,Amazon Customer,Pramod Pandey,VIGNESH K,K vijay kumar reddy</t>
  </si>
  <si>
    <t>Ajay,Jeswin,Amazon Customer,Sudeerreddy Panati,Amazon Customer,verified genuine buyer,Akshay,sachin sharma</t>
  </si>
  <si>
    <t>Yamini Negi,Sandhya,Placeholder,Rajeev Mishra,Raghu R.,Amazon Customer,Jay,Amresh Munshi</t>
  </si>
  <si>
    <t>chandra,Dark Lord,Amazon Customer,Krishnaveer singh,Aumkar Padiyar,Bickram B.,RaKesh,Sukumar Ballavolu</t>
  </si>
  <si>
    <t>Amazon Customer,Harish Devarahatti,Vids,Nachiket doshi,Mani,Vikas Dashpute,Amazon Customer,Hidam rosan singh</t>
  </si>
  <si>
    <t>ravindra,Thrinath,PD,Prashant,Amazon Customer,Amazon Customer,Dinesh K.,Vijaya Kumar Rasala</t>
  </si>
  <si>
    <t>Harihara,Manish Singh,parmar k.,sibi kumar,MANOJKUMAR PATIL,Placeholder,Abhinave,Baljindersandhu</t>
  </si>
  <si>
    <t>Amazon Customer,Rampratap singh,Arjun vaidya,Apurav,MAHESH KANCHARANA,Val Coutinho,Pravin Bhati,Nagaraj</t>
  </si>
  <si>
    <t>Manoj  kumar,johnny prince,Raja,Amazon Customer,Anand Kumar Singh,Girish,Sonal,AmazonCustomer</t>
  </si>
  <si>
    <t>saidheeraj ravipati,Ayyappareddy,Tirtha Das,Imran,Amazon Customer,MAINAK,Neeraj Andhavarapu,Amazon Customer</t>
  </si>
  <si>
    <t>Ankita Thakur,Customer,Priyanka,varun sharma,Tushar Agarwal,sulabh sharma,Amazon Customer,Laxmi Foods</t>
  </si>
  <si>
    <t>Princey,Subodh Gupta,Amazon Customer,Ram Sarikh,A R,SUMEDH RANVIR,ankit dalal,Subramanyam</t>
  </si>
  <si>
    <t>Chandu,Satyaganesh,Srihari,Amazon Customer,Krish,Venkat Ranga,Sintu,Vinay V</t>
  </si>
  <si>
    <t>Aneesh See Yay,Narendra Choudhari,Amazon Customer,Vidit Gandhi,Tushar A Bhojwani,Kindle Customer,Amzino,Tahir Hussain</t>
  </si>
  <si>
    <t>hema,Lalsangpuia masanga,Mudang Tajang,syed,Amazon Customer,Mahesh,Pratyaksha Singh,Bhaskar jemmi</t>
  </si>
  <si>
    <t>Ahmad,punnoose wilson,Manoj Kumar,Somujit biswas,Manpreet Singh,Placeholder,Manoj,Neha khan</t>
  </si>
  <si>
    <t>Amazon Customer,Amazon Customer,Akul,Akash Yadav,ambika</t>
  </si>
  <si>
    <t>Amazon Customer,Rahul Bansode,Anuj Jain,Tummala subhakara rao,Vishal Magadum,Rajesh Shetty,Purva,Deep shikha</t>
  </si>
  <si>
    <t>Shilpa M,Akash,Aman.MD,Manoj Yadav,Ashutosh,Patel,Saikrushna Dyaga,Amazon Customer</t>
  </si>
  <si>
    <t>saatwik,Mubashir,Arup Datta,Amrut S,Kindle Customer,Rasheed,Amazon Customer,Akash Pradeep</t>
  </si>
  <si>
    <t>yash,Amazon Customer,Nagababu,Krunal Patel,Omi Mayekar,Irfan Hussain,Arif,harshit</t>
  </si>
  <si>
    <t>Abhijit Mukherjee,Swetha vijay,Soumya,Srinath,Sarvesh Yadav,ashish kumar,ZOIC HEALTHCARE,Amazon Customer</t>
  </si>
  <si>
    <t>Kalyan Matamarugu,Amazon Customer,Saju,Digbijoy Dutta,Amazon Customer,Amazon Customer,praneeth,Shareef ali</t>
  </si>
  <si>
    <t>Geeta,Amazon Customer,Melwin D'mello,Aneesh Kambhampati,Placeholder,Alekhya,Amazon Customer,Naveen Kumar D J</t>
  </si>
  <si>
    <t>Willgo Green,chittibabu,Deepak dhummansure,Amazon Customer,PRAVEEN.R,Industrial Infra Tech,Aadi,Viswa</t>
  </si>
  <si>
    <t>Sparrsh Sharrma,Pradeep,Sandeep Sharma,N. S.,Amazon Customer,monika,Kritika G.,Atul kumar</t>
  </si>
  <si>
    <t>jegadheesan,Ajay Kumar Balusu,Jyothis,Harkaran Singh,Rohit Verma,rohit bibwe,9436168244,Amazon Customer</t>
  </si>
  <si>
    <t>Baiju.MS,Preetirawat,Ajit,Ramakant Bairagi,Amazon Customer,Wilson Joseph Nadar,Amazon Customer,channappa Balehosur</t>
  </si>
  <si>
    <t>Manikantan V,Murali Subramanian,Amazon Customer,MANJUNATHAN A,PRABUDDHA BHATTACHARYA,highly critical,Amazon Customer,Fabs</t>
  </si>
  <si>
    <t>Sony Soniyal,Anshul Gupta,Ajit paragond,s.neelakandan,Amazon Customer,Sourish Saha,Amareswara rao,Sandeep chauhan</t>
  </si>
  <si>
    <t>Amazon Customer,Chhaya Singh,Ankit bisen,Amazon Customer,Rajesh Raj,Krishna upadhyay,Ajay p.,lusang k</t>
  </si>
  <si>
    <t>Mohammed Auquib Hussain A,Yashwantrao chavan,jesna j.,Saurabh jaybhaye,Yash Patodi,Maaz Shaikh,Amazon Customer,Suraj S.</t>
  </si>
  <si>
    <t>Amazon Customer,Rampratap singh,Arjun vaidya,Apurav,MAHESH KANCHARANA,Val Coutinho,Pravin Bhati,Nalla srinivas Reddy</t>
  </si>
  <si>
    <t>Manoj S.,Placeholder,Vanchinathan G,Vicky dhruw,Gandham gopi,harmeet,LAKSHMIREDDY P,Ajinkya Pathak</t>
  </si>
  <si>
    <t>virender malhotra,Vikas kabra,Das,Naveen,Amazon Customer,Adv. Manish kotwani,Vinod Jadhao,Priti tijare</t>
  </si>
  <si>
    <t>Rakesh Roshan,Kani,Amazon Customer,Amazon Customer,Cheekoti Rameshwara murthy,MBS GOLD JEWELLERS,Durvesh Sawant,Wilson Rodrigues</t>
  </si>
  <si>
    <t>tarun kumar,mahesh radheshyam tawari,Blackspade,Manoj Kumar,Kartik Sharma,Placeholder,Arun,Yuvashree</t>
  </si>
  <si>
    <t>Topchi,Laiju,Taral,R.vijay kumar,Madhurima Dutta,Amazon Customer,DEVENDER,Abhishek Nigam</t>
  </si>
  <si>
    <t>Debanshu Saha,Dhineshkumar,Amazon Customer,Amazon Customer,Raghu,Ramesh Boratkar,Varsha Diwakar,sangram singh</t>
  </si>
  <si>
    <t>Harsh Saxena,Rishi Kashyap,AJAY,Amazon customer,abhishek,Devi Guru Prasad,mahesh madhukar sardeshmukh,Sridhar</t>
  </si>
  <si>
    <t>Ranjitha Parida,Shubham Pawar,Arul,Lokesh K V,Nandita Talukdar,Sushma Pradhan,Vaibhav S,Amazon Customer</t>
  </si>
  <si>
    <t>Rahul Singh Rauthan,Sanjoy C,Prashanthi,Aditya Singh,Satyajit Patale,Owais,Amazon Customer,Himon Roy</t>
  </si>
  <si>
    <t>Satheesh Kadiam,Pritom Chakraborty,Vishwa,Simranpreet Singh,Saptarshi,Amazon Customer,D.RAGHUL,Dharmendra kumar</t>
  </si>
  <si>
    <t>Amazon Customer,Soham Dere,Amazon Customer,kumar Raja D,Gopal kumar,Chandra kant,Nijamuddin Kuraisi,Shankar</t>
  </si>
  <si>
    <t>Vineet,shreyas,Amazon Customer,shaurya,Kartik Yadav</t>
  </si>
  <si>
    <t>Sanjay G.,Vinay Bucha,Amazon Customer,arun,Rohit,Aasim Ansari,Aniruddha Joshi,Rekhabai bhoi</t>
  </si>
  <si>
    <t>ANURAG,RAVINDER RACHERLA,Tamojit maji,Barhoo prasad chaurasia,Srinu?üòé,ARYAN RAWAT,ArchieFreud,Amazon Customer</t>
  </si>
  <si>
    <t>Chandra.g,Shan Mohd,Suvajit Thakura,Radhe,Jyoti,Amazon Customer,kajal Kiran,Arun</t>
  </si>
  <si>
    <t>Indro,Bhavesh Bodat,Amazon Customer,Ambalika Sarkar,Bhosale Techno Solution Pvt Ltd,Agnish Mallick,Radhika Arumugam,Krishna</t>
  </si>
  <si>
    <t>Shekhar Badola,Pravin,Kishor,Ananta Bhaskar Somawanshi,Anonymous,Jyothi,Rishi,Amazon Customer</t>
  </si>
  <si>
    <t>Bhathresh,Rohit Bhambhani,Amazon Customer,NAVEEN G.,Yash,Ravi Prakash Jha,Abakash Nayak,Anil</t>
  </si>
  <si>
    <t>Jayesh,Rajesh k.,Soopy,amazon customer,Aman,Shankar,Ajaybabu.O.M,dinesh,Chitra</t>
  </si>
  <si>
    <t>Syed Musaddiq Shazeb,Amazon Customer,Khushi singh,Mayur Pradhanadhan.,Anonymous,Sujeet Chandra patel,AARYAN,Chirojit</t>
  </si>
  <si>
    <t>Diamond heart,Amazon Customer,Pritish Biswas,Sriram Ramanathan,Srinivasan Subramanian,zubair,Amazon Customer,Amit Chotrani</t>
  </si>
  <si>
    <t>Isfahan A,Anurag,Bhushan,Siddhesh Yadab,Rakesh,Sai,V S GUPTESWAR RAO,Amazon Customer</t>
  </si>
  <si>
    <t>RAMKISAN,Pawan Kumar yadav,Nikhil,Drew Arsenic,nisar,kanishk,Amazon Customer,Kulveer Singh</t>
  </si>
  <si>
    <t>Dongay Rajasekhar Panda,Harshit Rajoriya,shekar,Steve F.,Daipayan Mondal,Amazon Customer,Naveen Reddy,Prabhat Singh</t>
  </si>
  <si>
    <t>paul,Amazon Customer,Atif,Amazon Customer,AISHWARYA,Deep,Amazon Customer,Amazon Customer</t>
  </si>
  <si>
    <t>Sethu madhav,Prajwala,Amazon Customer,Manikandan,Abdul Kadhar,Anil Verma,Mahesh kumar,SATBIR SINGH</t>
  </si>
  <si>
    <t>Aditya Jha,Aman dhiman,RAMLAL Khadav,Jagan,Meherunnesha Sarkar,Karthikeyan.T,Amazon Customer,B Suersh</t>
  </si>
  <si>
    <t>Thukkaram,Vishnu,Vyshnav g nair,Vijaya lakshmi,Dileepkumar,AJAY KUMAR,Amit sahu,Amazon Customer</t>
  </si>
  <si>
    <t>anurag,Nirmal Singh,Vikas Keshavrao Vanave,K. Sarath,Abid Hossain,Mahesh Kumar,Amazon Customer,Vinay Kumar Sadhula</t>
  </si>
  <si>
    <t>Ranit Barman,Ravi Singh,Karan Rai,Amazon Customer,Saurabh,Jayesh,Amol kale,Sankar Prasad Dutta</t>
  </si>
  <si>
    <t>Sweta B.,YUGANTIKA,Amazon Customer,Anindita Dhar,hari,G Manohar Reddy,Shubham gandhi,Satyam Kumar</t>
  </si>
  <si>
    <t>Rohan Narkar,JAGWINDER SINGH,Gursewak Singh,Avii,Amit Sharma,Ritesh Agarwala,Rahul hardaha,Renjith Harilal</t>
  </si>
  <si>
    <t>Shaik John Saida,Nilay Kambli,Amazon Customer,Harsh Kumar Shrivastava,Tamzid Hasa Dipu,Yatin,Arty,Anoop Chandran</t>
  </si>
  <si>
    <t>jagdish,Gore Sampat,Amazon Customer,Shivsingh Saini,Shanti Lal Tailor,Vansh Sharma,Abhay Tyagi,Vishal Kapdi</t>
  </si>
  <si>
    <t>dhruvi,Sujal Negi,NAGARAJAN,Sreenath,Placeholder,Waseemakram,Shivi,Adnan Malik</t>
  </si>
  <si>
    <t>Ajit Srivastava,praosv,Rushab,Madhurima Dutta,Nilesh Suthar,Amazon Customer,Amit L.,Rakesh Gupta</t>
  </si>
  <si>
    <t>Amazon Customer,Abhinay Kanth D M,Himanshu,Aadi Raj Uthup,Gaurav,Kiran das,Santosh Bakare,Suman Sharma</t>
  </si>
  <si>
    <t>Amazon Customer,GHOST,A Vase,Ganesh Inguva,Mani Jha,Anu B,Prabhu,Amazon Customer</t>
  </si>
  <si>
    <t>Mukul Ghosalkar,R. V,Deepak kumar,Nikhil Dalvi,HIMANSHU JOSHIYARA,Akanksha Srivastava,Amazon Customer,Sathees</t>
  </si>
  <si>
    <t>Amazon Customer,Dheeraj,SMD FAYAZ,M.suneetha,ameer A.,Manoj Kelwade,milind,Shivraj p.</t>
  </si>
  <si>
    <t>SYED SHABEENA,Faizalmalek,Varun Nair,Chetan,lattaben parikh,Amazon Customer,Simran,Majid khan</t>
  </si>
  <si>
    <t>Amazon Customer,Harshil Sheth,Aman Verma,Nitendra Rohit,Prerana Wagle,Sreenadh Raveendran,Jaiba,Rashmi</t>
  </si>
  <si>
    <t>Kirti Sardana,Daactr,Shubh,Mayank K.,Vijay,Saakshi Pratishruti,Amazon Customer,ANKIT</t>
  </si>
  <si>
    <t>dhruvi,Sujal Negi,hussain khan pattan,NAGARAJAN,Sreenath,Placeholder,Waseemakram,Shivi</t>
  </si>
  <si>
    <t>Sean m.,Medha Garg,DEEPAN CHAKRAVARTHI R,HARIHARAN M,Amazon Customer,IQ,Tessy George,Aman Rizvi</t>
  </si>
  <si>
    <t>Amazon Customer,GopiKrishnan,S.md riyas,suhail khan,VIVEK KUMAR,Subba Rao,Sumedh,MK</t>
  </si>
  <si>
    <t>Bipul s.,Nigen das,Ranjit N,Placeholder,yogesh kumar,ANIRBAN  GANGULY,Patan,Abhijeet Padave</t>
  </si>
  <si>
    <t>Rajkumar,Amazon Customer,kamal,Nishan singha Roy,Mehul Solanki,Rajesh,MAHENDRAN,Sundar</t>
  </si>
  <si>
    <t>Shyam,Tom,Rajneesh  Kumar,Bhagaban badatiya,eps,devaraj,MANAN DANI,Amazon Customer</t>
  </si>
  <si>
    <t>Gourab Kumar Patro,Amazon Customer,tuhina mamotaz,jeevesh parag,Sujata deva,subham dey,Mehar Bano,Gautam Ghorawat</t>
  </si>
  <si>
    <t>Placeholder,Qazi a.,Kriinaa,Manivannan,Santosh kapoor,Srinivas,nidhi,Anshuma</t>
  </si>
  <si>
    <t>shaan bishwas,Anirvan Kule,Tannu Mahanand,Sunil Sharma,Anuja Lad,Sankar Agarwal,Amazon Customer,Jophin Joseph</t>
  </si>
  <si>
    <t>Dileep,Amazon Customer,Sharath N,Shubham,Himanshu Singh,Bijin Kurien,Surender Kumar,Sahil K</t>
  </si>
  <si>
    <t>PREMAL H. SHAH,Amol Sangolkar,Abhishek Bairagi,Somu,Bernard Rocha,Ram,Naman kumar,Amazon Customer</t>
  </si>
  <si>
    <t>Ranjitha Parida,Shubham Pawar,Arul,Lokesh K V,Nandita Talukdar,Sushma Pradhan,Amazon Customer,Datta Dhanwate</t>
  </si>
  <si>
    <t>Adwait Kulkarni,Sarvdeo Pandey,Dulal Roy,Amazon Customer,Sakthi,Ankit,Amarjit Sarma,Sahil Kamboj</t>
  </si>
  <si>
    <t>narsatya,Jose Amicattu,Amazon Customer,Amazon Customer,Vignesh Elango,Dheeraj jha,Asfal A.,Liyaqat Ali Diwan</t>
  </si>
  <si>
    <t>RAJIV D.,Antony Gruz,ajay,Praveen kumar,Sujoy Paul,Amazon Customer,Sanjeet Tudu,Kartik Pandey</t>
  </si>
  <si>
    <t>Amazon Customer,Tamanna K,P Janarthan,Ram Sai,Deema Khuraana,Shubu,KAMAL KUMAR,Gopinadh.P</t>
  </si>
  <si>
    <t>Punyabrata Mondal,ruma pal,Alam,Shaikh Raziya Irfan,Panmei,sharad Pathak,A.BASHEER,Amazon Customer</t>
  </si>
  <si>
    <t>LAKSHMI NARAYANA HANUMANTHU,Shahrukh shaikh,satka,santosh ladkekar,Gvs G.,K.Sudhaakar Reddy,manikandan,Amazon Customer</t>
  </si>
  <si>
    <t>Aby Jimson,Prasad Pavithran,Mahesh Chandra K M,Pannalal singroli,vinod thonti,Mayank Dunkwal,swarn,Rekha H gohil</t>
  </si>
  <si>
    <t>Varun,Ankit maurya,GANESH T V,Ravi,Amazon customer,Vijayaraj N.,Amit Chavan,Hkpatel</t>
  </si>
  <si>
    <t>Minhaj Mohd,Amazon Customer,Placeholder,Ismat parveen,Animesh,Subham,hanmandla raju,vishal charikar</t>
  </si>
  <si>
    <t>Deepankar G.,Babu Singh Rathore,Liton Das,Biswajit Udayabhanu,sameer shaikh,Anil p.,Anoop Sharma,Rameshwar Singh Rathore</t>
  </si>
  <si>
    <t>Sameer Patil,Ashish s.,Harshal Kothari,Govinda,Arjun Ram,Amazon Customer,swapnil,Sk Sahanur Ali</t>
  </si>
  <si>
    <t>Gopinathan,Punaram Chutia,Amazon Customer,SREEJITH R B,S.S.Sohi,Gs7,Manish Liya,Anna</t>
  </si>
  <si>
    <t>Sameer,Dwarakesh Arshu,Arjun Kumar Ravi,Mathew K,Amazon Customer,User,venkat,Priyanka Deshmukh</t>
  </si>
  <si>
    <t>Harsh Kumar,Arv,Debayan,Sidharrtha Jain,Chirag,Satish,Amazon Customer,Amazon Customer</t>
  </si>
  <si>
    <t>Sanjay G.,Vinay Bucha,Amazon Customer,arun,Rohit,Saly b,Aasim Ansari,Aniruddha Joshi</t>
  </si>
  <si>
    <t>Wilson Patel,Sneha m,Karthikeyan G,Karnal kumar,Deepak Rathod,Kumar Satyam,Arun Sharma,Placeholder</t>
  </si>
  <si>
    <t>Mananveer singh,Lavanya.G,Ananta Bhaskar Somawanshi,JYOTHI. N,Jaikrit,Govind Prajapati,Amazon Customer,Ramanjaneyulu</t>
  </si>
  <si>
    <t>Amazon Customer,Sanu Menon,Shyam,Anas P V,Amis,Joga sampath Kumar,Mayur Tangsale,Gandharva Purohit</t>
  </si>
  <si>
    <t>A. Dubey,anandmohan,PREM,Daanish Daaivik,A,Amazon Customer,Jitendra padhi,Kritkalp</t>
  </si>
  <si>
    <t>Rashmi Joshi,Soumendra Pattanayak,Kumar.katukuri,RAJULAPATI MARUTHI VARA PRASAD RAO,Souvik,Mahendran G,It's Me Swaraj ...,Vijay prajapati</t>
  </si>
  <si>
    <t>Devendra,TILAK C.,krishnakanth,Nisha,Amazon Customer,Sweet KP,Ahmed Ziyad,Aniruddha M.</t>
  </si>
  <si>
    <t>Selva sibi,Apparao Yarra,priyanshu jha,Ashish Patel,karthickraj,Amazon Customer,Muzammil Parkar,Unknown</t>
  </si>
  <si>
    <t>Gopinadh.P,BANDARU SAIDULU,S.Sankaranarayana Iyer,Suneel,Yogesh kumar verma,Vipul Gupta,Amazon Customer,sagar</t>
  </si>
  <si>
    <t>Dhirendar,Chris Fernandes,DHRITIMAN ROY,Atesham,biswaboka,Amazon Customer,Amazon Customer,Amazon Customer</t>
  </si>
  <si>
    <t>V.W.,Nitin desai,Amazon Customer,Kaushallya Devi,ANIKET HAGAWANE,Monu,Vaibhav Pathak,abhishek paderiya</t>
  </si>
  <si>
    <t>Shraddha,Ravibaskar,Pramod,Amazon Customer,Amazon Customer,Amazon Customer,sumit pant,yashasvi</t>
  </si>
  <si>
    <t>Kishor Patro,NOORUL RILWAN,Amazon Customer,Surjith k v,Khushbu,Anand Nishad,Sunidhi,Mwnzil brahma</t>
  </si>
  <si>
    <t>soma sekhar,Shreeg91,Jagadish,Zinal Bhatt,Amazon Customer,Ashutosh,Madhura,Dineshkumar</t>
  </si>
  <si>
    <t>Divya Nancy,Jay Mishra,Md Kalim,Saktyy,Venkat goud,Amazon Customer,Rahul Guha,Murugan</t>
  </si>
  <si>
    <t>ram,Abhishek kumar,Syeeda Naseera,Mudit Sobti,Amazon Customer,Beljo kodiyan,santosh giri,Manish Gupta</t>
  </si>
  <si>
    <t>Rameez Khan,Sidhdharth,Daljeet Singh kang,Ram Gopal Kushwah,Amazon Customer,Amazon_Customer DN,Shahul Hameed,Niraj K.</t>
  </si>
  <si>
    <t>Arun,Muneeb,Jatin,Gangadhar,Rohael saifi,Amazon Customer,Amezing books jordar.v.mc,Ramamoorthy</t>
  </si>
  <si>
    <t>Ankita Dwivedi,Malathi Alunkar,Shubham‚ôé,Oishi Basak,Vikram Sen,Dhananjay Sevalkar,Manohar salave,Kareti Naveen</t>
  </si>
  <si>
    <t>Naga Sai Gadagottu,Neha Sharma,Amazon Customer,Ankita singh,S.ARUMUGAM,Umesh,Vasudeva,Krishna Chavan</t>
  </si>
  <si>
    <t>Hrishikesh,Mir Manzoor,Hanumathkumar,Amazon Customer,Gerry B,Yamini,Christin Sebastian,DIMPLE BATRA</t>
  </si>
  <si>
    <t>Joel Thomas,Joy Ghosh,Amazon Customer,Pƒ±?ãk…òsh Go ã…?,Deepak Kanwaliya,AVINEESH,anoop tiwari,Kumud Prajapati</t>
  </si>
  <si>
    <t>Satya Sai Behera,Ashwanth G Kumar,Chetan,Shefali agarwal,Amazon Customer,ANIL G.,Rishi,Abishek kb</t>
  </si>
  <si>
    <t>Ghazal,Vishwajeet,PREETI RAWAT,Karthi,Punjal s.,Anjali,Amazon Customer,jezz.ralte</t>
  </si>
  <si>
    <t>Achint,Anish,bhomick bhaskar,Sumit,Des Raj,Amazon Customer,Gursimranpallah,Amit Ahluwalia</t>
  </si>
  <si>
    <t>Amazon Customer,Viswas Reniguntla,Shreyas mc,KARAN,vishnu pareek,Sinu,Rohan Magar,Gokul</t>
  </si>
  <si>
    <t>lucky,SALMAN S,Rahul Singh,INSOLARE ENERGY PVT Ld,Sandeep Kumar Sahu,Amazon Customer,Sudhanshu,Jp</t>
  </si>
  <si>
    <t>Amazonnig,Anurag,p_v_,Anil Kumar,Ignatius Nayan D'Rozario,Amazon Customer,Maulik Aryan,basraj</t>
  </si>
  <si>
    <t>Souradip,Narendran D,Mandar Barve,P Nagar,Amazon Customer,Ravindra Chauhan,Karishma binraj,Jithin</t>
  </si>
  <si>
    <t>Shafeer Pn,Sudhanshu S.,S U P E R M A N,Radhika V.,Amazon User.,rushikesh,Amazon Customer,Hrutik</t>
  </si>
  <si>
    <t>Vaishnavi Khedekar,Sandeep Shriyan,Kislay Kishore,Vijay,Amazon Customer,jatinrohilla,Ashwin,Ashwini</t>
  </si>
  <si>
    <t>Abhi_K,Amazon Customer,Swap,shivam,Abhinav Singh,Pulkit Bhardwaj,Minoy C Mathews,ADITYA SINGH</t>
  </si>
  <si>
    <t>Amazon Customer,Prince kumar,SK,Nishikanta Sahoo,Shivam,Amazon Customer,Piyush,Rafiya</t>
  </si>
  <si>
    <t>Dilip Kumar,Aakash Purohit,?ÇRUN MOHAN,Charan Kumar Shetty,zaineb,Nalin,Priyanka,Amazon Customer</t>
  </si>
  <si>
    <t>Amazon Customer,Cijo George,Mallikarjuna Ukkadala,Maniarasan,Dhruv Shah,suraj gurav,Kavita mahajan,Dharmendra Singh</t>
  </si>
  <si>
    <t>Prasad,Prajwal Shetty,Venkataraam,Zubair muttoon,Subrata Murasing,Mintu kumar,Amazon Customer,Sameer Sam</t>
  </si>
  <si>
    <t>Jagrat,Prince kumar,Uma Acharya,amitosh biswas,sundar,Amazon Customer,Amazon Customer,Nikhil Kulkarni</t>
  </si>
  <si>
    <t>Kindle Customer,Aryan,pooja reddy,Amazon Customer,Meenakshi jasrotia,imamthulla,Anan,Sanjay Chavan</t>
  </si>
  <si>
    <t>Omar,Devesh,PsyShaank,Amazon Customer,logananil,Amazon Customer,Raven,n.sundar</t>
  </si>
  <si>
    <t>Divya Sood,Athar,RINO,Purvesh,R Periyasamy,Amazon Customer,Deepti,A customer</t>
  </si>
  <si>
    <t>Sean m.,Medha Garg,HARIHARAN M,DEEPAN CHAKRAVARTHI R,Amazon Customer,IQ,Tessy George,Aman Rizvi</t>
  </si>
  <si>
    <t>Deepak,Dhara singh,Shravan V Prasad,Aneil Jeevan Raj Dorakula,Abhi,Sindhu Arumugam,Riya Singh,Amazon Customer</t>
  </si>
  <si>
    <t>Swapnil,Kunalb,SATISH MALVIYA,Manisha soni,Bishwapriyo Sarkar,Ravinder,Durai Vignesh,Placeholder</t>
  </si>
  <si>
    <t>ABHISHEK SAXENA,C.M. Dhananjayan,Yash,AMIT KUMAR SINGH,Aashiq,Amazon Customer,shivendra sheel kulshrestha,Sushila Doshi</t>
  </si>
  <si>
    <t>Kalpesh Panchal,Raviranjan Kumar,karthik chokkalingam,Maryam,Amazon Customer,Ameya,SOLANKI LAKHMANBHAI NAJABHAI,Pinaki</t>
  </si>
  <si>
    <t>Abraham M.,Varun,Sandeep J,B HYNDAVI,Charan Teja,Bhuvanesh Sekar,Jubin kakati,Placeholder</t>
  </si>
  <si>
    <t>Ayan Chakraborty,Amazon Customer,DeepSea,Rahul Raj,Nitin Swarup,Arun Kumar Nayak,Khan Saab!,Amazon Customer</t>
  </si>
  <si>
    <t>Meghana,Udit narayan gupta,R.sasikumr,Sweta Chopdar,Amazon Customer,Samisha Malik,Arhaan Khan,Pallab Das</t>
  </si>
  <si>
    <t>kashif,sezhian,Dinesh K.,Jenifer,Harsh,suresh,Madhu,Amazon Customer</t>
  </si>
  <si>
    <t>Subramanian M,krupasindhu,Amazon Customer,Arun,Siva sbs,Johny Depp,Abhishek Kumar Singh,Mr. G</t>
  </si>
  <si>
    <t>Nayeem ur rehman,Selvam_saravanan_reebok,Kriss G.,Amazon Customer,Subbu,Pranav,Victoria,Shashank Khandelwal</t>
  </si>
  <si>
    <t>Amazon Customer,Jayesh B.,Sunil,Kaling246,biswaboka,prabhakar,Shekhar saini,Mohsin chouhan</t>
  </si>
  <si>
    <t>Asraful,Sagar prajapati,Mahesh Kumar Tiwari,Amazon Customer,Manav bhanderi,Tarun,Yallaling Maruthi,Rahnuma</t>
  </si>
  <si>
    <t>Uthiranathan,Scuba_3d,Amazon Customer,archana,Nithin,Annie Thomas,ziya malik,Surendra verma</t>
  </si>
  <si>
    <t>Sancha Bir Subba,K.R.Kotian,MANASH,M.Suresh,Amazon Customer,Pratik B.,Velu_Vadeo,Sudipta Dhar</t>
  </si>
  <si>
    <t>vinu,Goutam Banerjee,Rajeesh P,Sheeja Mol,Suman,anupam kumari singh,Sourabh,Amazon Customer</t>
  </si>
  <si>
    <t>Vignesh,Aniket,Nitish Kumar,Amazon Customer,Yusuf,Nageswararao,Ashish,Bhupendra</t>
  </si>
  <si>
    <t>Rakesh Roshan Koul,Vikas Kushwaha,GR Talwar,Sunil Yadav,Amazon Customer,Aarav Agrawal,Tushar Jain,Amazon Customer</t>
  </si>
  <si>
    <t>varshini Mani,giri babu,priyanka singh,Geethanjali Arivudainambi,Aftab ahmed,Zahwa Husain,Amazon Customer,Raghu</t>
  </si>
  <si>
    <t>Neha,Amazon Customer,Rajat yadav,Vivek,Joy B Hans,Periyakaruppan,Avinash,sejal ghuge</t>
  </si>
  <si>
    <t>Madhusmita singh,Sandeep Singh,Jay OG,Asim,Vikas malakar,Nitin Verma,Amazon Customer,Subi</t>
  </si>
  <si>
    <t>Miki,Nikhil,Nidheesh V,Patel raiyan,Embari Sriteja,Shubham Kumar,Amazon Customer,subir das</t>
  </si>
  <si>
    <t>Kulasekaranslrk,Amazon Customer,Sampada,Rudraksh,Narayan,Vivek Jadhav,srivani,Amazon Customer</t>
  </si>
  <si>
    <t>Sheikh Asif Ismail,Biplab Pal,Amazon Customer,shrikant diwate,Ajay R Jadhav (artist),Riyu,Suraj Rathore,Ayesha Khan</t>
  </si>
  <si>
    <t>BhavenW,satish,Jayakrishnan R,Amazon Customer,Placeholder,Arun Sharma,EvÕ•·é•lÕ£kÕ´·é•?ág?íÜúV·é•ck?•,L.Sherpa</t>
  </si>
  <si>
    <t>Manish,Harish,Amazon Customer,Uday kumar K,Sheela Chauhan,Richard,Sushil K.,blackandwhite</t>
  </si>
  <si>
    <t>Awesome Shopper,Suresh madaka,Amazon Customer,Nilsankar,Amazon Customer,Praveen Behara,Amit,Aniruddha Shriwant</t>
  </si>
  <si>
    <t>Devarajan N,S.B.Vignesh,Likhith,Bipin Patil,Satish D,Amazon Customer,Hemanth,Sahitya Bera</t>
  </si>
  <si>
    <t>SHAHID SHAIKH,Amazon Customer,YUSUF A.,SEKHAR,THIYAGARAJA K,M M Singh,Amaresh chandra  barik,rathnakar</t>
  </si>
  <si>
    <t>Karthick KJV,Ruchi,Amazon Customer,Harishankar Thakur,aizah,Dr.Murli Manohar,Mohan Devaraj,Mini Cherian</t>
  </si>
  <si>
    <t>Vijaya,Kumkum Kumari,Amazon Customer,Altaf Khan,Praduman Singh,JV,Lata Sharma,sridevi  k?üëç</t>
  </si>
  <si>
    <t>Amazon Customer,Ramveer ydv,Mugunthan Sakthivel,Dipankar Maharana,VIKRANT SHARMA,Darsh Wala,santosh pitla,Subash</t>
  </si>
  <si>
    <t>T.Sharanvelan,Devendra Singh Rawat,Mahaboob shareef,Jaseel,Ashish Sharma,Amazon Customer,9650386949,Shraddha</t>
  </si>
  <si>
    <t>Deepthi,Nitin Mishra,Raju Chacko,A.VISWANATHAREDDY,Saima,Amazon Customer,Arvind kumar,Amazon Customer</t>
  </si>
  <si>
    <t>Koustav Gayen,Nagesh Pai,DEBOBROTO DUTTA,Kailash,Naresh Arora,Placeholder,Anisur R Mullick,Denadayalan K</t>
  </si>
  <si>
    <t>Suraj,nilesh,Pawan,Deepak Singh,nikhil chaudhary,Vinayak P.,Tabish Tariq,Amazon Customer</t>
  </si>
  <si>
    <t>RajendraK Tiwari,A Honest customer,Amazon Customer,rameezraj,Amrut K.,Amit Mani,Reghunathan,prita</t>
  </si>
  <si>
    <t>Aditya Kumar,Awesh,Amazon Customer,Prita Bhattacharya,Anish,Suyash Bajpai,Rishikesh Ghosh,Rohan</t>
  </si>
  <si>
    <t>Fardeen mujawar,Pavan,Danny,Siddhartha Pratap,Rabindra Kumar Das,Amazon Customer,Rakesh Ranga Yadav,Nivedita Chatterjee</t>
  </si>
  <si>
    <t>Amazon Customer,Santos,CVN,anonymous,Sacchidanand Pant,Sa9025,Vijay,Ravi Tiwari</t>
  </si>
  <si>
    <t>Tech boy,Deepak,8445025922,Ashok Alkari,Amazon Customer,deepak</t>
  </si>
  <si>
    <t>Prince rabha,Aditya Koppuravuri,Abhishek patel,Sultan Khan,Krishan Murari Gupta,Akash sharma,Amazon Customer,Lavis Telecom Center</t>
  </si>
  <si>
    <t>Santosh,Ravindra r.m,Shubham Maurya,Prateek Sunal,Nishant Kumar,Prajapati sagar,Keyur suthar,Amazon Customercare</t>
  </si>
  <si>
    <t>Siddhesh s.,Karthik,Vikram Kanth,Dhanesh,Rani,Amazon Customer,Amanpreet Sran,Vineet</t>
  </si>
  <si>
    <t>Shibendra,Rajesh,Hemang verma,Sj mitra,Amazon Customer,Amazon Customer,Johar Mohammad,Manoj kumar</t>
  </si>
  <si>
    <t>KS,Shubham gupta,Suman,Sishir Kumar,Aijaz Saifi,sukomal,Placeholder,Gogou Khongsai</t>
  </si>
  <si>
    <t>Amazon Customer,Prakasha,Indramani Shukla,Md I.,Amazon Customer,RN,Raj P.,Neeta Pawar</t>
  </si>
  <si>
    <t>Josh Crooner,ADITYA PAWAR,Amazon Customer,Aaryn Chaudhry,Mrs S Kayal,siva behaea,Karthi,Dnyaneshwar</t>
  </si>
  <si>
    <t>Joel Thomas,YMNY,sachin singh,A Jackson,Gogi,XYZ,Shaik Aleem Uddin,Amazon Customer</t>
  </si>
  <si>
    <t>pushpendra kumar,Avanish,Rajet Sutradhar,Amazon Customer,‡§Ö‡§?‡§ø‡§®‡§µ,Suman G.,Dr. Fazalur Rahman,Ebin</t>
  </si>
  <si>
    <t>Evangelyssa,Harendra Nath Baidya,Skanda Prasad,Dr Nagacharan Gowda,Amazon Customer,Raghavan  CV.,Shibam sharma,Amazon Customer</t>
  </si>
  <si>
    <t>Rudra patra,Amazon Customer,Nisha,SK YOUSUF HUSSAIN,Diparna,Gaurav Sharma,Abdul mateen,Aakash T.</t>
  </si>
  <si>
    <t>Yugandhar Menda,Sonia,Amazon Customer,Placeholder,Placeholder,John Raj,Nandhu sajneev sk,Farheen Shaikh</t>
  </si>
  <si>
    <t>&amp; I Am IronMan,Amazon Customer,Sayandeep Sarkar,sherin</t>
  </si>
  <si>
    <t>Abhiram Ganesh,Amazon Customer,Vikash,Rohit,Zakaria Ahmed,Vihar,Amazon Customer,M.bramheswar</t>
  </si>
  <si>
    <t>Dhineshkumar,Amazon Customer,Ankit Kumar Singh,Pranay,Harshith,Amazon Customer,M M M,E R</t>
  </si>
  <si>
    <t>Indrani B.,Amazon Customer,Ramalingam,Amazon Customer,Nishi Pihu,AmazonCustomer,Sahadeb Ch. Dhar,Aishwarya.M</t>
  </si>
  <si>
    <t>Geetanshu Dev,Akshay C.,madhu,Shubham Sanjay Gaikwad,Amazon Customer,Shubham s.,kalparaj patil,Shreni goyal</t>
  </si>
  <si>
    <t>hrithik,CHANDRASHEKHAR,Amazon Customer,mukul,Saumitra Pal,Prachi sisodiya,Naveen Sharma,Samiksha dalvi</t>
  </si>
  <si>
    <t>Devashish Gautam,Vishakha,Sunny Tanna,Dr.Suman Das,Arijit Sarkar,Amazon Customer,Heena,Mustaque Ahmad</t>
  </si>
  <si>
    <t>Amit  Kumar Chaudhary,Ankita Kakkar,Neelam Chouhan,Amazon Customer,Ajayaraman,Jaspal singh,Nishant arya,Tharun Sharma</t>
  </si>
  <si>
    <t>Sachin Goel,RONI.A.P.P.POONTHOTTAM,ELDO K MATEW,Ankur Kunal,Karan,Amazon Customer,Prashanth Mettu,Rahul Gupta</t>
  </si>
  <si>
    <t>Ashwin,Spidey Rage,Placeholder,Shreyas Ghare,Sandeep Kadam,Amazon Customer,anuragnaidu,Naveen Saran Singh</t>
  </si>
  <si>
    <t>Md asif akhter,KIRAN T,Hanuman sarda,Pranav Chaudhary,V Vijayaraghavan,Placeholder,SHAIK IBRAHIM,Nitin Tanna</t>
  </si>
  <si>
    <t>SUBODH RAJ M S,Amazon Customer,Saurabh kumar,Aarif,Yash,Amazon Customer,Yoginder Kumar,Asif Farooque</t>
  </si>
  <si>
    <t>Mb,Amazon Customer,Adnan Malik,AD,Pradeep Rajbhar,Saikiran kopalli,Amazon Customer,Aryan S.</t>
  </si>
  <si>
    <t>Bhawna,Abhishek C,Richard P.,Vivek,Sonali G.,Chandramohan,Michael,Amazon Customer</t>
  </si>
  <si>
    <t>ba_doh,Asim Kumar Ghatak,Deepak Sharma,Ujjval Rathod,Shiva Sai Crisna,NANDA KISHORE Patra,Amazon Customer,Danish Shah</t>
  </si>
  <si>
    <t>Amazon Customer,Prince kumar,Rosy Thakur,Dheeraj,Amazon Customer,Neel Sengupta,Anu Jain,Srini</t>
  </si>
  <si>
    <t>Anurag a.,Shivam Singh,Amazon Customer,m.ganesan,P Santhosh Kumar,Amazon Customer,sk,MAHTAB ANWAR</t>
  </si>
  <si>
    <t>Sib,Deepak Kumar,Amazon Customer,Karthik Ganesan,jivan surse,Parthasarathy.R,Satish Kumar Pandey,Ashish</t>
  </si>
  <si>
    <t>Shanu SwamiKohar,susheel,Shubham Tiwari,Amazon Customer,hemant,Rehan alam,J.S.,Ankit kumar singh</t>
  </si>
  <si>
    <t>dgp raju,Amazon Customer,Dipu,Annamalai,prakash srivastava,Ranjeet Pandey,Bk,Narendra Verma</t>
  </si>
  <si>
    <t>Jagroop Singh,abhilash g.,gagan deep singh,Akshay Tibrewal,Priyanshu deval,Amazon Customer,Satinder kumar Gautam,anuj saxena</t>
  </si>
  <si>
    <t>Om Shankar,Praburaj,keertika Banshiwal,venkatesh,Masluddin,Shubham Chauhan,S.Safura,Amazon Customer</t>
  </si>
  <si>
    <t>Amazon Customer,Lucky,Pranav M.,Kavin Kellan Kelveen,Yash Tanwani,Amazon Customer,Sunita,SOFTIZON</t>
  </si>
  <si>
    <t>S Y,Budhi Tangu,Lukram slim,Naveen Vashisht,Amazon Customer,Amazon Customer,Deepak,Blush Bunny Organics</t>
  </si>
  <si>
    <t>neeraj vashisht,Krunal Golwala,Sangeeta Yadav,Amazon Customer,koustav,ompal singh,Sunil,A truly Amazonian</t>
  </si>
  <si>
    <t>Pranesh, Chennai,Pushp Raj,Prakash,hemant,Sunil Mahato,shweta s. sawant,SAPNA,Amazon Customer</t>
  </si>
  <si>
    <t>Arijit,RED DEVIL,Nirab,Ritesh Srivastava,Amazon Customer,MUTHUKANNAN R,Y VSREDDY,Shashank Verma</t>
  </si>
  <si>
    <t>Amazon Customer,Mannat s.,Tanveer,Amit arora,girish saini,lokesh vijrai,Vipin,sadiya swaleh</t>
  </si>
  <si>
    <t>Vikash ranjan,SHIV MANGAL,Amazon Customer,Ajay Chauhan,Ajay Srivastava,Ravi Patel,Abhinav Sharma,Rupesh goel</t>
  </si>
  <si>
    <t>koustav,Vishal Tiwari,Waheeda shabnam,alwin alex,Arjun,Placeholder,ishita,SVP</t>
  </si>
  <si>
    <t>Sachin Ramola,GIRIDHAR,Neha Singh,Amazon Customer,Sangeeta sinha,Shruti Didhate,Khushbu,Hardik Sharma</t>
  </si>
  <si>
    <t>Neeraj Vishwakarma,‚ö° Pushpendra Singh Patel ‚ö°,Sanjeev Ydv,ESHAN GARG,Arvind,niharika,Parvesh,Amazon Customer</t>
  </si>
  <si>
    <t>Amresh Tiwari,Amazon Customer,Sarvagya Verma,Sourav Debnath,Ashwin Showi,Sowmya Srikanth,Shyam Kumar Diwakar,Amazon Customer</t>
  </si>
  <si>
    <t>manmeet gupta,Ishrat Bhat,A kotwal,Mohammad Anas Qadri,Ashish Jain,Amit,Akram Khan,Amazon Customer</t>
  </si>
  <si>
    <t>Vipin Arora,TKR Singapore,Amazon Customer,SATISH RANJAN,Sanjay Kumar Moharana.,vivek,Firdouse,KULWINDER KUMAR</t>
  </si>
  <si>
    <t>ANIL. KUMAR,Rohit Y.,Amazon Customer,Chandra Sekhar polineni,Arvind kumar,X men,abhi,Dharampal Singh jadon</t>
  </si>
  <si>
    <t>Sivakrishna,Anish kanneboina,Amazon Customer,shravan kumar singh,U K,Chandresh kumar,Mulli balaraju,Swapnali</t>
  </si>
  <si>
    <t>Shaji Kuruvilla,Navin Yadav,Nieraj Kumar,Amazon customer,DIVYA,suraj kumar lohiya,Gomathi,Leo</t>
  </si>
  <si>
    <t>Ram Avtar,Ishani Roy,Sunil,nikhil joshi,Shamsher shaikh,Azraa,azad,Amazon Customer</t>
  </si>
  <si>
    <t>SANDEEP BANNAJJI,Preeti Bansal,SureshKumar Pudi,Amazon Customer,Nikhil Mistry,Rawish Kumar,Amazon Customer,jibin</t>
  </si>
  <si>
    <t>Rajiv Ranjan Singh,Eswar Babu,Gaurav Choudhary,Vinay kumar,Placeholder,imti,Satyanarain,Sanjay</t>
  </si>
  <si>
    <t>ll,Vishal,Sheeba jayaraj,Anil,Amazon Customer,Ajeet,Sachin P S,Aarshay</t>
  </si>
  <si>
    <t>Ocean,JD,SHIVAM SINGH,Kunal b.,Amazon Customer,Vivek Raj,Ishan s.,Tanoj</t>
  </si>
  <si>
    <t>Amazon Customer,Priyanka Shaw,manish agrahari,RAMKISAN,Mahammad Mostafa Madani,akash Gupta,Nikhil,surendra Kumar</t>
  </si>
  <si>
    <t>SELVA velayutham,Mohamed Khalidh,Ayush,Hemal.S,Chaitanya Kumar,Sunny,Ravi Teja,Amazon Customer</t>
  </si>
  <si>
    <t>ZenGirl,Athulya,Shrinivas C.,Sinduja,Bibek Narayan Mantry,Puneet Khanna,Neeraj,,Amazon Customer</t>
  </si>
  <si>
    <t>Prashant,Shailesh Rege,Robert,Amazon Customer,Tauheed Ahmed,Raj,ANISH,Kumar Raunak</t>
  </si>
  <si>
    <t>Prathiba R,Aishwarya,Jeevan Raj,Madhur,Vimal thapa,Komal Mathur,Babu govindan,Amazon Customer</t>
  </si>
  <si>
    <t>Md amzad khan,Manisha,Rajesh Jadhav,Amazon Customer,Yash Jha,Dinesh,Rajesh Yadav,gaurav shrivastava</t>
  </si>
  <si>
    <t>Sathish Kumar,Babu v.,Shankar kumar,Amazon Customer,Hrishichand P.,Amazon Customer,Ruma Das,Md. RIpan</t>
  </si>
  <si>
    <t>Vikas Singh,Muhamed sufyan,Amazon Customer,Ankit,Nong,shraddha shetty,Raveendran,pallavi</t>
  </si>
  <si>
    <t>Monika kochhar,Mr.,Amazon Customer,Amazon Customer,Sukhwinder Singh Arora,Pooja jain,Aman sharma,N.Nasrullah</t>
  </si>
  <si>
    <t>Aditi,Minnaz Rehman,Sourabh Karambelkar,Dhruv Taneja,AJAY JAYAKUMAR,Noorendra Singh,Amazon Customer,Siddhesh Garud</t>
  </si>
  <si>
    <t>TK Saha,Rajappa Thimmaiah,Ritesh kasture,J P Atre,Amazon Customer,Yash Gaikwad,Rafi,Raman</t>
  </si>
  <si>
    <t>niket,Priyasree,Ashwani Agarwal,utkarsh,rajani 2406,Mazrudeen,arun kumar,Amazon Customer</t>
  </si>
  <si>
    <t>ruhi a.,Kashish Vardhan,shankar majumdar,Amazon Customer,Suman,T BHOGESHWARA RUPANAGUDI,sekh,Irfan Shaikh</t>
  </si>
  <si>
    <t>Kewal k.,SANCHIT BHATIA,Akshit kumar,Hugu gupta,Amazon Customer,Ayush Kumar,Shubh kumar,Saundarya</t>
  </si>
  <si>
    <t>Jyoti Dwivedi,Malav,Amazon Customer,Seema,Sun.,Prabhat singh,Amazon Customer,Tabassum</t>
  </si>
  <si>
    <t>Aam Adami for India.,Colonel PSV Ramana,Tarique Hossain,Durratussharaf najmuddin,Athappan,Amazon Customer,Priyajit Samanta,Gopi</t>
  </si>
  <si>
    <t>Amazon Customer,meena polkam,Amazon Customer,NSP,Henita,mehvish,BOSSAmazon Customer,KSESH43</t>
  </si>
  <si>
    <t>Ekambaram,Gaurav K Saxena,Amazon Customer,Amazon Customer,Asgar Pinjari,Vijaya,Pawan K.,Sandeep</t>
  </si>
  <si>
    <t>K Ramesh,MCS PAVAN KUMAR,Parthiban,parusuramireddy,B. Vinod Kumar Reddy,Amazon Customer,Revansidha k.,Leela Parvathi Paluri</t>
  </si>
  <si>
    <t>MEWT,Amazon Customer,Pratibha Pal,Kishan Gopal,Animesh Rastogi,Kothapally N.,sandeep,Arpit khandelwal</t>
  </si>
  <si>
    <t>Rohit Dudeja,Md Tauqeer Akram,Murukadas P S,Ghazanfer Munam,Richa,rajaram kahar,Anurag Pandey,Amazon Customer</t>
  </si>
  <si>
    <t>Raj Patel,Malvika Upadhyay,Amazon Customer,Jaldeep giniya,Aarti,Poorvee Chandrakar</t>
  </si>
  <si>
    <t>Priyanka Das,Rohini,ArunKumar,Jayanth,Sk,Avinash Bapat,Amazon Customer,Balaji</t>
  </si>
  <si>
    <t>‚ö° Pushpendra Singh Patel ‚ö°,Mukul,Sauron,Amazon Customer,Bumble Bee,Naresh,Serena A Lyngdoh,Sohail Quazi</t>
  </si>
  <si>
    <t>Shiv Kumar Saini,Amazon Customer,Tarun,Harish Thakkar,mukesh j.,Bhawna,Yankee Kazi,_gurnoor_00</t>
  </si>
  <si>
    <t>Yogita g.,Amazon Customer,Mimsy</t>
  </si>
  <si>
    <t>Durga Prasadu,Anindita,Amazon Customer,Sindhu,Amazon Customer,Alan,Amazon Customer,A. Kumar</t>
  </si>
  <si>
    <t>Priya Tewari,Siddharth,Amazon Customer,Amazon customer,Renji,Pikapi,Anand,Abdul Samad Khan</t>
  </si>
  <si>
    <t>Smithil,Abhishek,Amit Sharma,Ram Shukla,Suresh Kumar Jena,Amazon Customer,Masood zafar,Bhim Singh</t>
  </si>
  <si>
    <t>Arivazhagan,Ajit,swanand pandit,Venkatesh S.,Shubham Sharma,arun chaturvedi,Amazon Customer,sanket</t>
  </si>
  <si>
    <t>Swathi,Amazon Customer,Chethan KP,Anu Tri,Ravali,Nitish Sharma,Baldev s.,Digambar Gawali</t>
  </si>
  <si>
    <t>Vivek,Sai hari,Shekhar Mourya,Habeeb-ind,Rajesh singh,Amazon Customer,satyanarayana Moganti,Mithilesh</t>
  </si>
  <si>
    <t>Amazon Customer,Gaurav,khalil shaikh,Aman Setia,Mayank,janardhanan.s,mahtab alam,Krishna K Jha</t>
  </si>
  <si>
    <t>Ulhas,Rabi Dash,p r.,Nilanjan kumar,Hari,Amazon Customer,Tumge Bagra,yashwant sinha</t>
  </si>
  <si>
    <t>Rattan Lal Narula,DIBYALOCHAN DUTTA,Amazon Customer,Pares chandra Ray,Tapasya,Vishnu Bagal,Amjad Hussain,Sakthi</t>
  </si>
  <si>
    <t>Shahnawaz khan,Amazon Customer,Subhajit S.,Farooq,Wangchuk,Tanzila,KUPPUSAMY DESIKAN,Ravindra Pandit Kumavat</t>
  </si>
  <si>
    <t>Alpana Das,Pj,Seema,Shailendra tiwari,Amazon Customer,DILIP KUMAR VERMA,Amazon Customer,Naveen Srichand</t>
  </si>
  <si>
    <t>Mahesh Thakur,NAGESWARA RAO BONKURU,Premlata Sinha,MD NAWAJ SHARIF,Gopichand pawar,Amazon Customer,neelima,niteen atre</t>
  </si>
  <si>
    <t>Nidha,PRAKASHA T K,Hitesh Jangra,shreeja,Isha Nayak,Amazon Customer,Renuga,AR</t>
  </si>
  <si>
    <t>Amisha Nath,Sanjeev Arora,Jeevansh,Shallu,Ashok Dora,yukti sodhi,Amazon Customer,Rolling Stones</t>
  </si>
  <si>
    <t>Shahul hameed,Bhaumik,Amjith K,Khimesh Chandra,Amazon Customer,Parag Bhanushali,Babujis,Fiaz Bagban</t>
  </si>
  <si>
    <t>Krishnakumar,Yuvraj Patil,Avani Sahu,Aneesh Raizada,Kirti Juneja,Amazon Customer,Tirtha Roy,najeeb rizvi</t>
  </si>
  <si>
    <t>Dharmender Sharma,Sheba mathew,Amazon Customer,Sanchita Sachin Dhanawade,S.V,Shivam Jha,Michael Rinsailova,Sanjeev Chowdhary</t>
  </si>
  <si>
    <t>Ravi,Dee,Amazon Consumer,Indian Consumer,Amazon Customer,PM,Ravi,Neetu</t>
  </si>
  <si>
    <t>deepak jha,Amazon Customer,Ajit y.,Abdussaboor ansari,MOHD Ajajul,SUBHA T.,Ajitesh Kushwaha,Pradunya gohain</t>
  </si>
  <si>
    <t>Ms Subba,Surinder Kumar,Atul Chauhan,Gopika,B.varalakshmi,Sai Kumar,Kunal,Placeholder</t>
  </si>
  <si>
    <t>Amazon Customer,Bhaskar kr yadav,Aman singh,Joseph Uttam Mondal,Chetan Sharma,Anand T.,pramod,Asha kumari</t>
  </si>
  <si>
    <t>Amit Khiwal,Purple,devi devi,Aakanksha Suryarao,Amazon Customer,Kiranmai,Manuel D'Abrew,Sonal</t>
  </si>
  <si>
    <t>Mahenddhra,Pavan Sisode,Archana Sekhar,chandanpatel,Amazon Customer,Aniruddh sinh.,Biswajit Borah,Dev Thakur</t>
  </si>
  <si>
    <t>SUNIL KUMAR BHIKHA BHAI RATHOD,Bajeli,PUNITA PARMAR,Lulzdrone,Kaushik Kothari,Dr.,Amazon Customer,Abhishek Shukla</t>
  </si>
  <si>
    <t>S.Anbarasan,Nazimali,vijay shankar,Amazon Customer,Bhanuprakash,Anshika Pandey,GauravK,Passionate Buyer</t>
  </si>
  <si>
    <t>Amazon Customer,Neha Mehta,Nischal Agarwal,tharangini reddy,Mohammad Salim,Ak,suyesh v.,Kiran ahuja</t>
  </si>
  <si>
    <t>Lipsy Mohapatra,Ajeet,Amazon Customer,Priya Sharma,Sarmistha Choudhury,Priyanka Gupta,Vandana Bhaskar,AMG</t>
  </si>
  <si>
    <t>sharad shedge,Srushti Mali,Srivv,Fernandes,Nishant yadav,Dhivya L.,SANDEEP JOGLEKAR,Amazon Customer</t>
  </si>
  <si>
    <t>Ajay,Amazon Customer,Shubham Gupta,praveen chander chopra,Anupam,Atul,Anuj,Amazon Customer</t>
  </si>
  <si>
    <t>Tanveer,SARATHRAJ,Amazon Customer,Manivasagam K,G.bhaskara,Abhijeet Gonsalves,Monish,bhupinder singh</t>
  </si>
  <si>
    <t>tamilarasi,shwetha murthy,Srilaxmi challa,Amazon Customer,ameya,sangeetha arun,Mansoor Ahmad,Mukhtar Ahmad</t>
  </si>
  <si>
    <t>Vikram das,SANJAY,Sanjeev,Neelu Srivastava,Amazon Customer,Flora.bebo.vidyarthi,Azhaan Khan,Amazon Customer</t>
  </si>
  <si>
    <t>Durgaprasad g.,S K Hazra,Niraj k.,Sapan,Amazon Customer,ulavappa s asundi,Hitesh Nayak,Lakshmi S</t>
  </si>
  <si>
    <t>Dev Shah,Amazon Customer,nidhi sharma,Amazon Customer,Kushal,I wish i was,Ranjeet S.,Amazon Customer</t>
  </si>
  <si>
    <t>Amazon Customer,Ishtiyaq Ahamd,Roy Tom,THANGAVELU,Gopinath Behera,Souravv Garnaik,NC Mistry,MOHAMMAD I.</t>
  </si>
  <si>
    <t>Prasad Kulasekar,Griswold,Balasubramanyam,Akshay,Amazon Customer,Anup,Shekhar,Baldev Dudani</t>
  </si>
  <si>
    <t>Vysh,Suryakanth raju,VP,Ashi,Amazon Customer,Nishu bharti,Aish,Sarita Verma</t>
  </si>
  <si>
    <t>Sri,Abhijith Prasanna,Sandeep,Amazon Customer,Amazon Customer,Tanvi,deepa,Tina suman</t>
  </si>
  <si>
    <t>Rachna,KAILASH MANDAL,Jasmeen Syan,Amazon Customer,PERIASAMY,Balamurugan,Vipul Mori,Durga</t>
  </si>
  <si>
    <t>Nadeem,Viral,ankit agarwal,Amazon Customer,Vimala Vishwanath,Azra,Fouzia Kalim,SAMRAT KAR BHOWMIK</t>
  </si>
  <si>
    <t>Aliahmed Khan,Pankaj Tiwari,Placeholder,Tanmoy,Sumayya Shireen,Lovi Swu,Santosh,Deep raj</t>
  </si>
  <si>
    <t>Angel?üëº,Neha Faizee,Amazon Customer,vipin v.,Kanwal Jit Singh,Alpa Dwivedi,suman sarkar,Virendra Kumar Dube</t>
  </si>
  <si>
    <t>ajaydreamer,Tinu Ravi Abraham,niteesh,Niraj Agrawal,Gopi,Sammy,Anshul,Amazon customer</t>
  </si>
  <si>
    <t>Renu,matthew thomas,Chandrakanth Ksheersagar,Amazon Customer,Unnikrishnan Pillai,shreyoshi halder,Vijeta,Amit Mukhedkar</t>
  </si>
  <si>
    <t>Vaibhav G.,Archana A.,Tech &amp; IoT savvy,SM Hussain,Varinder Singh,Amazon Customer,Ayushi Jain Bansal,NIKHIL H SWADAS</t>
  </si>
  <si>
    <t>shiny,Placeholder,Karunakar,Veena rastogi,Chetan Lad,E v krishana reddy,Amazon Customer,Nishant R.</t>
  </si>
  <si>
    <t>Manish Holla,SuperPlayer117,Sudeepmirza,Amba vasantha lashmi,Swati,Damaitre,Amazon Customer,Amazon Customer</t>
  </si>
  <si>
    <t>Chittaranjan Gantayat,Raja Laxman,Tomichan Matheikal,Amazon Customer,Suyash gupta,C Balasubramanian,Shonjana,Anshuman Panda</t>
  </si>
  <si>
    <t>Reena Rodrigues.,Placeholder,Adil,Srinath P.,Gulam,Harish Thakkar,velu,Sanjeev Rawal</t>
  </si>
  <si>
    <t>Amazon Customer,James k Joseph,Shri,Devraj Nikumbh,rupali lakhera,Palash Seth,Venkatram Rao K,Dipika S.</t>
  </si>
  <si>
    <t>asha chatri,Amazon Customer,Mahlaqa,Shashi Gupta,Pavit,Satish Kumar,Lalit Patil,indhu</t>
  </si>
  <si>
    <t>AV,Amazon Customer,Navneet raj,Vijay Pratap,Farid Kapasi,Vishwa Vijay,YOGENDRA KUMAR,A.M.</t>
  </si>
  <si>
    <t>Amazon Customer,Anurag Singh,SS BATRA,SWATI B.,Anil,M S P,Reena Rawat,Subhendu D.</t>
  </si>
  <si>
    <t>ASIF ANSARI,Amazon Customer,Shashank,p k kishen pejathaya,Rohit,Deepak Sarkar,sudhananda,Rahul sharma</t>
  </si>
  <si>
    <t>Alok Vajpayee,Amazon Customer,Pilot Muhammed M Khan,pradeep Verma,RNMISHRA,Takshak Tathagat,Amazon Customer,Anamika Nagpal</t>
  </si>
  <si>
    <t>Jignesh malvi,Garry,sonu,Amazon Customer,SANJAY PATEL,SANJIV KUMAR,Md Nafis Ansari,Subhash kushwaha</t>
  </si>
  <si>
    <t>Arjun A,shwetha murthy,rahul,Jubaida H.,Hemali Thacker,Amazon Customer,Alexis engg and mktg Pvt ltd,Amazon Customer</t>
  </si>
  <si>
    <t>Subhajit Sadhu,Indrajit Sarkar,Ashwath,Dorje,Harish R.,Jana,Amazon Customer,Viknesh Harren</t>
  </si>
  <si>
    <t>Kanwar Singh,mukesh bajpai,Deepak Kumar,sreekanth veerla,Divyesh Patel,Jitendra Kumar singh,MAHESH L,Amazon Customer</t>
  </si>
  <si>
    <t>Vivek,Amazon Customer,Kundan,Rajan kumar,chaman prakash,Amazon Customer,Chinna,Dhaval</t>
  </si>
  <si>
    <t>A.sh,Jp,Junaid Yaseen,Maya sutar,Andrabi,praveen elangovan,Satpreet Singh,Amazon Customer</t>
  </si>
  <si>
    <t>nikhil,Rituja Ray,Prasan Krishnan Karthikeyan,Amazon Customer,Georgy Mathew,Vikas Kakkar,KANNAN P,Placeholder</t>
  </si>
  <si>
    <t>Amazon Customer,Ushanandhini M,DGS Engineering solutions,Indrajeet Ghosh,AA,himanshu madhani,Ankit Gupta,Avinash singh</t>
  </si>
  <si>
    <t>Dhamotharan,SHEIK UMAR FAROOK.G,Amazon Customer,Chandhana,Vasanth,Siva,Md. Aftab alam,Subhani</t>
  </si>
  <si>
    <t>Surya,Amazon Customer,Amazgon Customer,Satyajit Mitra,Mohana Lonkar,tony,Amazon Customer,Kothapalli subramanyam</t>
  </si>
  <si>
    <t>Vishnu S. Mishra,Amazon Customer,rhymerium,Raman deep,Vishal,Utsav Ghosh.,Ashutosh,Amazon Customer</t>
  </si>
  <si>
    <t>Amazon Customer,Amazon Customer,Farhana sherin k,Srinivaas,Avik Bandyopadhyay,ASEESJOT kaur bhullar,Sameer,Ammu</t>
  </si>
  <si>
    <t>deepika chaturvedi,Rishu,SKG,sachin agarwal,ashutosh malik,Amazon Customer,Shallu malik,Amann</t>
  </si>
  <si>
    <t>VINAY,uday patil,Amazon Customer,giri raj singh,PATEL P.,Amazon Customer,mukhtyar singh,Jayendra Chauhan</t>
  </si>
  <si>
    <t>Sheetal Satish,Vipul Vora,Naresh Kumar,Rahul jain,Amazon Customer,Qadri Yaseen,Amazon Customer,Rohit Prajapati</t>
  </si>
  <si>
    <t>Kindle Customer,rajni,JYOTI SRIVASTAVA,Amazon Customer,Ankit Devidas Chavhan,Sayan Mandal,Amazon Customer,M Das</t>
  </si>
  <si>
    <t>Aniruddha biswas,Manoj S.,Gautham Panchavadi,Prashanth,Amazon Customer,Rejeesh n.c,kishore koilada,Ally</t>
  </si>
  <si>
    <t>NIKITA,Amazon Customer,Ankita D.,Purna,Sekhar,Santhi,S.K THAKUR,Piyush P Satpathy</t>
  </si>
  <si>
    <t>JASWANTSINGH,Vedant Joshi,Subanathan,NARENDRA  N,Aadesh,Amazon Customer,Monica,Aniketverma</t>
  </si>
  <si>
    <t>GB SLG,Jemin,Ashwini Vetekar,Kusum,sonu ali,Amazon Customer,Amazon Customer,rinku singh</t>
  </si>
  <si>
    <t>Karan Singh,Sajan Gupta,sandeep saini,Tarun Kumar,Yanala Raghuvamshi Reddy,Sravani,Amazon Customer,gaurav rastogi</t>
  </si>
  <si>
    <t>Liliput99,umamaheswaran,Alina,Prasanthi,Amazon Customer,Nissam kollam,Kaviya,Unknown</t>
  </si>
  <si>
    <t>jaydeep barad,Amazon Customer,Mukesh,Mitesh Thakur,Tejas D.,Jeet singh,Himanso,mohit goyal</t>
  </si>
  <si>
    <t>Placeholder,V P.,sanjay,Amazon Customer,Sweta,J k bricks,Swapnil Patil,Kritika S.</t>
  </si>
  <si>
    <t>Srishti Agraharrie,Priya,Amazon Customer,Honest reviewer,Pooja parihar,vikas,Amazon Customer,YOGESH R JAIN</t>
  </si>
  <si>
    <t>Vivi nyuthe,Amazon Customer,Bala Mahesh Yadav Thotakura,Sunil Singh,Thoughtful_user,Anuj,Mamta,Vikas</t>
  </si>
  <si>
    <t>s_ray77,SUJAN MISTRY,Pankaj,Durga,FAROOQ,jyoti gole,Rohit,Amazon Customer</t>
  </si>
  <si>
    <t>Analysis Questions</t>
  </si>
  <si>
    <t>Use pivot tables and calculated columns where necessary to answer the following:</t>
  </si>
  <si>
    <t>1. What is the average discount percentage by product category?</t>
  </si>
  <si>
    <t>2. How many products are listed under each category?</t>
  </si>
  <si>
    <t>3. What is the total number of reviews per category?</t>
  </si>
  <si>
    <t>4. Which products have the highest average ratings?</t>
  </si>
  <si>
    <t>5. What is the average actual price vs the discounted price by category?</t>
  </si>
  <si>
    <t>6. Which products have the highest number of reviews?</t>
  </si>
  <si>
    <t>7. How many products have a discount of 50% or more?</t>
  </si>
  <si>
    <t>8. What is the distribution of product ratings (e.g., how many products are rated 3.0, 4.0, etc.)?</t>
  </si>
  <si>
    <t>9. What is the total potential revenue (actual_price × rating_count) by category?</t>
  </si>
  <si>
    <t>10. What is the number of unique products per price range bucket (e.g., &lt;₹200, ₹200–₹500, &gt;₹500)?</t>
  </si>
  <si>
    <t>11. How does the rating relate to the level of discount?</t>
  </si>
  <si>
    <t>12. How many products have fewer than 1,000 reviews?</t>
  </si>
  <si>
    <t>13. Which categories have products with the highest discounts?</t>
  </si>
  <si>
    <t>14. Identify the top 5 products in terms of rating and number of reviews combined.</t>
  </si>
  <si>
    <t>4. Final Task: Dashboard Creation</t>
  </si>
  <si>
    <t>Using your cleaned dataset and pivot outputs, build an Excel dashboard. Unleash your Creativity</t>
  </si>
  <si>
    <t>Grand Total</t>
  </si>
  <si>
    <t>Average of discount_percentage</t>
  </si>
  <si>
    <t>Question 1</t>
  </si>
  <si>
    <t>Question 2</t>
  </si>
  <si>
    <t>Product category</t>
  </si>
  <si>
    <t>Product Category</t>
  </si>
  <si>
    <t>Count of product_id</t>
  </si>
  <si>
    <t>Question 3</t>
  </si>
  <si>
    <t>review_count</t>
  </si>
  <si>
    <t>Sum of review_count</t>
  </si>
  <si>
    <t>Question 4</t>
  </si>
  <si>
    <t>Sum of rating</t>
  </si>
  <si>
    <t>Average of rating</t>
  </si>
  <si>
    <t>Question 5</t>
  </si>
  <si>
    <t>Product ID</t>
  </si>
  <si>
    <t>Sum of discounted_price</t>
  </si>
  <si>
    <t>Average of actual_price</t>
  </si>
  <si>
    <t>Average of discounted_price</t>
  </si>
  <si>
    <t>Question 6</t>
  </si>
  <si>
    <t xml:space="preserve">Sum of  rating_count </t>
  </si>
  <si>
    <t>Question 7</t>
  </si>
  <si>
    <t>Question 8</t>
  </si>
  <si>
    <t>Question 9</t>
  </si>
  <si>
    <t>Potential Revenue</t>
  </si>
  <si>
    <t>Sum of Potential Revenue</t>
  </si>
  <si>
    <t>Question 10</t>
  </si>
  <si>
    <t>Price Bucket</t>
  </si>
  <si>
    <t>&lt;500</t>
  </si>
  <si>
    <t>&gt;100000</t>
  </si>
  <si>
    <t>10000-50000</t>
  </si>
  <si>
    <t>1000-10000</t>
  </si>
  <si>
    <t>50000-100000</t>
  </si>
  <si>
    <t>500–1000</t>
  </si>
  <si>
    <t>Below 50% discount</t>
  </si>
  <si>
    <t>Over 50% discount</t>
  </si>
  <si>
    <t>Question 11</t>
  </si>
  <si>
    <t>Product_Category2</t>
  </si>
  <si>
    <t>Car &amp; Motorbike</t>
  </si>
  <si>
    <t>Computers &amp; Accessories</t>
  </si>
  <si>
    <t>Health &amp; PersonalCare</t>
  </si>
  <si>
    <t>Home &amp; Kitchen</t>
  </si>
  <si>
    <t>Home Improvement</t>
  </si>
  <si>
    <t>Toys &amp; Games</t>
  </si>
  <si>
    <t>Discount Category</t>
  </si>
  <si>
    <t>Discount_Category</t>
  </si>
  <si>
    <t>Discount_Bucket</t>
  </si>
  <si>
    <t>0-20%</t>
  </si>
  <si>
    <t>20-50%</t>
  </si>
  <si>
    <t>50-70%</t>
  </si>
  <si>
    <t>70-100%</t>
  </si>
  <si>
    <t xml:space="preserve">Price Bucket </t>
  </si>
  <si>
    <t>Question 12</t>
  </si>
  <si>
    <t>Rating_Category</t>
  </si>
  <si>
    <t>&lt;=1000</t>
  </si>
  <si>
    <t>&gt;=1000</t>
  </si>
  <si>
    <t>Discount Bucket</t>
  </si>
  <si>
    <t>Question 13</t>
  </si>
  <si>
    <t>Rating Category</t>
  </si>
  <si>
    <t>Question 14</t>
  </si>
  <si>
    <t>Rating_Score</t>
  </si>
  <si>
    <t>Sum of Rating_Score</t>
  </si>
  <si>
    <t xml:space="preserve">Rating </t>
  </si>
  <si>
    <t>KPIs</t>
  </si>
  <si>
    <t>Total Products</t>
  </si>
  <si>
    <t>Total Reviews</t>
  </si>
  <si>
    <t>Total Sales</t>
  </si>
  <si>
    <t>Average Rating</t>
  </si>
  <si>
    <t>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</si>
</sst>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_(* \(#,##0.00\);_(* &quot;-&quot;??_);_(@_)"/>
    <numFmt numFmtId="164" formatCode="0.0%"/>
    <numFmt numFmtId="165" formatCode="0.0"/>
    <numFmt numFmtId="166" formatCode="_(* #,##0_);_(* \(#,##0\);_(* &quot;-&quot;??_);_(@_)"/>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16">
    <xf numFmtId="0" fontId="0" fillId="0" borderId="0" xfId="0"/>
    <xf numFmtId="3" fontId="0" fillId="0" borderId="0" xfId="0" applyNumberFormat="1"/>
    <xf numFmtId="4" fontId="0" fillId="0" borderId="0" xfId="0" applyNumberFormat="1"/>
    <xf numFmtId="0" fontId="0" fillId="0" borderId="0" xfId="0" applyNumberFormat="1"/>
    <xf numFmtId="9" fontId="0" fillId="0" borderId="0" xfId="0" applyNumberFormat="1"/>
    <xf numFmtId="9" fontId="0" fillId="0" borderId="0" xfId="43" applyFont="1"/>
    <xf numFmtId="0" fontId="0" fillId="0" borderId="0" xfId="0" applyBorder="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 fontId="0" fillId="0" borderId="0" xfId="0" applyNumberFormat="1"/>
    <xf numFmtId="2" fontId="0" fillId="0" borderId="0" xfId="0" pivotButton="1" applyNumberFormat="1"/>
    <xf numFmtId="166" fontId="0" fillId="0" borderId="0" xfId="0" applyNumberFormat="1"/>
    <xf numFmtId="0" fontId="0" fillId="33" borderId="0" xfId="0" applyFill="1"/>
    <xf numFmtId="166" fontId="0" fillId="0" borderId="0" xfId="42" applyNumberFormat="1" applyFon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68">
    <dxf>
      <font>
        <sz val="11"/>
        <color auto="1"/>
        <name val="Calisto MT"/>
        <family val="1"/>
        <scheme val="none"/>
      </font>
      <fill>
        <patternFill patternType="solid">
          <fgColor indexed="64"/>
          <bgColor theme="0" tint="-4.9989318521683403E-2"/>
        </patternFill>
      </fill>
      <border diagonalUp="1" diagonalDown="0">
        <left style="thin">
          <color auto="1"/>
        </left>
        <right style="thin">
          <color auto="1"/>
        </right>
        <top/>
        <bottom style="thin">
          <color auto="1"/>
        </bottom>
        <diagonal style="thin">
          <color rgb="FFFF9900"/>
        </diagonal>
        <vertical/>
        <horizontal/>
      </border>
    </dxf>
    <dxf>
      <numFmt numFmtId="1" formatCode="0"/>
    </dxf>
    <dxf>
      <numFmt numFmtId="1" formatCode="0"/>
    </dxf>
    <dxf>
      <numFmt numFmtId="1" formatCode="0"/>
    </dxf>
    <dxf>
      <numFmt numFmtId="1" formatCode="0"/>
    </dxf>
    <dxf>
      <numFmt numFmtId="2" formatCode="0.00"/>
    </dxf>
    <dxf>
      <numFmt numFmtId="165" formatCode="0.0"/>
    </dxf>
    <dxf>
      <numFmt numFmtId="165" formatCode="0.0"/>
    </dxf>
    <dxf>
      <numFmt numFmtId="2" formatCode="0.00"/>
    </dxf>
    <dxf>
      <numFmt numFmtId="1" formatCode="0"/>
    </dxf>
    <dxf>
      <numFmt numFmtId="1" formatCode="0"/>
    </dxf>
    <dxf>
      <numFmt numFmtId="1" formatCode="0"/>
    </dxf>
    <dxf>
      <numFmt numFmtId="164" formatCode="0.0%"/>
    </dxf>
    <dxf>
      <numFmt numFmtId="164" formatCode="0.0%"/>
    </dxf>
    <dxf>
      <numFmt numFmtId="165" formatCode="0.0"/>
    </dxf>
    <dxf>
      <numFmt numFmtId="165" formatCode="0.0"/>
    </dxf>
    <dxf>
      <numFmt numFmtId="2" formatCode="0.00"/>
    </dxf>
    <dxf>
      <numFmt numFmtId="165" formatCode="0.0"/>
    </dxf>
    <dxf>
      <numFmt numFmtId="165" formatCode="0.0"/>
    </dxf>
    <dxf>
      <numFmt numFmtId="2" formatCode="0.00"/>
    </dxf>
    <dxf>
      <numFmt numFmtId="165" formatCode="0.0"/>
    </dxf>
    <dxf>
      <numFmt numFmtId="165" formatCode="0.0"/>
    </dxf>
    <dxf>
      <numFmt numFmtId="165" formatCode="0.0"/>
    </dxf>
    <dxf>
      <numFmt numFmtId="2" formatCode="0.00"/>
    </dxf>
    <dxf>
      <numFmt numFmtId="166" formatCode="_(* #,##0_);_(* \(#,##0\);_(* &quot;-&quot;??_);_(@_)"/>
    </dxf>
    <dxf>
      <numFmt numFmtId="166" formatCode="_(* #,##0_);_(* \(#,##0\);_(* &quot;-&quot;??_);_(@_)"/>
    </dxf>
    <dxf>
      <numFmt numFmtId="2" formatCode="0.00"/>
    </dxf>
    <dxf>
      <numFmt numFmtId="1" formatCode="0"/>
    </dxf>
    <dxf>
      <numFmt numFmtId="1" formatCode="0"/>
    </dxf>
    <dxf>
      <numFmt numFmtId="1" formatCode="0"/>
    </dxf>
    <dxf>
      <numFmt numFmtId="166" formatCode="_(* #,##0_);_(* \(#,##0\);_(* &quot;-&quot;??_);_(@_)"/>
    </dxf>
    <dxf>
      <numFmt numFmtId="166" formatCode="_(* #,##0_);_(* \(#,##0\);_(* &quot;-&quot;??_);_(@_)"/>
    </dxf>
    <dxf>
      <numFmt numFmtId="2" formatCode="0.00"/>
    </dxf>
    <dxf>
      <numFmt numFmtId="165" formatCode="0.0"/>
    </dxf>
    <dxf>
      <numFmt numFmtId="165" formatCode="0.0"/>
    </dxf>
    <dxf>
      <numFmt numFmtId="2" formatCode="0.00"/>
    </dxf>
    <dxf>
      <numFmt numFmtId="165" formatCode="0.0"/>
    </dxf>
    <dxf>
      <numFmt numFmtId="165" formatCode="0.0"/>
    </dxf>
    <dxf>
      <numFmt numFmtId="2" formatCode="0.00"/>
    </dxf>
    <dxf>
      <numFmt numFmtId="1" formatCode="0"/>
    </dxf>
    <dxf>
      <numFmt numFmtId="1" formatCode="0"/>
    </dxf>
    <dxf>
      <numFmt numFmtId="164" formatCode="0.0%"/>
    </dxf>
    <dxf>
      <numFmt numFmtId="164" formatCode="0.0%"/>
    </dxf>
    <dxf>
      <numFmt numFmtId="2" formatCode="0.00"/>
    </dxf>
    <dxf>
      <numFmt numFmtId="1" formatCode="0"/>
    </dxf>
    <dxf>
      <numFmt numFmtId="1" formatCode="0"/>
    </dxf>
    <dxf>
      <numFmt numFmtId="1" formatCode="0"/>
    </dxf>
    <dxf>
      <numFmt numFmtId="2" formatCode="0.00"/>
    </dxf>
    <dxf>
      <numFmt numFmtId="1" formatCode="0"/>
    </dxf>
    <dxf>
      <numFmt numFmtId="1" formatCode="0"/>
    </dxf>
    <dxf>
      <numFmt numFmtId="14" formatCode="0.00%"/>
    </dxf>
    <dxf>
      <numFmt numFmtId="1" formatCode="0"/>
    </dxf>
    <dxf>
      <numFmt numFmtId="1" formatCode="0"/>
    </dxf>
    <dxf>
      <numFmt numFmtId="1" formatCode="0"/>
    </dxf>
    <dxf>
      <numFmt numFmtId="0" formatCode="General"/>
    </dxf>
    <dxf>
      <numFmt numFmtId="3" formatCode="#,##0"/>
    </dxf>
    <dxf>
      <numFmt numFmtId="3" formatCode="#,##0"/>
    </dxf>
    <dxf>
      <numFmt numFmtId="3" formatCode="#,##0"/>
    </dxf>
    <dxf>
      <numFmt numFmtId="0" formatCode="General"/>
    </dxf>
    <dxf>
      <numFmt numFmtId="3" formatCode="#,##0"/>
    </dxf>
    <dxf>
      <numFmt numFmtId="13" formatCode="0%"/>
    </dxf>
    <dxf>
      <numFmt numFmtId="3" formatCode="#,##0"/>
    </dxf>
    <dxf>
      <numFmt numFmtId="0" formatCode="General"/>
    </dxf>
    <dxf>
      <numFmt numFmtId="0" formatCode="General"/>
    </dxf>
    <dxf>
      <numFmt numFmtId="3" formatCode="#,##0"/>
    </dxf>
    <dxf>
      <numFmt numFmtId="3" formatCode="#,##0"/>
    </dxf>
    <dxf>
      <numFmt numFmtId="3" formatCode="#,##0"/>
    </dxf>
    <dxf>
      <numFmt numFmtId="0" formatCode="General"/>
    </dxf>
  </dxfs>
  <tableStyles count="1" defaultTableStyle="TableStyleMedium2" defaultPivotStyle="PivotStyleLight16">
    <tableStyle name="Slicer Style 1" pivot="0" table="0" count="3" xr9:uid="{02CEE7E8-6DDF-485F-BC62-A953DA16928C}">
      <tableStyleElement type="wholeTable" dxfId="0"/>
    </tableStyle>
  </tableStyles>
  <colors>
    <mruColors>
      <color rgb="FFFF9900"/>
      <color rgb="FF232F3E"/>
    </mruColors>
  </colors>
  <extLst>
    <ext xmlns:x14="http://schemas.microsoft.com/office/spreadsheetml/2009/9/main" uri="{46F421CA-312F-682f-3DD2-61675219B42D}">
      <x14:dxfs count="2">
        <dxf>
          <fill>
            <patternFill>
              <fgColor theme="0"/>
              <bgColor rgb="FFFF9900"/>
            </patternFill>
          </fill>
        </dxf>
        <dxf>
          <fill>
            <patternFill>
              <bgColor theme="0" tint="-4.9989318521683403E-2"/>
            </patternFill>
          </fill>
          <border>
            <left style="thin">
              <color rgb="FFFF9900"/>
            </left>
            <right style="thin">
              <color rgb="FFFF9900"/>
            </right>
            <top/>
            <bottom style="thin">
              <color rgb="FFFF9900"/>
            </bottom>
          </border>
        </dxf>
      </x14:dxfs>
    </ext>
    <ext xmlns:x14="http://schemas.microsoft.com/office/spreadsheetml/2009/9/main" uri="{EB79DEF2-80B8-43e5-95BD-54CBDDF9020C}">
      <x14:slicerStyles defaultSlicerStyle="Slicer Style 1">
        <x14:slicerStyle name="Slicer Style 1">
          <x14:slicerStyleElements>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2.1.xlsx]Pivot Tables!PivotTable1</c:name>
    <c:fmtId val="4"/>
  </c:pivotSource>
  <c:chart>
    <c:title>
      <c:tx>
        <c:rich>
          <a:bodyPr rot="0" spcFirstLastPara="1" vertOverflow="ellipsis" vert="horz" wrap="square" anchor="ctr" anchorCtr="1"/>
          <a:lstStyle/>
          <a:p>
            <a:pPr>
              <a:defRPr sz="1200" b="0" i="0" u="none" strike="noStrike" kern="1200" spc="0" baseline="0">
                <a:solidFill>
                  <a:sysClr val="windowText" lastClr="000000"/>
                </a:solidFill>
                <a:latin typeface="Dubai Medium" panose="020B0603030403030204" pitchFamily="34" charset="-78"/>
                <a:ea typeface="+mn-ea"/>
                <a:cs typeface="Dubai Medium" panose="020B0603030403030204" pitchFamily="34" charset="-78"/>
              </a:defRPr>
            </a:pPr>
            <a:r>
              <a:rPr lang="en-US" sz="1200">
                <a:solidFill>
                  <a:sysClr val="windowText" lastClr="000000"/>
                </a:solidFill>
                <a:latin typeface="Dubai Medium" panose="020B0603030403030204" pitchFamily="34" charset="-78"/>
                <a:cs typeface="Dubai Medium" panose="020B0603030403030204" pitchFamily="34" charset="-78"/>
              </a:rPr>
              <a:t>Product</a:t>
            </a:r>
            <a:r>
              <a:rPr lang="en-US" sz="1200" baseline="0">
                <a:solidFill>
                  <a:sysClr val="windowText" lastClr="000000"/>
                </a:solidFill>
                <a:latin typeface="Dubai Medium" panose="020B0603030403030204" pitchFamily="34" charset="-78"/>
                <a:cs typeface="Dubai Medium" panose="020B0603030403030204" pitchFamily="34" charset="-78"/>
              </a:rPr>
              <a:t> Category By Discount Percentage</a:t>
            </a:r>
            <a:endParaRPr lang="en-US" sz="1200">
              <a:solidFill>
                <a:sysClr val="windowText" lastClr="000000"/>
              </a:solidFill>
              <a:latin typeface="Dubai Medium" panose="020B0603030403030204" pitchFamily="34" charset="-78"/>
              <a:cs typeface="Dubai Medium" panose="020B0603030403030204" pitchFamily="34" charset="-78"/>
            </a:endParaRPr>
          </a:p>
        </c:rich>
      </c:tx>
      <c:layout>
        <c:manualLayout>
          <c:xMode val="edge"/>
          <c:yMode val="edge"/>
          <c:x val="0.15158462554143923"/>
          <c:y val="3.2128514056224897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ysClr val="windowText" lastClr="000000"/>
              </a:solidFill>
              <a:latin typeface="Dubai Medium" panose="020B0603030403030204" pitchFamily="34" charset="-78"/>
              <a:ea typeface="+mn-ea"/>
              <a:cs typeface="Dubai Medium" panose="020B0603030403030204" pitchFamily="34" charset="-78"/>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Tables'!$B$3</c:f>
              <c:strCache>
                <c:ptCount val="1"/>
                <c:pt idx="0">
                  <c:v>Total</c:v>
                </c:pt>
              </c:strCache>
            </c:strRef>
          </c:tx>
          <c:spPr>
            <a:solidFill>
              <a:srgbClr val="FF9900"/>
            </a:solidFill>
            <a:ln>
              <a:noFill/>
            </a:ln>
            <a:effectLst/>
          </c:spPr>
          <c:invertIfNegative val="0"/>
          <c:cat>
            <c:strRef>
              <c:f>'Pivot Tables'!$A$4:$A$13</c:f>
              <c:strCache>
                <c:ptCount val="9"/>
                <c:pt idx="0">
                  <c:v>Car &amp; Motorbike</c:v>
                </c:pt>
                <c:pt idx="1">
                  <c:v>Computers &amp; Accessories</c:v>
                </c:pt>
                <c:pt idx="2">
                  <c:v>Electronics</c:v>
                </c:pt>
                <c:pt idx="3">
                  <c:v>Health &amp; PersonalCare</c:v>
                </c:pt>
                <c:pt idx="4">
                  <c:v>Home &amp; Kitchen</c:v>
                </c:pt>
                <c:pt idx="5">
                  <c:v>Home Improvement</c:v>
                </c:pt>
                <c:pt idx="6">
                  <c:v>MusicalInstruments</c:v>
                </c:pt>
                <c:pt idx="7">
                  <c:v>OfficeProducts</c:v>
                </c:pt>
                <c:pt idx="8">
                  <c:v>Toys &amp; Games</c:v>
                </c:pt>
              </c:strCache>
            </c:strRef>
          </c:cat>
          <c:val>
            <c:numRef>
              <c:f>'Pivot Tables'!$B$4:$B$13</c:f>
              <c:numCache>
                <c:formatCode>0.0%</c:formatCode>
                <c:ptCount val="9"/>
                <c:pt idx="0">
                  <c:v>0.4</c:v>
                </c:pt>
                <c:pt idx="1">
                  <c:v>0.53829333333333285</c:v>
                </c:pt>
                <c:pt idx="2">
                  <c:v>0.49477551020408189</c:v>
                </c:pt>
                <c:pt idx="3">
                  <c:v>0.36</c:v>
                </c:pt>
                <c:pt idx="4">
                  <c:v>0.42214765100671181</c:v>
                </c:pt>
                <c:pt idx="5">
                  <c:v>0.32500000000000001</c:v>
                </c:pt>
                <c:pt idx="6">
                  <c:v>0.53499999999999992</c:v>
                </c:pt>
                <c:pt idx="7">
                  <c:v>0.48774193548387101</c:v>
                </c:pt>
                <c:pt idx="8">
                  <c:v>0.65</c:v>
                </c:pt>
              </c:numCache>
            </c:numRef>
          </c:val>
          <c:extLst>
            <c:ext xmlns:c16="http://schemas.microsoft.com/office/drawing/2014/chart" uri="{C3380CC4-5D6E-409C-BE32-E72D297353CC}">
              <c16:uniqueId val="{00000000-B873-4B0B-AD16-F45D976003C1}"/>
            </c:ext>
          </c:extLst>
        </c:ser>
        <c:dLbls>
          <c:showLegendKey val="0"/>
          <c:showVal val="0"/>
          <c:showCatName val="0"/>
          <c:showSerName val="0"/>
          <c:showPercent val="0"/>
          <c:showBubbleSize val="0"/>
        </c:dLbls>
        <c:gapWidth val="219"/>
        <c:axId val="559852136"/>
        <c:axId val="559842056"/>
      </c:barChart>
      <c:catAx>
        <c:axId val="559852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Dubai Medium" panose="020B0603030403030204" pitchFamily="34" charset="-78"/>
                <a:ea typeface="+mn-ea"/>
                <a:cs typeface="Dubai Medium" panose="020B0603030403030204" pitchFamily="34" charset="-78"/>
              </a:defRPr>
            </a:pPr>
            <a:endParaRPr lang="en-US"/>
          </a:p>
        </c:txPr>
        <c:crossAx val="559842056"/>
        <c:crosses val="autoZero"/>
        <c:auto val="1"/>
        <c:lblAlgn val="ctr"/>
        <c:lblOffset val="100"/>
        <c:noMultiLvlLbl val="0"/>
      </c:catAx>
      <c:valAx>
        <c:axId val="559842056"/>
        <c:scaling>
          <c:orientation val="minMax"/>
        </c:scaling>
        <c:delete val="1"/>
        <c:axPos val="b"/>
        <c:numFmt formatCode="0.0%" sourceLinked="1"/>
        <c:majorTickMark val="none"/>
        <c:minorTickMark val="none"/>
        <c:tickLblPos val="nextTo"/>
        <c:crossAx val="559852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a:outerShdw blurRad="88900" dist="63500" dir="2700000" sx="101000" sy="101000" algn="tl" rotWithShape="0">
        <a:prstClr val="black">
          <a:alpha val="7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2.1.xlsx]Pivot Tables!PivotTable2</c:name>
    <c:fmtId val="3"/>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Dubai Medium" panose="020B0603030403030204" pitchFamily="34" charset="-78"/>
                <a:ea typeface="+mn-ea"/>
                <a:cs typeface="Dubai Medium" panose="020B0603030403030204" pitchFamily="34" charset="-78"/>
              </a:defRPr>
            </a:pPr>
            <a:r>
              <a:rPr lang="en-US">
                <a:latin typeface="Dubai Medium" panose="020B0603030403030204" pitchFamily="34" charset="-78"/>
                <a:cs typeface="Dubai Medium" panose="020B0603030403030204" pitchFamily="34" charset="-78"/>
              </a:rPr>
              <a:t>Total Products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Dubai Medium" panose="020B0603030403030204" pitchFamily="34" charset="-78"/>
              <a:ea typeface="+mn-ea"/>
              <a:cs typeface="Dubai Medium" panose="020B0603030403030204" pitchFamily="34" charset="-78"/>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Tables'!$B$16</c:f>
              <c:strCache>
                <c:ptCount val="1"/>
                <c:pt idx="0">
                  <c:v>Total</c:v>
                </c:pt>
              </c:strCache>
            </c:strRef>
          </c:tx>
          <c:spPr>
            <a:solidFill>
              <a:srgbClr val="FF9900"/>
            </a:solidFill>
            <a:ln>
              <a:noFill/>
            </a:ln>
            <a:effectLst/>
          </c:spPr>
          <c:invertIfNegative val="0"/>
          <c:cat>
            <c:strRef>
              <c:f>'Pivot Tables'!$A$17:$A$26</c:f>
              <c:strCache>
                <c:ptCount val="9"/>
                <c:pt idx="0">
                  <c:v>Car &amp; Motorbike</c:v>
                </c:pt>
                <c:pt idx="1">
                  <c:v>Computers &amp; Accessories</c:v>
                </c:pt>
                <c:pt idx="2">
                  <c:v>Electronics</c:v>
                </c:pt>
                <c:pt idx="3">
                  <c:v>Health &amp; PersonalCare</c:v>
                </c:pt>
                <c:pt idx="4">
                  <c:v>Home &amp; Kitchen</c:v>
                </c:pt>
                <c:pt idx="5">
                  <c:v>Home Improvement</c:v>
                </c:pt>
                <c:pt idx="6">
                  <c:v>MusicalInstruments</c:v>
                </c:pt>
                <c:pt idx="7">
                  <c:v>OfficeProducts</c:v>
                </c:pt>
                <c:pt idx="8">
                  <c:v>Toys &amp; Games</c:v>
                </c:pt>
              </c:strCache>
            </c:strRef>
          </c:cat>
          <c:val>
            <c:numRef>
              <c:f>'Pivot Tables'!$B$17:$B$26</c:f>
              <c:numCache>
                <c:formatCode>0</c:formatCode>
                <c:ptCount val="9"/>
                <c:pt idx="0">
                  <c:v>1</c:v>
                </c:pt>
                <c:pt idx="1">
                  <c:v>375</c:v>
                </c:pt>
                <c:pt idx="2">
                  <c:v>490</c:v>
                </c:pt>
                <c:pt idx="3">
                  <c:v>1</c:v>
                </c:pt>
                <c:pt idx="4">
                  <c:v>447</c:v>
                </c:pt>
                <c:pt idx="5">
                  <c:v>2</c:v>
                </c:pt>
                <c:pt idx="6">
                  <c:v>2</c:v>
                </c:pt>
                <c:pt idx="7">
                  <c:v>31</c:v>
                </c:pt>
                <c:pt idx="8">
                  <c:v>1</c:v>
                </c:pt>
              </c:numCache>
            </c:numRef>
          </c:val>
          <c:extLst>
            <c:ext xmlns:c16="http://schemas.microsoft.com/office/drawing/2014/chart" uri="{C3380CC4-5D6E-409C-BE32-E72D297353CC}">
              <c16:uniqueId val="{00000000-00A3-4E97-90ED-628DCF53038D}"/>
            </c:ext>
          </c:extLst>
        </c:ser>
        <c:dLbls>
          <c:showLegendKey val="0"/>
          <c:showVal val="0"/>
          <c:showCatName val="0"/>
          <c:showSerName val="0"/>
          <c:showPercent val="0"/>
          <c:showBubbleSize val="0"/>
        </c:dLbls>
        <c:gapWidth val="182"/>
        <c:axId val="618920600"/>
        <c:axId val="618919160"/>
      </c:barChart>
      <c:catAx>
        <c:axId val="618920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Dubai Medium" panose="020B0603030403030204" pitchFamily="34" charset="-78"/>
                <a:ea typeface="+mn-ea"/>
                <a:cs typeface="Dubai Medium" panose="020B0603030403030204" pitchFamily="34" charset="-78"/>
              </a:defRPr>
            </a:pPr>
            <a:endParaRPr lang="en-US"/>
          </a:p>
        </c:txPr>
        <c:crossAx val="618919160"/>
        <c:crosses val="autoZero"/>
        <c:auto val="1"/>
        <c:lblAlgn val="ctr"/>
        <c:lblOffset val="100"/>
        <c:noMultiLvlLbl val="0"/>
      </c:catAx>
      <c:valAx>
        <c:axId val="618919160"/>
        <c:scaling>
          <c:orientation val="minMax"/>
          <c:max val="500"/>
        </c:scaling>
        <c:delete val="1"/>
        <c:axPos val="b"/>
        <c:numFmt formatCode="0" sourceLinked="1"/>
        <c:majorTickMark val="none"/>
        <c:minorTickMark val="none"/>
        <c:tickLblPos val="nextTo"/>
        <c:crossAx val="618920600"/>
        <c:crosses val="autoZero"/>
        <c:crossBetween val="between"/>
        <c:minorUnit val="5"/>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a:outerShdw blurRad="88900" dist="63500" dir="2700000" sx="101000" sy="101000" algn="tl" rotWithShape="0">
        <a:prstClr val="black">
          <a:alpha val="71000"/>
        </a:prstClr>
      </a:outerShdw>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2.1.xlsx]Pivot Tables!PivotTable5</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lumMod val="65000"/>
              <a:lumOff val="3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Tables'!$B$49</c:f>
              <c:strCache>
                <c:ptCount val="1"/>
                <c:pt idx="0">
                  <c:v>Average of actual_price</c:v>
                </c:pt>
              </c:strCache>
            </c:strRef>
          </c:tx>
          <c:spPr>
            <a:solidFill>
              <a:srgbClr val="FF9900"/>
            </a:solidFill>
            <a:ln>
              <a:noFill/>
            </a:ln>
            <a:effectLst/>
          </c:spPr>
          <c:invertIfNegative val="0"/>
          <c:cat>
            <c:strRef>
              <c:f>'Pivot Tables'!$A$50:$A$59</c:f>
              <c:strCache>
                <c:ptCount val="9"/>
                <c:pt idx="0">
                  <c:v>Electronics</c:v>
                </c:pt>
                <c:pt idx="1">
                  <c:v>Health&amp;PersonalCare</c:v>
                </c:pt>
                <c:pt idx="2">
                  <c:v>Home&amp;Kitchen</c:v>
                </c:pt>
                <c:pt idx="3">
                  <c:v>MusicalInstruments</c:v>
                </c:pt>
                <c:pt idx="4">
                  <c:v>OfficeProducts</c:v>
                </c:pt>
                <c:pt idx="5">
                  <c:v>HomeImprovement</c:v>
                </c:pt>
                <c:pt idx="6">
                  <c:v>Car&amp;Motorbike</c:v>
                </c:pt>
                <c:pt idx="7">
                  <c:v>Computers&amp;Accessories</c:v>
                </c:pt>
                <c:pt idx="8">
                  <c:v>Toys&amp;Games</c:v>
                </c:pt>
              </c:strCache>
            </c:strRef>
          </c:cat>
          <c:val>
            <c:numRef>
              <c:f>'Pivot Tables'!$B$50:$B$59</c:f>
              <c:numCache>
                <c:formatCode>0.0</c:formatCode>
                <c:ptCount val="9"/>
                <c:pt idx="0">
                  <c:v>10074.334000000001</c:v>
                </c:pt>
                <c:pt idx="1">
                  <c:v>4999</c:v>
                </c:pt>
                <c:pt idx="2">
                  <c:v>4053.6532438478748</c:v>
                </c:pt>
                <c:pt idx="3">
                  <c:v>3199</c:v>
                </c:pt>
                <c:pt idx="4">
                  <c:v>2318.8387096774195</c:v>
                </c:pt>
                <c:pt idx="5">
                  <c:v>2049.5</c:v>
                </c:pt>
                <c:pt idx="6">
                  <c:v>2000</c:v>
                </c:pt>
                <c:pt idx="7">
                  <c:v>1790.6336533333333</c:v>
                </c:pt>
                <c:pt idx="8">
                  <c:v>995</c:v>
                </c:pt>
              </c:numCache>
            </c:numRef>
          </c:val>
          <c:extLst>
            <c:ext xmlns:c16="http://schemas.microsoft.com/office/drawing/2014/chart" uri="{C3380CC4-5D6E-409C-BE32-E72D297353CC}">
              <c16:uniqueId val="{00000000-A3CA-4147-BF52-B56BB018D2DA}"/>
            </c:ext>
          </c:extLst>
        </c:ser>
        <c:ser>
          <c:idx val="1"/>
          <c:order val="1"/>
          <c:tx>
            <c:strRef>
              <c:f>'Pivot Tables'!$C$49</c:f>
              <c:strCache>
                <c:ptCount val="1"/>
                <c:pt idx="0">
                  <c:v>Average of discounted_price</c:v>
                </c:pt>
              </c:strCache>
            </c:strRef>
          </c:tx>
          <c:spPr>
            <a:solidFill>
              <a:schemeClr val="tx1">
                <a:lumMod val="65000"/>
                <a:lumOff val="35000"/>
              </a:schemeClr>
            </a:solidFill>
            <a:ln>
              <a:noFill/>
            </a:ln>
            <a:effectLst/>
          </c:spPr>
          <c:invertIfNegative val="0"/>
          <c:cat>
            <c:strRef>
              <c:f>'Pivot Tables'!$A$50:$A$59</c:f>
              <c:strCache>
                <c:ptCount val="9"/>
                <c:pt idx="0">
                  <c:v>Electronics</c:v>
                </c:pt>
                <c:pt idx="1">
                  <c:v>Health&amp;PersonalCare</c:v>
                </c:pt>
                <c:pt idx="2">
                  <c:v>Home&amp;Kitchen</c:v>
                </c:pt>
                <c:pt idx="3">
                  <c:v>MusicalInstruments</c:v>
                </c:pt>
                <c:pt idx="4">
                  <c:v>OfficeProducts</c:v>
                </c:pt>
                <c:pt idx="5">
                  <c:v>HomeImprovement</c:v>
                </c:pt>
                <c:pt idx="6">
                  <c:v>Car&amp;Motorbike</c:v>
                </c:pt>
                <c:pt idx="7">
                  <c:v>Computers&amp;Accessories</c:v>
                </c:pt>
                <c:pt idx="8">
                  <c:v>Toys&amp;Games</c:v>
                </c:pt>
              </c:strCache>
            </c:strRef>
          </c:cat>
          <c:val>
            <c:numRef>
              <c:f>'Pivot Tables'!$C$50:$C$59</c:f>
              <c:numCache>
                <c:formatCode>0.0</c:formatCode>
                <c:ptCount val="9"/>
                <c:pt idx="0">
                  <c:v>6106.1556326530608</c:v>
                </c:pt>
                <c:pt idx="1">
                  <c:v>3199</c:v>
                </c:pt>
                <c:pt idx="2">
                  <c:v>2219.5810290827744</c:v>
                </c:pt>
                <c:pt idx="3">
                  <c:v>1549</c:v>
                </c:pt>
                <c:pt idx="4">
                  <c:v>827.09677419354841</c:v>
                </c:pt>
                <c:pt idx="5">
                  <c:v>944.5</c:v>
                </c:pt>
                <c:pt idx="6">
                  <c:v>1199</c:v>
                </c:pt>
                <c:pt idx="7">
                  <c:v>766.27296000000001</c:v>
                </c:pt>
                <c:pt idx="8">
                  <c:v>349</c:v>
                </c:pt>
              </c:numCache>
            </c:numRef>
          </c:val>
          <c:extLst>
            <c:ext xmlns:c16="http://schemas.microsoft.com/office/drawing/2014/chart" uri="{C3380CC4-5D6E-409C-BE32-E72D297353CC}">
              <c16:uniqueId val="{00000001-A3CA-4147-BF52-B56BB018D2DA}"/>
            </c:ext>
          </c:extLst>
        </c:ser>
        <c:dLbls>
          <c:showLegendKey val="0"/>
          <c:showVal val="0"/>
          <c:showCatName val="0"/>
          <c:showSerName val="0"/>
          <c:showPercent val="0"/>
          <c:showBubbleSize val="0"/>
        </c:dLbls>
        <c:gapWidth val="219"/>
        <c:overlap val="-27"/>
        <c:axId val="618900080"/>
        <c:axId val="618901160"/>
      </c:barChart>
      <c:catAx>
        <c:axId val="618900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Dubai Medium" panose="020B0603030403030204" pitchFamily="34" charset="-78"/>
                <a:ea typeface="+mn-ea"/>
                <a:cs typeface="Dubai Medium" panose="020B0603030403030204" pitchFamily="34" charset="-78"/>
              </a:defRPr>
            </a:pPr>
            <a:endParaRPr lang="en-US"/>
          </a:p>
        </c:txPr>
        <c:crossAx val="618901160"/>
        <c:crosses val="autoZero"/>
        <c:auto val="1"/>
        <c:lblAlgn val="ctr"/>
        <c:lblOffset val="100"/>
        <c:noMultiLvlLbl val="0"/>
      </c:catAx>
      <c:valAx>
        <c:axId val="618901160"/>
        <c:scaling>
          <c:orientation val="minMax"/>
        </c:scaling>
        <c:delete val="1"/>
        <c:axPos val="l"/>
        <c:numFmt formatCode="0.0" sourceLinked="1"/>
        <c:majorTickMark val="none"/>
        <c:minorTickMark val="none"/>
        <c:tickLblPos val="nextTo"/>
        <c:crossAx val="618900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Dubai Medium" panose="020B0603030403030204" pitchFamily="34" charset="-78"/>
              <a:ea typeface="+mn-ea"/>
              <a:cs typeface="Dubai Medium" panose="020B0603030403030204" pitchFamily="34" charset="-78"/>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a:outerShdw blurRad="88900" dist="63500" dir="2700000" sx="101000" sy="101000" algn="tl" rotWithShape="0">
        <a:prstClr val="black">
          <a:alpha val="71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2.1.xlsx]Pivot Tables!PivotTable8</c:name>
    <c:fmtId val="4"/>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Dubai Medium" panose="020B0603030403030204" pitchFamily="34" charset="-78"/>
                <a:ea typeface="+mn-ea"/>
                <a:cs typeface="Dubai Medium" panose="020B0603030403030204" pitchFamily="34" charset="-78"/>
              </a:defRPr>
            </a:pPr>
            <a:r>
              <a:rPr lang="en-US">
                <a:solidFill>
                  <a:sysClr val="windowText" lastClr="000000"/>
                </a:solidFill>
                <a:latin typeface="Dubai Medium" panose="020B0603030403030204" pitchFamily="34" charset="-78"/>
                <a:cs typeface="Dubai Medium" panose="020B0603030403030204" pitchFamily="34" charset="-78"/>
              </a:rPr>
              <a:t>Number of Products By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Dubai Medium" panose="020B0603030403030204" pitchFamily="34" charset="-78"/>
              <a:ea typeface="+mn-ea"/>
              <a:cs typeface="Dubai Medium" panose="020B0603030403030204" pitchFamily="34" charset="-78"/>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Dubai Medium" panose="020B0603030403030204" pitchFamily="34" charset="-78"/>
                  <a:ea typeface="+mn-ea"/>
                  <a:cs typeface="Dubai Medium" panose="020B0603030403030204" pitchFamily="34" charset="-78"/>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Tables'!$E$3</c:f>
              <c:strCache>
                <c:ptCount val="1"/>
                <c:pt idx="0">
                  <c:v>Total</c:v>
                </c:pt>
              </c:strCache>
            </c:strRef>
          </c:tx>
          <c:spPr>
            <a:solidFill>
              <a:srgbClr val="FF99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Dubai Medium" panose="020B0603030403030204" pitchFamily="34" charset="-78"/>
                    <a:ea typeface="+mn-ea"/>
                    <a:cs typeface="Dubai Medium" panose="020B0603030403030204" pitchFamily="34" charset="-78"/>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Tables'!$D$4:$D$8</c:f>
              <c:strCache>
                <c:ptCount val="4"/>
                <c:pt idx="0">
                  <c:v>2</c:v>
                </c:pt>
                <c:pt idx="1">
                  <c:v>3</c:v>
                </c:pt>
                <c:pt idx="2">
                  <c:v>5</c:v>
                </c:pt>
                <c:pt idx="3">
                  <c:v>4</c:v>
                </c:pt>
              </c:strCache>
            </c:strRef>
          </c:cat>
          <c:val>
            <c:numRef>
              <c:f>'Pivot Tables'!$E$4:$E$8</c:f>
              <c:numCache>
                <c:formatCode>0</c:formatCode>
                <c:ptCount val="4"/>
                <c:pt idx="0">
                  <c:v>2</c:v>
                </c:pt>
                <c:pt idx="1">
                  <c:v>34</c:v>
                </c:pt>
                <c:pt idx="2">
                  <c:v>96</c:v>
                </c:pt>
                <c:pt idx="3">
                  <c:v>1218</c:v>
                </c:pt>
              </c:numCache>
            </c:numRef>
          </c:val>
          <c:extLst>
            <c:ext xmlns:c16="http://schemas.microsoft.com/office/drawing/2014/chart" uri="{C3380CC4-5D6E-409C-BE32-E72D297353CC}">
              <c16:uniqueId val="{00000000-9578-4AD2-A383-004AEBB31287}"/>
            </c:ext>
          </c:extLst>
        </c:ser>
        <c:dLbls>
          <c:showLegendKey val="0"/>
          <c:showVal val="0"/>
          <c:showCatName val="0"/>
          <c:showSerName val="0"/>
          <c:showPercent val="0"/>
          <c:showBubbleSize val="0"/>
        </c:dLbls>
        <c:gapWidth val="150"/>
        <c:overlap val="100"/>
        <c:axId val="559865456"/>
        <c:axId val="559867616"/>
      </c:barChart>
      <c:catAx>
        <c:axId val="559865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867616"/>
        <c:crosses val="autoZero"/>
        <c:auto val="1"/>
        <c:lblAlgn val="ctr"/>
        <c:lblOffset val="100"/>
        <c:noMultiLvlLbl val="0"/>
      </c:catAx>
      <c:valAx>
        <c:axId val="559867616"/>
        <c:scaling>
          <c:orientation val="minMax"/>
          <c:max val="1300"/>
          <c:min val="0"/>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Dubai Medium" panose="020B0603030403030204" pitchFamily="34" charset="-78"/>
                <a:ea typeface="+mn-ea"/>
                <a:cs typeface="Dubai Medium" panose="020B0603030403030204" pitchFamily="34" charset="-78"/>
              </a:defRPr>
            </a:pPr>
            <a:endParaRPr lang="en-US"/>
          </a:p>
        </c:txPr>
        <c:crossAx val="559865456"/>
        <c:crosses val="autoZero"/>
        <c:crossBetween val="between"/>
        <c:min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a:outerShdw blurRad="88900" dist="63500" dir="2700000" sx="101000" sy="101000" algn="tl" rotWithShape="0">
        <a:prstClr val="black">
          <a:alpha val="62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2.1.xlsx]Pivot Tables!PivotTable7</c:name>
    <c:fmtId val="3"/>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Dubai Medium" panose="020B0603030403030204" pitchFamily="34" charset="-78"/>
                <a:ea typeface="+mn-ea"/>
                <a:cs typeface="Dubai Medium" panose="020B0603030403030204" pitchFamily="34" charset="-78"/>
              </a:defRPr>
            </a:pPr>
            <a:r>
              <a:rPr lang="en-US" sz="1200">
                <a:solidFill>
                  <a:sysClr val="windowText" lastClr="000000"/>
                </a:solidFill>
                <a:latin typeface="Dubai Medium" panose="020B0603030403030204" pitchFamily="34" charset="-78"/>
                <a:cs typeface="Dubai Medium" panose="020B0603030403030204" pitchFamily="34" charset="-78"/>
              </a:rPr>
              <a:t>Total Number</a:t>
            </a:r>
            <a:r>
              <a:rPr lang="en-US" sz="1200" baseline="0">
                <a:solidFill>
                  <a:sysClr val="windowText" lastClr="000000"/>
                </a:solidFill>
                <a:latin typeface="Dubai Medium" panose="020B0603030403030204" pitchFamily="34" charset="-78"/>
                <a:cs typeface="Dubai Medium" panose="020B0603030403030204" pitchFamily="34" charset="-78"/>
              </a:rPr>
              <a:t> of Products By Discount</a:t>
            </a:r>
            <a:endParaRPr lang="en-US" sz="1200">
              <a:solidFill>
                <a:sysClr val="windowText" lastClr="000000"/>
              </a:solidFill>
              <a:latin typeface="Dubai Medium" panose="020B0603030403030204" pitchFamily="34" charset="-78"/>
              <a:cs typeface="Dubai Medium" panose="020B0603030403030204" pitchFamily="34" charset="-78"/>
            </a:endParaRPr>
          </a:p>
        </c:rich>
      </c:tx>
      <c:layout>
        <c:manualLayout>
          <c:xMode val="edge"/>
          <c:yMode val="edge"/>
          <c:x val="0.13621198781756677"/>
          <c:y val="3.2959385806109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Dubai Medium" panose="020B0603030403030204" pitchFamily="34" charset="-78"/>
              <a:ea typeface="+mn-ea"/>
              <a:cs typeface="Dubai Medium" panose="020B0603030403030204" pitchFamily="34" charset="-78"/>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FF9900"/>
          </a:solidFill>
          <a:ln w="19050">
            <a:solidFill>
              <a:schemeClr val="lt1"/>
            </a:solid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Dubai Medium" panose="020B0603030403030204" pitchFamily="34" charset="-78"/>
                  <a:ea typeface="+mn-ea"/>
                  <a:cs typeface="Dubai Medium" panose="020B0603030403030204" pitchFamily="34" charset="-78"/>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lumMod val="65000"/>
              <a:lumOff val="35000"/>
            </a:schemeClr>
          </a:solidFill>
          <a:ln w="19050">
            <a:solidFill>
              <a:schemeClr val="lt1"/>
            </a:solidFill>
          </a:ln>
          <a:effectLst/>
        </c:spPr>
      </c:pivotFmt>
      <c:pivotFmt>
        <c:idx val="6"/>
        <c:spPr>
          <a:solidFill>
            <a:srgbClr val="FF9900"/>
          </a:solidFill>
          <a:ln w="19050">
            <a:solidFill>
              <a:schemeClr val="lt1"/>
            </a:solidFill>
          </a:ln>
          <a:effectLst/>
        </c:spPr>
      </c:pivotFmt>
    </c:pivotFmts>
    <c:plotArea>
      <c:layout/>
      <c:doughnutChart>
        <c:varyColors val="1"/>
        <c:ser>
          <c:idx val="0"/>
          <c:order val="0"/>
          <c:tx>
            <c:strRef>
              <c:f>'Pivot Tables'!$B$73</c:f>
              <c:strCache>
                <c:ptCount val="1"/>
                <c:pt idx="0">
                  <c:v>Total</c:v>
                </c:pt>
              </c:strCache>
            </c:strRef>
          </c:tx>
          <c:spPr>
            <a:solidFill>
              <a:srgbClr val="FF9900"/>
            </a:solidFill>
          </c:spPr>
          <c:dPt>
            <c:idx val="0"/>
            <c:bubble3D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1-6311-4F5D-A1C4-FC79BC419B29}"/>
              </c:ext>
            </c:extLst>
          </c:dPt>
          <c:dPt>
            <c:idx val="1"/>
            <c:bubble3D val="0"/>
            <c:spPr>
              <a:solidFill>
                <a:srgbClr val="FF9900"/>
              </a:solidFill>
              <a:ln w="19050">
                <a:solidFill>
                  <a:schemeClr val="lt1"/>
                </a:solidFill>
              </a:ln>
              <a:effectLst/>
            </c:spPr>
            <c:extLst>
              <c:ext xmlns:c16="http://schemas.microsoft.com/office/drawing/2014/chart" uri="{C3380CC4-5D6E-409C-BE32-E72D297353CC}">
                <c16:uniqueId val="{00000003-6311-4F5D-A1C4-FC79BC419B29}"/>
              </c:ext>
            </c:extLst>
          </c:dPt>
          <c:dLbls>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Dubai Medium" panose="020B0603030403030204" pitchFamily="34" charset="-78"/>
                    <a:ea typeface="+mn-ea"/>
                    <a:cs typeface="Dubai Medium" panose="020B0603030403030204" pitchFamily="34" charset="-78"/>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Tables'!$A$74:$A$75</c:f>
              <c:strCache>
                <c:ptCount val="2"/>
                <c:pt idx="0">
                  <c:v>Below 50% discount</c:v>
                </c:pt>
                <c:pt idx="1">
                  <c:v>Over 50% discount</c:v>
                </c:pt>
              </c:strCache>
            </c:strRef>
          </c:cat>
          <c:val>
            <c:numRef>
              <c:f>'Pivot Tables'!$B$74:$B$75</c:f>
              <c:numCache>
                <c:formatCode>0</c:formatCode>
                <c:ptCount val="2"/>
                <c:pt idx="0">
                  <c:v>638</c:v>
                </c:pt>
                <c:pt idx="1">
                  <c:v>712</c:v>
                </c:pt>
              </c:numCache>
            </c:numRef>
          </c:val>
          <c:extLst>
            <c:ext xmlns:c16="http://schemas.microsoft.com/office/drawing/2014/chart" uri="{C3380CC4-5D6E-409C-BE32-E72D297353CC}">
              <c16:uniqueId val="{00000004-6311-4F5D-A1C4-FC79BC419B2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Dubai Medium" panose="020B0603030403030204" pitchFamily="34" charset="-78"/>
              <a:ea typeface="+mn-ea"/>
              <a:cs typeface="Dubai Medium" panose="020B0603030403030204" pitchFamily="34" charset="-78"/>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a:outerShdw blurRad="88900" dist="63500" dir="2700000" sx="101000" sy="101000" algn="tl" rotWithShape="0">
        <a:prstClr val="black">
          <a:alpha val="71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2.1.xlsx]Pivot Tables!PivotTable9</c:name>
    <c:fmtId val="3"/>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Dubai Medium" panose="020B0603030403030204" pitchFamily="34" charset="-78"/>
                <a:ea typeface="+mn-ea"/>
                <a:cs typeface="Dubai Medium" panose="020B0603030403030204" pitchFamily="34" charset="-78"/>
              </a:defRPr>
            </a:pPr>
            <a:r>
              <a:rPr lang="en-US">
                <a:solidFill>
                  <a:sysClr val="windowText" lastClr="000000"/>
                </a:solidFill>
                <a:latin typeface="Dubai Medium" panose="020B0603030403030204" pitchFamily="34" charset="-78"/>
                <a:cs typeface="Dubai Medium" panose="020B0603030403030204" pitchFamily="34" charset="-78"/>
              </a:rPr>
              <a:t>Potential Revenue </a:t>
            </a:r>
            <a:r>
              <a:rPr lang="en-US" baseline="0">
                <a:solidFill>
                  <a:sysClr val="windowText" lastClr="000000"/>
                </a:solidFill>
                <a:latin typeface="Dubai Medium" panose="020B0603030403030204" pitchFamily="34" charset="-78"/>
                <a:cs typeface="Dubai Medium" panose="020B0603030403030204" pitchFamily="34" charset="-78"/>
              </a:rPr>
              <a:t>By Category </a:t>
            </a:r>
            <a:endParaRPr lang="en-US">
              <a:solidFill>
                <a:sysClr val="windowText" lastClr="000000"/>
              </a:solidFill>
              <a:latin typeface="Dubai Medium" panose="020B0603030403030204" pitchFamily="34" charset="-78"/>
              <a:cs typeface="Dubai Medium" panose="020B0603030403030204" pitchFamily="34" charset="-78"/>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Dubai Medium" panose="020B0603030403030204" pitchFamily="34" charset="-78"/>
              <a:ea typeface="+mn-ea"/>
              <a:cs typeface="Dubai Medium" panose="020B0603030403030204" pitchFamily="34" charset="-78"/>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Dubai Medium" panose="020B0603030403030204" pitchFamily="34" charset="-78"/>
                  <a:ea typeface="+mn-ea"/>
                  <a:cs typeface="Dubai Medium" panose="020B0603030403030204" pitchFamily="34" charset="-78"/>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9900"/>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ysClr val="windowText" lastClr="000000"/>
                  </a:solidFill>
                  <a:latin typeface="Dubai Medium" panose="020B0603030403030204" pitchFamily="34" charset="-78"/>
                  <a:ea typeface="+mn-ea"/>
                  <a:cs typeface="Dubai Medium" panose="020B0603030403030204" pitchFamily="34" charset="-78"/>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015197953136921"/>
                  <c:h val="0.20324909966169105"/>
                </c:manualLayout>
              </c15:layout>
            </c:ext>
          </c:extLst>
        </c:dLbl>
      </c:pivotFmt>
      <c:pivotFmt>
        <c:idx val="4"/>
        <c:spPr>
          <a:solidFill>
            <a:srgbClr val="FF9900"/>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ysClr val="windowText" lastClr="000000"/>
                  </a:solidFill>
                  <a:latin typeface="Dubai Medium" panose="020B0603030403030204" pitchFamily="34" charset="-78"/>
                  <a:ea typeface="+mn-ea"/>
                  <a:cs typeface="Dubai Medium" panose="020B0603030403030204" pitchFamily="34" charset="-78"/>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354462422524071"/>
                  <c:h val="0.10975076349035047"/>
                </c:manualLayout>
              </c15:layout>
            </c:ext>
          </c:extLst>
        </c:dLbl>
      </c:pivotFmt>
    </c:pivotFmts>
    <c:plotArea>
      <c:layout/>
      <c:barChart>
        <c:barDir val="bar"/>
        <c:grouping val="clustered"/>
        <c:varyColors val="0"/>
        <c:ser>
          <c:idx val="0"/>
          <c:order val="0"/>
          <c:tx>
            <c:strRef>
              <c:f>'Pivot Tables'!$E$31</c:f>
              <c:strCache>
                <c:ptCount val="1"/>
                <c:pt idx="0">
                  <c:v>Total</c:v>
                </c:pt>
              </c:strCache>
            </c:strRef>
          </c:tx>
          <c:spPr>
            <a:solidFill>
              <a:srgbClr val="FF9900"/>
            </a:solidFill>
            <a:ln>
              <a:noFill/>
            </a:ln>
            <a:effectLst/>
          </c:spPr>
          <c:invertIfNegative val="0"/>
          <c:dPt>
            <c:idx val="6"/>
            <c:invertIfNegative val="0"/>
            <c:bubble3D val="0"/>
            <c:spPr>
              <a:solidFill>
                <a:srgbClr val="FF9900"/>
              </a:solidFill>
              <a:ln>
                <a:noFill/>
              </a:ln>
              <a:effectLst/>
            </c:spPr>
            <c:extLst>
              <c:ext xmlns:c16="http://schemas.microsoft.com/office/drawing/2014/chart" uri="{C3380CC4-5D6E-409C-BE32-E72D297353CC}">
                <c16:uniqueId val="{00000002-B6E7-4D49-ACA3-1265AF304C5E}"/>
              </c:ext>
            </c:extLst>
          </c:dPt>
          <c:dPt>
            <c:idx val="7"/>
            <c:invertIfNegative val="0"/>
            <c:bubble3D val="0"/>
            <c:spPr>
              <a:solidFill>
                <a:srgbClr val="FF9900"/>
              </a:solidFill>
              <a:ln>
                <a:noFill/>
              </a:ln>
              <a:effectLst/>
            </c:spPr>
            <c:extLst>
              <c:ext xmlns:c16="http://schemas.microsoft.com/office/drawing/2014/chart" uri="{C3380CC4-5D6E-409C-BE32-E72D297353CC}">
                <c16:uniqueId val="{00000001-B6E7-4D49-ACA3-1265AF304C5E}"/>
              </c:ext>
            </c:extLst>
          </c:dPt>
          <c:dLbls>
            <c:dLbl>
              <c:idx val="6"/>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ysClr val="windowText" lastClr="000000"/>
                      </a:solidFill>
                      <a:latin typeface="Dubai Medium" panose="020B0603030403030204" pitchFamily="34" charset="-78"/>
                      <a:ea typeface="+mn-ea"/>
                      <a:cs typeface="Dubai Medium" panose="020B0603030403030204" pitchFamily="34" charset="-78"/>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354462422524071"/>
                      <c:h val="0.10975076349035047"/>
                    </c:manualLayout>
                  </c15:layout>
                </c:ext>
                <c:ext xmlns:c16="http://schemas.microsoft.com/office/drawing/2014/chart" uri="{C3380CC4-5D6E-409C-BE32-E72D297353CC}">
                  <c16:uniqueId val="{00000002-B6E7-4D49-ACA3-1265AF304C5E}"/>
                </c:ext>
              </c:extLst>
            </c:dLbl>
            <c:dLbl>
              <c:idx val="7"/>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ysClr val="windowText" lastClr="000000"/>
                      </a:solidFill>
                      <a:latin typeface="Dubai Medium" panose="020B0603030403030204" pitchFamily="34" charset="-78"/>
                      <a:ea typeface="+mn-ea"/>
                      <a:cs typeface="Dubai Medium" panose="020B0603030403030204" pitchFamily="34" charset="-78"/>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015197953136921"/>
                      <c:h val="0.20324909966169105"/>
                    </c:manualLayout>
                  </c15:layout>
                </c:ext>
                <c:ext xmlns:c16="http://schemas.microsoft.com/office/drawing/2014/chart" uri="{C3380CC4-5D6E-409C-BE32-E72D297353CC}">
                  <c16:uniqueId val="{00000001-B6E7-4D49-ACA3-1265AF304C5E}"/>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Dubai Medium" panose="020B0603030403030204" pitchFamily="34" charset="-78"/>
                    <a:ea typeface="+mn-ea"/>
                    <a:cs typeface="Dubai Medium" panose="020B0603030403030204" pitchFamily="34" charset="-78"/>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Tables'!$D$32:$D$41</c:f>
              <c:strCache>
                <c:ptCount val="9"/>
                <c:pt idx="0">
                  <c:v>Toys &amp; Games</c:v>
                </c:pt>
                <c:pt idx="1">
                  <c:v>Home Improvement</c:v>
                </c:pt>
                <c:pt idx="2">
                  <c:v>Car &amp; Motorbike</c:v>
                </c:pt>
                <c:pt idx="3">
                  <c:v>MusicalInstruments</c:v>
                </c:pt>
                <c:pt idx="4">
                  <c:v>Health &amp; PersonalCare</c:v>
                </c:pt>
                <c:pt idx="5">
                  <c:v>OfficeProducts</c:v>
                </c:pt>
                <c:pt idx="6">
                  <c:v>Home &amp; Kitchen</c:v>
                </c:pt>
                <c:pt idx="7">
                  <c:v>Computers &amp; Accessories</c:v>
                </c:pt>
                <c:pt idx="8">
                  <c:v>Electronics</c:v>
                </c:pt>
              </c:strCache>
            </c:strRef>
          </c:cat>
          <c:val>
            <c:numRef>
              <c:f>'Pivot Tables'!$E$32:$E$41</c:f>
              <c:numCache>
                <c:formatCode>_(* #,##0_);_(* \(#,##0\);_(* "-"??_);_(@_)</c:formatCode>
                <c:ptCount val="9"/>
                <c:pt idx="0">
                  <c:v>6642620</c:v>
                </c:pt>
                <c:pt idx="1">
                  <c:v>14370583</c:v>
                </c:pt>
                <c:pt idx="2">
                  <c:v>28060000</c:v>
                </c:pt>
                <c:pt idx="3">
                  <c:v>58216869</c:v>
                </c:pt>
                <c:pt idx="4">
                  <c:v>104324131</c:v>
                </c:pt>
                <c:pt idx="5">
                  <c:v>1826659570</c:v>
                </c:pt>
                <c:pt idx="6">
                  <c:v>14676146242</c:v>
                </c:pt>
                <c:pt idx="7">
                  <c:v>16144373921.380001</c:v>
                </c:pt>
                <c:pt idx="8">
                  <c:v>87168807558.199997</c:v>
                </c:pt>
              </c:numCache>
            </c:numRef>
          </c:val>
          <c:extLst>
            <c:ext xmlns:c16="http://schemas.microsoft.com/office/drawing/2014/chart" uri="{C3380CC4-5D6E-409C-BE32-E72D297353CC}">
              <c16:uniqueId val="{00000000-B6E7-4D49-ACA3-1265AF304C5E}"/>
            </c:ext>
          </c:extLst>
        </c:ser>
        <c:dLbls>
          <c:dLblPos val="outEnd"/>
          <c:showLegendKey val="0"/>
          <c:showVal val="1"/>
          <c:showCatName val="0"/>
          <c:showSerName val="0"/>
          <c:showPercent val="0"/>
          <c:showBubbleSize val="0"/>
        </c:dLbls>
        <c:gapWidth val="182"/>
        <c:axId val="618911240"/>
        <c:axId val="618913760"/>
      </c:barChart>
      <c:catAx>
        <c:axId val="618911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Dubai Medium" panose="020B0603030403030204" pitchFamily="34" charset="-78"/>
                <a:ea typeface="+mn-ea"/>
                <a:cs typeface="Dubai Medium" panose="020B0603030403030204" pitchFamily="34" charset="-78"/>
              </a:defRPr>
            </a:pPr>
            <a:endParaRPr lang="en-US"/>
          </a:p>
        </c:txPr>
        <c:crossAx val="618913760"/>
        <c:crosses val="autoZero"/>
        <c:auto val="1"/>
        <c:lblAlgn val="ctr"/>
        <c:lblOffset val="100"/>
        <c:noMultiLvlLbl val="0"/>
      </c:catAx>
      <c:valAx>
        <c:axId val="618913760"/>
        <c:scaling>
          <c:orientation val="minMax"/>
        </c:scaling>
        <c:delete val="1"/>
        <c:axPos val="b"/>
        <c:numFmt formatCode="_(* #,##0_);_(* \(#,##0\);_(* &quot;-&quot;??_);_(@_)" sourceLinked="1"/>
        <c:majorTickMark val="none"/>
        <c:minorTickMark val="none"/>
        <c:tickLblPos val="nextTo"/>
        <c:crossAx val="618911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a:outerShdw blurRad="88900" dist="63500" dir="2700000" sx="101000" sy="101000" algn="tl" rotWithShape="0">
        <a:prstClr val="black">
          <a:alpha val="7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2.1.xlsx]Pivot Tables!PivotTable13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latin typeface="Calisto MT" panose="02040603050505030304" pitchFamily="18" charset="0"/>
              </a:rPr>
              <a:t>Number</a:t>
            </a:r>
            <a:r>
              <a:rPr lang="en-US" b="1" baseline="0">
                <a:solidFill>
                  <a:sysClr val="windowText" lastClr="000000"/>
                </a:solidFill>
                <a:latin typeface="Calisto MT" panose="02040603050505030304" pitchFamily="18" charset="0"/>
              </a:rPr>
              <a:t> of Products By Rating Category</a:t>
            </a:r>
            <a:endParaRPr lang="en-US" b="1">
              <a:solidFill>
                <a:sysClr val="windowText" lastClr="000000"/>
              </a:solidFill>
              <a:latin typeface="Calisto MT" panose="0204060305050503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rgbClr val="FF9900"/>
          </a:solidFill>
          <a:ln w="19050">
            <a:solidFill>
              <a:schemeClr val="lt1"/>
            </a:solidFill>
          </a:ln>
          <a:effectLst/>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lumMod val="65000"/>
              <a:lumOff val="35000"/>
            </a:schemeClr>
          </a:solidFill>
          <a:ln w="19050">
            <a:solidFill>
              <a:schemeClr val="tx1">
                <a:lumMod val="65000"/>
                <a:lumOff val="35000"/>
              </a:schemeClr>
            </a:solidFill>
          </a:ln>
          <a:effectLst/>
        </c:spPr>
      </c:pivotFmt>
      <c:pivotFmt>
        <c:idx val="8"/>
        <c:spPr>
          <a:solidFill>
            <a:srgbClr val="FF9900"/>
          </a:solidFill>
          <a:ln w="19050">
            <a:solidFill>
              <a:srgbClr val="FF9900"/>
            </a:solidFill>
          </a:ln>
          <a:effectLst/>
        </c:spPr>
      </c:pivotFmt>
    </c:pivotFmts>
    <c:plotArea>
      <c:layout/>
      <c:pieChart>
        <c:varyColors val="1"/>
        <c:ser>
          <c:idx val="0"/>
          <c:order val="0"/>
          <c:tx>
            <c:strRef>
              <c:f>'Pivot Tables'!$E$62</c:f>
              <c:strCache>
                <c:ptCount val="1"/>
                <c:pt idx="0">
                  <c:v>Total</c:v>
                </c:pt>
              </c:strCache>
            </c:strRef>
          </c:tx>
          <c:spPr>
            <a:solidFill>
              <a:srgbClr val="FF9900"/>
            </a:solidFill>
          </c:spPr>
          <c:dPt>
            <c:idx val="0"/>
            <c:bubble3D val="0"/>
            <c:spPr>
              <a:solidFill>
                <a:schemeClr val="tx1">
                  <a:lumMod val="65000"/>
                  <a:lumOff val="35000"/>
                </a:schemeClr>
              </a:solidFill>
              <a:ln w="19050">
                <a:solidFill>
                  <a:schemeClr val="tx1">
                    <a:lumMod val="65000"/>
                    <a:lumOff val="35000"/>
                  </a:schemeClr>
                </a:solidFill>
              </a:ln>
              <a:effectLst/>
            </c:spPr>
            <c:extLst>
              <c:ext xmlns:c16="http://schemas.microsoft.com/office/drawing/2014/chart" uri="{C3380CC4-5D6E-409C-BE32-E72D297353CC}">
                <c16:uniqueId val="{00000001-67A2-44F6-BA60-538F4CA9AB4B}"/>
              </c:ext>
            </c:extLst>
          </c:dPt>
          <c:dPt>
            <c:idx val="1"/>
            <c:bubble3D val="0"/>
            <c:spPr>
              <a:solidFill>
                <a:srgbClr val="FF9900"/>
              </a:solidFill>
              <a:ln w="19050">
                <a:solidFill>
                  <a:srgbClr val="FF9900"/>
                </a:solidFill>
              </a:ln>
              <a:effectLst/>
            </c:spPr>
            <c:extLst>
              <c:ext xmlns:c16="http://schemas.microsoft.com/office/drawing/2014/chart" uri="{C3380CC4-5D6E-409C-BE32-E72D297353CC}">
                <c16:uniqueId val="{00000003-67A2-44F6-BA60-538F4CA9AB4B}"/>
              </c:ext>
            </c:extLst>
          </c:dPt>
          <c:dLbls>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Tables'!$D$63:$D$64</c:f>
              <c:strCache>
                <c:ptCount val="2"/>
                <c:pt idx="0">
                  <c:v>&lt;=1000</c:v>
                </c:pt>
                <c:pt idx="1">
                  <c:v>&gt;=1000</c:v>
                </c:pt>
              </c:strCache>
            </c:strRef>
          </c:cat>
          <c:val>
            <c:numRef>
              <c:f>'Pivot Tables'!$E$63:$E$64</c:f>
              <c:numCache>
                <c:formatCode>0.0</c:formatCode>
                <c:ptCount val="2"/>
                <c:pt idx="0">
                  <c:v>279</c:v>
                </c:pt>
                <c:pt idx="1">
                  <c:v>1071</c:v>
                </c:pt>
              </c:numCache>
            </c:numRef>
          </c:val>
          <c:extLst>
            <c:ext xmlns:c16="http://schemas.microsoft.com/office/drawing/2014/chart" uri="{C3380CC4-5D6E-409C-BE32-E72D297353CC}">
              <c16:uniqueId val="{00000004-67A2-44F6-BA60-538F4CA9AB4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9930234971287764"/>
          <c:y val="0.45850175524679743"/>
          <c:w val="0.25324414093890968"/>
          <c:h val="0.34455017474648142"/>
        </c:manualLayout>
      </c:layout>
      <c:overlay val="0"/>
      <c:spPr>
        <a:noFill/>
        <a:ln>
          <a:solidFill>
            <a:srgbClr val="FF9900"/>
          </a:solidFill>
        </a:ln>
        <a:effectLst/>
      </c:spPr>
      <c:txPr>
        <a:bodyPr rot="0" spcFirstLastPara="1" vertOverflow="ellipsis" vert="horz" wrap="square" anchor="ctr" anchorCtr="1"/>
        <a:lstStyle/>
        <a:p>
          <a:pPr>
            <a:defRPr sz="900" b="0" i="0" u="none" strike="noStrike" kern="1200" baseline="0">
              <a:solidFill>
                <a:schemeClr val="tx1"/>
              </a:solidFill>
              <a:latin typeface="Calisto MT" panose="02040603050505030304"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a:outerShdw blurRad="88900" dist="63500" dir="2700000" sx="101000" sy="101000" algn="tl" rotWithShape="0">
        <a:prstClr val="black">
          <a:alpha val="71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2.1.xlsx]Pivot Tables!PivotTable4</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ysClr val="windowText" lastClr="000000"/>
                </a:solidFill>
                <a:latin typeface="Calisto MT" panose="02040603050505030304" pitchFamily="18" charset="0"/>
              </a:rPr>
              <a:t>Top Rated Products </a:t>
            </a:r>
          </a:p>
        </c:rich>
      </c:tx>
      <c:layout>
        <c:manualLayout>
          <c:xMode val="edge"/>
          <c:yMode val="edge"/>
          <c:x val="0.29198534570290569"/>
          <c:y val="4.84230261874752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99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Tables'!$B$42</c:f>
              <c:strCache>
                <c:ptCount val="1"/>
                <c:pt idx="0">
                  <c:v>Total</c:v>
                </c:pt>
              </c:strCache>
            </c:strRef>
          </c:tx>
          <c:spPr>
            <a:solidFill>
              <a:srgbClr val="FF9900"/>
            </a:solidFill>
            <a:ln>
              <a:noFill/>
            </a:ln>
            <a:effectLst/>
          </c:spPr>
          <c:invertIfNegative val="0"/>
          <c:cat>
            <c:strRef>
              <c:f>'Pivot Tables'!$A$43:$A$46</c:f>
              <c:strCache>
                <c:ptCount val="3"/>
                <c:pt idx="0">
                  <c:v>B091JF2TFD</c:v>
                </c:pt>
                <c:pt idx="1">
                  <c:v>B0BQRJ3C47</c:v>
                </c:pt>
                <c:pt idx="2">
                  <c:v>B0BP7XLX48</c:v>
                </c:pt>
              </c:strCache>
            </c:strRef>
          </c:cat>
          <c:val>
            <c:numRef>
              <c:f>'Pivot Tables'!$B$43:$B$46</c:f>
              <c:numCache>
                <c:formatCode>0.0</c:formatCode>
                <c:ptCount val="3"/>
                <c:pt idx="0">
                  <c:v>5</c:v>
                </c:pt>
                <c:pt idx="1">
                  <c:v>5</c:v>
                </c:pt>
                <c:pt idx="2">
                  <c:v>5</c:v>
                </c:pt>
              </c:numCache>
            </c:numRef>
          </c:val>
          <c:extLst>
            <c:ext xmlns:c16="http://schemas.microsoft.com/office/drawing/2014/chart" uri="{C3380CC4-5D6E-409C-BE32-E72D297353CC}">
              <c16:uniqueId val="{00000000-5567-475B-B7A5-4E00C4BBC9B2}"/>
            </c:ext>
          </c:extLst>
        </c:ser>
        <c:dLbls>
          <c:showLegendKey val="0"/>
          <c:showVal val="0"/>
          <c:showCatName val="0"/>
          <c:showSerName val="0"/>
          <c:showPercent val="0"/>
          <c:showBubbleSize val="0"/>
        </c:dLbls>
        <c:gapWidth val="219"/>
        <c:overlap val="-27"/>
        <c:axId val="618917720"/>
        <c:axId val="559842776"/>
      </c:barChart>
      <c:catAx>
        <c:axId val="618917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Calisto MT" panose="02040603050505030304" pitchFamily="18" charset="0"/>
                <a:ea typeface="+mn-ea"/>
                <a:cs typeface="+mn-cs"/>
              </a:defRPr>
            </a:pPr>
            <a:endParaRPr lang="en-US"/>
          </a:p>
        </c:txPr>
        <c:crossAx val="559842776"/>
        <c:crosses val="autoZero"/>
        <c:auto val="1"/>
        <c:lblAlgn val="ctr"/>
        <c:lblOffset val="100"/>
        <c:noMultiLvlLbl val="0"/>
      </c:catAx>
      <c:valAx>
        <c:axId val="559842776"/>
        <c:scaling>
          <c:orientation val="minMax"/>
          <c:max val="5"/>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Calisto MT" panose="02040603050505030304" pitchFamily="18" charset="0"/>
                <a:ea typeface="+mn-ea"/>
                <a:cs typeface="+mn-cs"/>
              </a:defRPr>
            </a:pPr>
            <a:endParaRPr lang="en-US"/>
          </a:p>
        </c:txPr>
        <c:crossAx val="618917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a:outerShdw blurRad="88900" dist="63500" dir="2700000" sx="101000" sy="101000" algn="tl" rotWithShape="0">
        <a:prstClr val="black">
          <a:alpha val="73000"/>
        </a:prstClr>
      </a:outerShdw>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2.1.xlsx]Pivot Tables!PivotTable3</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ysClr val="windowText" lastClr="000000"/>
                </a:solidFill>
                <a:latin typeface="Calisto MT" panose="02040603050505030304" pitchFamily="18" charset="0"/>
              </a:rPr>
              <a:t>Product Category By Review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9900"/>
          </a:solidFill>
          <a:ln>
            <a:noFill/>
          </a:ln>
          <a:effectLst/>
        </c:spPr>
        <c:marker>
          <c:symbol val="none"/>
        </c:marker>
        <c:dLbl>
          <c:idx val="0"/>
          <c:spPr>
            <a:solidFill>
              <a:schemeClr val="bg1">
                <a:lumMod val="6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67197265212994"/>
          <c:y val="0.18379564911684548"/>
          <c:w val="0.86677909578558043"/>
          <c:h val="0.42723826398533371"/>
        </c:manualLayout>
      </c:layout>
      <c:barChart>
        <c:barDir val="col"/>
        <c:grouping val="clustered"/>
        <c:varyColors val="0"/>
        <c:ser>
          <c:idx val="0"/>
          <c:order val="0"/>
          <c:tx>
            <c:strRef>
              <c:f>'Pivot Tables'!$B$29</c:f>
              <c:strCache>
                <c:ptCount val="1"/>
                <c:pt idx="0">
                  <c:v>Total</c:v>
                </c:pt>
              </c:strCache>
            </c:strRef>
          </c:tx>
          <c:spPr>
            <a:solidFill>
              <a:srgbClr val="FF9900"/>
            </a:solidFill>
            <a:ln>
              <a:noFill/>
            </a:ln>
            <a:effectLst/>
          </c:spPr>
          <c:invertIfNegative val="0"/>
          <c:dLbls>
            <c:spPr>
              <a:solidFill>
                <a:schemeClr val="bg1">
                  <a:lumMod val="6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Tables'!$A$30:$A$39</c:f>
              <c:strCache>
                <c:ptCount val="9"/>
                <c:pt idx="0">
                  <c:v>Health&amp;PersonalCare</c:v>
                </c:pt>
                <c:pt idx="1">
                  <c:v>Car&amp;Motorbike</c:v>
                </c:pt>
                <c:pt idx="2">
                  <c:v>Toys&amp;Games</c:v>
                </c:pt>
                <c:pt idx="3">
                  <c:v>HomeImprovement</c:v>
                </c:pt>
                <c:pt idx="4">
                  <c:v>MusicalInstruments</c:v>
                </c:pt>
                <c:pt idx="5">
                  <c:v>OfficeProducts</c:v>
                </c:pt>
                <c:pt idx="6">
                  <c:v>Computers&amp;Accessories</c:v>
                </c:pt>
                <c:pt idx="7">
                  <c:v>Home&amp;Kitchen</c:v>
                </c:pt>
                <c:pt idx="8">
                  <c:v>Electronics</c:v>
                </c:pt>
              </c:strCache>
            </c:strRef>
          </c:cat>
          <c:val>
            <c:numRef>
              <c:f>'Pivot Tables'!$B$30:$B$39</c:f>
              <c:numCache>
                <c:formatCode>0</c:formatCode>
                <c:ptCount val="9"/>
                <c:pt idx="0">
                  <c:v>4</c:v>
                </c:pt>
                <c:pt idx="1">
                  <c:v>8</c:v>
                </c:pt>
                <c:pt idx="2">
                  <c:v>8</c:v>
                </c:pt>
                <c:pt idx="3">
                  <c:v>16</c:v>
                </c:pt>
                <c:pt idx="4">
                  <c:v>16</c:v>
                </c:pt>
                <c:pt idx="5">
                  <c:v>248</c:v>
                </c:pt>
                <c:pt idx="6">
                  <c:v>2975</c:v>
                </c:pt>
                <c:pt idx="7">
                  <c:v>3505</c:v>
                </c:pt>
                <c:pt idx="8">
                  <c:v>3810</c:v>
                </c:pt>
              </c:numCache>
            </c:numRef>
          </c:val>
          <c:extLst>
            <c:ext xmlns:c16="http://schemas.microsoft.com/office/drawing/2014/chart" uri="{C3380CC4-5D6E-409C-BE32-E72D297353CC}">
              <c16:uniqueId val="{00000000-8C66-4BFA-A6D6-971FA8CF5C8B}"/>
            </c:ext>
          </c:extLst>
        </c:ser>
        <c:dLbls>
          <c:showLegendKey val="0"/>
          <c:showVal val="0"/>
          <c:showCatName val="0"/>
          <c:showSerName val="0"/>
          <c:showPercent val="0"/>
          <c:showBubbleSize val="0"/>
        </c:dLbls>
        <c:gapWidth val="219"/>
        <c:overlap val="-27"/>
        <c:axId val="680983488"/>
        <c:axId val="680989608"/>
      </c:barChart>
      <c:catAx>
        <c:axId val="6809834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Calisto MT" panose="02040603050505030304" pitchFamily="18" charset="0"/>
                <a:ea typeface="+mn-ea"/>
                <a:cs typeface="+mn-cs"/>
              </a:defRPr>
            </a:pPr>
            <a:endParaRPr lang="en-US"/>
          </a:p>
        </c:txPr>
        <c:crossAx val="680989608"/>
        <c:crosses val="autoZero"/>
        <c:auto val="1"/>
        <c:lblAlgn val="ctr"/>
        <c:lblOffset val="100"/>
        <c:noMultiLvlLbl val="0"/>
      </c:catAx>
      <c:valAx>
        <c:axId val="680989608"/>
        <c:scaling>
          <c:orientation val="minMax"/>
          <c:max val="4000"/>
        </c:scaling>
        <c:delete val="1"/>
        <c:axPos val="l"/>
        <c:numFmt formatCode="0" sourceLinked="1"/>
        <c:majorTickMark val="out"/>
        <c:minorTickMark val="none"/>
        <c:tickLblPos val="nextTo"/>
        <c:crossAx val="680983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a:outerShdw blurRad="88900" dist="63500" dir="2700000" sx="101000" sy="101000" algn="tl" rotWithShape="0">
        <a:prstClr val="black">
          <a:alpha val="69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2.1.xlsx]Pivot Tables!PivotTable10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ysClr val="windowText" lastClr="000000"/>
                </a:solidFill>
                <a:latin typeface="Calisto MT" panose="02040603050505030304" pitchFamily="18" charset="0"/>
              </a:rPr>
              <a:t>Number of Products By Price Category </a:t>
            </a:r>
          </a:p>
        </c:rich>
      </c:tx>
      <c:layout>
        <c:manualLayout>
          <c:xMode val="edge"/>
          <c:yMode val="edge"/>
          <c:x val="0.27252147025355428"/>
          <c:y val="4.920070303506048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99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Tables'!$E$44</c:f>
              <c:strCache>
                <c:ptCount val="1"/>
                <c:pt idx="0">
                  <c:v>Total</c:v>
                </c:pt>
              </c:strCache>
            </c:strRef>
          </c:tx>
          <c:spPr>
            <a:solidFill>
              <a:srgbClr val="FF9900"/>
            </a:solidFill>
            <a:ln>
              <a:noFill/>
            </a:ln>
            <a:effectLst/>
          </c:spPr>
          <c:invertIfNegative val="0"/>
          <c:cat>
            <c:strRef>
              <c:f>'Pivot Tables'!$D$45:$D$51</c:f>
              <c:strCache>
                <c:ptCount val="6"/>
                <c:pt idx="0">
                  <c:v>1000-10000</c:v>
                </c:pt>
                <c:pt idx="1">
                  <c:v>500–1000</c:v>
                </c:pt>
                <c:pt idx="2">
                  <c:v>&lt;500</c:v>
                </c:pt>
                <c:pt idx="3">
                  <c:v>10000-50000</c:v>
                </c:pt>
                <c:pt idx="4">
                  <c:v>50000-100000</c:v>
                </c:pt>
                <c:pt idx="5">
                  <c:v>&gt;100000</c:v>
                </c:pt>
              </c:strCache>
            </c:strRef>
          </c:cat>
          <c:val>
            <c:numRef>
              <c:f>'Pivot Tables'!$E$45:$E$51</c:f>
              <c:numCache>
                <c:formatCode>_(* #,##0_);_(* \(#,##0\);_(* "-"??_);_(@_)</c:formatCode>
                <c:ptCount val="6"/>
                <c:pt idx="0">
                  <c:v>663</c:v>
                </c:pt>
                <c:pt idx="1">
                  <c:v>301</c:v>
                </c:pt>
                <c:pt idx="2">
                  <c:v>206</c:v>
                </c:pt>
                <c:pt idx="3">
                  <c:v>161</c:v>
                </c:pt>
                <c:pt idx="4">
                  <c:v>18</c:v>
                </c:pt>
                <c:pt idx="5">
                  <c:v>1</c:v>
                </c:pt>
              </c:numCache>
            </c:numRef>
          </c:val>
          <c:extLst>
            <c:ext xmlns:c16="http://schemas.microsoft.com/office/drawing/2014/chart" uri="{C3380CC4-5D6E-409C-BE32-E72D297353CC}">
              <c16:uniqueId val="{00000000-41BF-4032-97E4-1DA4C69D8757}"/>
            </c:ext>
          </c:extLst>
        </c:ser>
        <c:dLbls>
          <c:showLegendKey val="0"/>
          <c:showVal val="0"/>
          <c:showCatName val="0"/>
          <c:showSerName val="0"/>
          <c:showPercent val="0"/>
          <c:showBubbleSize val="0"/>
        </c:dLbls>
        <c:gapWidth val="219"/>
        <c:overlap val="-27"/>
        <c:axId val="680995728"/>
        <c:axId val="680996088"/>
      </c:barChart>
      <c:catAx>
        <c:axId val="680995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80996088"/>
        <c:crosses val="autoZero"/>
        <c:auto val="1"/>
        <c:lblAlgn val="ctr"/>
        <c:lblOffset val="100"/>
        <c:noMultiLvlLbl val="0"/>
      </c:catAx>
      <c:valAx>
        <c:axId val="680996088"/>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80995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a:outerShdw blurRad="88900" dist="63500" dir="2700000" sx="101000" sy="101000" algn="tl" rotWithShape="0">
        <a:prstClr val="black">
          <a:alpha val="71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2.1.xlsx]Pivot Tables!PivotTable11</c:name>
    <c:fmtId val="3"/>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b="1">
                <a:solidFill>
                  <a:sysClr val="windowText" lastClr="000000"/>
                </a:solidFill>
                <a:latin typeface="Calisto MT" panose="02040603050505030304" pitchFamily="18" charset="0"/>
              </a:rPr>
              <a:t>Rating By Discount Category </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99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FF9900"/>
            </a:solidFill>
            <a:round/>
          </a:ln>
          <a:effectLst/>
        </c:spPr>
        <c:marker>
          <c:symbol val="none"/>
        </c:marker>
      </c:pivotFmt>
    </c:pivotFmts>
    <c:plotArea>
      <c:layout/>
      <c:lineChart>
        <c:grouping val="standard"/>
        <c:varyColors val="0"/>
        <c:ser>
          <c:idx val="0"/>
          <c:order val="0"/>
          <c:tx>
            <c:strRef>
              <c:f>'Pivot Tables'!$E$54</c:f>
              <c:strCache>
                <c:ptCount val="1"/>
                <c:pt idx="0">
                  <c:v>Total</c:v>
                </c:pt>
              </c:strCache>
            </c:strRef>
          </c:tx>
          <c:spPr>
            <a:ln w="28575" cap="rnd">
              <a:solidFill>
                <a:srgbClr val="FF9900"/>
              </a:solidFill>
              <a:round/>
            </a:ln>
            <a:effectLst/>
          </c:spPr>
          <c:marker>
            <c:symbol val="none"/>
          </c:marker>
          <c:cat>
            <c:strRef>
              <c:f>'Pivot Tables'!$D$55:$D$58</c:f>
              <c:strCache>
                <c:ptCount val="4"/>
                <c:pt idx="0">
                  <c:v>0-20%</c:v>
                </c:pt>
                <c:pt idx="1">
                  <c:v>20-50%</c:v>
                </c:pt>
                <c:pt idx="2">
                  <c:v>50-70%</c:v>
                </c:pt>
                <c:pt idx="3">
                  <c:v>70-100%</c:v>
                </c:pt>
              </c:strCache>
            </c:strRef>
          </c:cat>
          <c:val>
            <c:numRef>
              <c:f>'Pivot Tables'!$E$55:$E$58</c:f>
              <c:numCache>
                <c:formatCode>0.0</c:formatCode>
                <c:ptCount val="4"/>
                <c:pt idx="0">
                  <c:v>4.1742514970059892</c:v>
                </c:pt>
                <c:pt idx="1">
                  <c:v>4.1226487523992281</c:v>
                </c:pt>
                <c:pt idx="2">
                  <c:v>4.0908888888888839</c:v>
                </c:pt>
                <c:pt idx="3">
                  <c:v>4.0297169811320765</c:v>
                </c:pt>
              </c:numCache>
            </c:numRef>
          </c:val>
          <c:smooth val="0"/>
          <c:extLst>
            <c:ext xmlns:c16="http://schemas.microsoft.com/office/drawing/2014/chart" uri="{C3380CC4-5D6E-409C-BE32-E72D297353CC}">
              <c16:uniqueId val="{00000000-6939-4E08-98E5-1CDCBABF1EA9}"/>
            </c:ext>
          </c:extLst>
        </c:ser>
        <c:dLbls>
          <c:showLegendKey val="0"/>
          <c:showVal val="0"/>
          <c:showCatName val="0"/>
          <c:showSerName val="0"/>
          <c:showPercent val="0"/>
          <c:showBubbleSize val="0"/>
        </c:dLbls>
        <c:smooth val="0"/>
        <c:axId val="821235696"/>
        <c:axId val="821241096"/>
      </c:lineChart>
      <c:catAx>
        <c:axId val="821235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Calisto MT" panose="02040603050505030304" pitchFamily="18" charset="0"/>
                <a:ea typeface="+mn-ea"/>
                <a:cs typeface="+mn-cs"/>
              </a:defRPr>
            </a:pPr>
            <a:endParaRPr lang="en-US"/>
          </a:p>
        </c:txPr>
        <c:crossAx val="821241096"/>
        <c:crosses val="autoZero"/>
        <c:auto val="1"/>
        <c:lblAlgn val="ctr"/>
        <c:lblOffset val="100"/>
        <c:noMultiLvlLbl val="0"/>
      </c:catAx>
      <c:valAx>
        <c:axId val="821241096"/>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Calisto MT" panose="02040603050505030304" pitchFamily="18" charset="0"/>
                <a:ea typeface="+mn-ea"/>
                <a:cs typeface="+mn-cs"/>
              </a:defRPr>
            </a:pPr>
            <a:endParaRPr lang="en-US"/>
          </a:p>
        </c:txPr>
        <c:crossAx val="821235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a:outerShdw blurRad="88900" dist="63500" dir="2700000" sx="101000" sy="101000" algn="tl" rotWithShape="0">
        <a:prstClr val="black">
          <a:alpha val="73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1.xml"/><Relationship Id="rId7" Type="http://schemas.openxmlformats.org/officeDocument/2006/relationships/chart" Target="../charts/chart5.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4.xml"/><Relationship Id="rId11" Type="http://schemas.openxmlformats.org/officeDocument/2006/relationships/image" Target="../media/image2.png"/><Relationship Id="rId5" Type="http://schemas.openxmlformats.org/officeDocument/2006/relationships/chart" Target="../charts/chart3.xml"/><Relationship Id="rId10" Type="http://schemas.openxmlformats.org/officeDocument/2006/relationships/hyperlink" Target="#'Insights and Dashboards'!A1"/><Relationship Id="rId4" Type="http://schemas.openxmlformats.org/officeDocument/2006/relationships/chart" Target="../charts/chart2.xml"/><Relationship Id="rId9" Type="http://schemas.openxmlformats.org/officeDocument/2006/relationships/hyperlink" Target="#'Users Insights'!A1"/></Relationships>
</file>

<file path=xl/drawings/_rels/drawing2.xml.rels><?xml version="1.0" encoding="UTF-8" standalone="yes"?>
<Relationships xmlns="http://schemas.openxmlformats.org/package/2006/relationships"><Relationship Id="rId8" Type="http://schemas.openxmlformats.org/officeDocument/2006/relationships/hyperlink" Target="#'Product Performance'!A1"/><Relationship Id="rId3" Type="http://schemas.openxmlformats.org/officeDocument/2006/relationships/chart" Target="../charts/chart7.xml"/><Relationship Id="rId7" Type="http://schemas.openxmlformats.org/officeDocument/2006/relationships/chart" Target="../charts/chart11.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10.xml"/><Relationship Id="rId5" Type="http://schemas.openxmlformats.org/officeDocument/2006/relationships/chart" Target="../charts/chart9.xml"/><Relationship Id="rId10" Type="http://schemas.openxmlformats.org/officeDocument/2006/relationships/image" Target="../media/image3.png"/><Relationship Id="rId4" Type="http://schemas.openxmlformats.org/officeDocument/2006/relationships/chart" Target="../charts/chart8.xml"/><Relationship Id="rId9" Type="http://schemas.openxmlformats.org/officeDocument/2006/relationships/hyperlink" Target="#'Insights and Recommendations'!A1"/></Relationships>
</file>

<file path=xl/drawings/_rels/drawing3.xml.rels><?xml version="1.0" encoding="UTF-8" standalone="yes"?>
<Relationships xmlns="http://schemas.openxmlformats.org/package/2006/relationships"><Relationship Id="rId3" Type="http://schemas.openxmlformats.org/officeDocument/2006/relationships/hyperlink" Target="#'Product Performance'!A1"/><Relationship Id="rId2" Type="http://schemas.microsoft.com/office/2007/relationships/hdphoto" Target="../media/hdphoto1.wdp"/><Relationship Id="rId1" Type="http://schemas.openxmlformats.org/officeDocument/2006/relationships/image" Target="../media/image1.png"/><Relationship Id="rId5" Type="http://schemas.openxmlformats.org/officeDocument/2006/relationships/image" Target="../media/image4.png"/><Relationship Id="rId4" Type="http://schemas.openxmlformats.org/officeDocument/2006/relationships/hyperlink" Target="#'Users Insights'!A1"/></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244929</xdr:colOff>
      <xdr:row>48</xdr:row>
      <xdr:rowOff>122464</xdr:rowOff>
    </xdr:to>
    <xdr:sp macro="" textlink="">
      <xdr:nvSpPr>
        <xdr:cNvPr id="2" name="Rectangle: Rounded Corners 1">
          <a:extLst>
            <a:ext uri="{FF2B5EF4-FFF2-40B4-BE49-F238E27FC236}">
              <a16:creationId xmlns:a16="http://schemas.microsoft.com/office/drawing/2014/main" id="{6D706B55-A680-3DF9-CDBC-20E4C8025F6F}"/>
            </a:ext>
          </a:extLst>
        </xdr:cNvPr>
        <xdr:cNvSpPr/>
      </xdr:nvSpPr>
      <xdr:spPr>
        <a:xfrm>
          <a:off x="0" y="0"/>
          <a:ext cx="14940643" cy="9266464"/>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1</xdr:col>
      <xdr:colOff>404487</xdr:colOff>
      <xdr:row>0</xdr:row>
      <xdr:rowOff>114301</xdr:rowOff>
    </xdr:from>
    <xdr:to>
      <xdr:col>22</xdr:col>
      <xdr:colOff>378391</xdr:colOff>
      <xdr:row>3</xdr:row>
      <xdr:rowOff>182671</xdr:rowOff>
    </xdr:to>
    <xdr:sp macro="" textlink="">
      <xdr:nvSpPr>
        <xdr:cNvPr id="4" name="TextBox 3">
          <a:extLst>
            <a:ext uri="{FF2B5EF4-FFF2-40B4-BE49-F238E27FC236}">
              <a16:creationId xmlns:a16="http://schemas.microsoft.com/office/drawing/2014/main" id="{D544C8BA-05AE-056D-B30F-4671EBB5FCEF}"/>
            </a:ext>
          </a:extLst>
        </xdr:cNvPr>
        <xdr:cNvSpPr txBox="1"/>
      </xdr:nvSpPr>
      <xdr:spPr>
        <a:xfrm>
          <a:off x="1017740" y="114301"/>
          <a:ext cx="12852226" cy="655528"/>
        </a:xfrm>
        <a:prstGeom prst="roundRect">
          <a:avLst/>
        </a:prstGeom>
        <a:solidFill>
          <a:schemeClr val="bg1">
            <a:lumMod val="95000"/>
          </a:schemeClr>
        </a:solidFill>
        <a:ln>
          <a:noFill/>
        </a:ln>
        <a:effectLst>
          <a:outerShdw blurRad="127000" dist="63500" dir="2700000" algn="tl" rotWithShape="0">
            <a:prstClr val="black">
              <a:alpha val="75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l"/>
          <a:r>
            <a:rPr lang="en-US" sz="2000">
              <a:solidFill>
                <a:sysClr val="windowText" lastClr="000000"/>
              </a:solidFill>
              <a:latin typeface="Calisto MT" panose="02040603050505030304" pitchFamily="18" charset="0"/>
            </a:rPr>
            <a:t>  </a:t>
          </a:r>
          <a:r>
            <a:rPr lang="en-US" sz="2000" baseline="0">
              <a:solidFill>
                <a:sysClr val="windowText" lastClr="000000"/>
              </a:solidFill>
              <a:latin typeface="Calisto MT" panose="02040603050505030304" pitchFamily="18" charset="0"/>
            </a:rPr>
            <a:t>         	</a:t>
          </a:r>
          <a:r>
            <a:rPr lang="en-US" sz="2400" b="1">
              <a:solidFill>
                <a:sysClr val="windowText" lastClr="000000"/>
              </a:solidFill>
              <a:latin typeface="Calisto MT" panose="02040603050505030304" pitchFamily="18" charset="0"/>
            </a:rPr>
            <a:t>AMAZON SALES DASHBOARD</a:t>
          </a:r>
          <a:endParaRPr lang="en-US" sz="2000" b="1">
            <a:solidFill>
              <a:sysClr val="windowText" lastClr="000000"/>
            </a:solidFill>
            <a:latin typeface="Calisto MT" panose="02040603050505030304" pitchFamily="18" charset="0"/>
          </a:endParaRPr>
        </a:p>
      </xdr:txBody>
    </xdr:sp>
    <xdr:clientData/>
  </xdr:twoCellAnchor>
  <xdr:twoCellAnchor editAs="oneCell">
    <xdr:from>
      <xdr:col>1</xdr:col>
      <xdr:colOff>402865</xdr:colOff>
      <xdr:row>0</xdr:row>
      <xdr:rowOff>0</xdr:rowOff>
    </xdr:from>
    <xdr:to>
      <xdr:col>3</xdr:col>
      <xdr:colOff>234863</xdr:colOff>
      <xdr:row>4</xdr:row>
      <xdr:rowOff>186253</xdr:rowOff>
    </xdr:to>
    <xdr:pic>
      <xdr:nvPicPr>
        <xdr:cNvPr id="14" name="Picture 13">
          <a:extLst>
            <a:ext uri="{FF2B5EF4-FFF2-40B4-BE49-F238E27FC236}">
              <a16:creationId xmlns:a16="http://schemas.microsoft.com/office/drawing/2014/main" id="{9768E7A2-7B27-A353-1817-4E87900764D6}"/>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83200" l="10000" r="90000">
                      <a14:foregroundMark x1="43400" y1="59400" x2="82800" y2="55800"/>
                      <a14:foregroundMark x1="57800" y1="83200" x2="57800" y2="83200"/>
                      <a14:foregroundMark x1="22000" y1="67800" x2="76800" y2="69000"/>
                      <a14:foregroundMark x1="64800" y1="55800" x2="64800" y2="55800"/>
                      <a14:backgroundMark x1="61400" y1="59400" x2="66000" y2="58200"/>
                    </a14:backgroundRemoval>
                  </a14:imgEffect>
                </a14:imgLayer>
              </a14:imgProps>
            </a:ext>
            <a:ext uri="{28A0092B-C50C-407E-A947-70E740481C1C}">
              <a14:useLocalDpi xmlns:a14="http://schemas.microsoft.com/office/drawing/2010/main" val="0"/>
            </a:ext>
          </a:extLst>
        </a:blip>
        <a:stretch>
          <a:fillRect/>
        </a:stretch>
      </xdr:blipFill>
      <xdr:spPr>
        <a:xfrm>
          <a:off x="1016118" y="0"/>
          <a:ext cx="1058505" cy="969130"/>
        </a:xfrm>
        <a:prstGeom prst="rect">
          <a:avLst/>
        </a:prstGeom>
      </xdr:spPr>
    </xdr:pic>
    <xdr:clientData/>
  </xdr:twoCellAnchor>
  <xdr:twoCellAnchor>
    <xdr:from>
      <xdr:col>3</xdr:col>
      <xdr:colOff>272143</xdr:colOff>
      <xdr:row>4</xdr:row>
      <xdr:rowOff>60189</xdr:rowOff>
    </xdr:from>
    <xdr:to>
      <xdr:col>12</xdr:col>
      <xdr:colOff>544286</xdr:colOff>
      <xdr:row>8</xdr:row>
      <xdr:rowOff>13048</xdr:rowOff>
    </xdr:to>
    <xdr:sp macro="" textlink="">
      <xdr:nvSpPr>
        <xdr:cNvPr id="22" name="Rectangle: Rounded Corners 21">
          <a:extLst>
            <a:ext uri="{FF2B5EF4-FFF2-40B4-BE49-F238E27FC236}">
              <a16:creationId xmlns:a16="http://schemas.microsoft.com/office/drawing/2014/main" id="{24EC8CE9-33B4-4B2D-A3C8-35FB86865F98}"/>
            </a:ext>
          </a:extLst>
        </xdr:cNvPr>
        <xdr:cNvSpPr/>
      </xdr:nvSpPr>
      <xdr:spPr>
        <a:xfrm>
          <a:off x="2111903" y="843066"/>
          <a:ext cx="5791424" cy="735735"/>
        </a:xfrm>
        <a:prstGeom prst="roundRect">
          <a:avLst/>
        </a:prstGeom>
        <a:solidFill>
          <a:schemeClr val="bg1">
            <a:lumMod val="95000"/>
          </a:schemeClr>
        </a:solidFill>
        <a:ln>
          <a:noFill/>
        </a:ln>
        <a:effectLst>
          <a:outerShdw blurRad="101600" dist="63500" dir="2700000" sx="101000" sy="101000" algn="tl" rotWithShape="0">
            <a:prstClr val="black">
              <a:alpha val="69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13</xdr:col>
      <xdr:colOff>136070</xdr:colOff>
      <xdr:row>4</xdr:row>
      <xdr:rowOff>117340</xdr:rowOff>
    </xdr:from>
    <xdr:to>
      <xdr:col>22</xdr:col>
      <xdr:colOff>272143</xdr:colOff>
      <xdr:row>7</xdr:row>
      <xdr:rowOff>169624</xdr:rowOff>
    </xdr:to>
    <xdr:sp macro="" textlink="">
      <xdr:nvSpPr>
        <xdr:cNvPr id="24" name="Rectangle: Rounded Corners 23">
          <a:extLst>
            <a:ext uri="{FF2B5EF4-FFF2-40B4-BE49-F238E27FC236}">
              <a16:creationId xmlns:a16="http://schemas.microsoft.com/office/drawing/2014/main" id="{EB3FECF1-268A-4AA8-921A-75B8F6AAEFF5}"/>
            </a:ext>
          </a:extLst>
        </xdr:cNvPr>
        <xdr:cNvSpPr/>
      </xdr:nvSpPr>
      <xdr:spPr>
        <a:xfrm>
          <a:off x="8108365" y="900217"/>
          <a:ext cx="5655353" cy="639441"/>
        </a:xfrm>
        <a:prstGeom prst="roundRect">
          <a:avLst/>
        </a:prstGeom>
        <a:solidFill>
          <a:schemeClr val="bg1">
            <a:lumMod val="95000"/>
          </a:schemeClr>
        </a:solidFill>
        <a:ln>
          <a:noFill/>
        </a:ln>
        <a:effectLst>
          <a:outerShdw blurRad="101600" dist="63500" dir="2700000" sx="101000" sy="101000" algn="tl" rotWithShape="0">
            <a:prstClr val="black">
              <a:alpha val="69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3</xdr:col>
      <xdr:colOff>513717</xdr:colOff>
      <xdr:row>9</xdr:row>
      <xdr:rowOff>97731</xdr:rowOff>
    </xdr:from>
    <xdr:to>
      <xdr:col>8</xdr:col>
      <xdr:colOff>105502</xdr:colOff>
      <xdr:row>14</xdr:row>
      <xdr:rowOff>123508</xdr:rowOff>
    </xdr:to>
    <xdr:grpSp>
      <xdr:nvGrpSpPr>
        <xdr:cNvPr id="43" name="Group 42">
          <a:extLst>
            <a:ext uri="{FF2B5EF4-FFF2-40B4-BE49-F238E27FC236}">
              <a16:creationId xmlns:a16="http://schemas.microsoft.com/office/drawing/2014/main" id="{BF919351-F0AB-4E36-21D4-42B56DF60FAE}"/>
            </a:ext>
          </a:extLst>
        </xdr:cNvPr>
        <xdr:cNvGrpSpPr/>
      </xdr:nvGrpSpPr>
      <xdr:grpSpPr>
        <a:xfrm>
          <a:off x="2335373" y="1812231"/>
          <a:ext cx="2627879" cy="978277"/>
          <a:chOff x="2177143" y="1989683"/>
          <a:chExt cx="2653392" cy="978276"/>
        </a:xfrm>
      </xdr:grpSpPr>
      <xdr:sp macro="" textlink="">
        <xdr:nvSpPr>
          <xdr:cNvPr id="3" name="Rectangle: Rounded Corners 2">
            <a:extLst>
              <a:ext uri="{FF2B5EF4-FFF2-40B4-BE49-F238E27FC236}">
                <a16:creationId xmlns:a16="http://schemas.microsoft.com/office/drawing/2014/main" id="{CEA49380-028D-F504-7F56-A5DEF943FF51}"/>
              </a:ext>
            </a:extLst>
          </xdr:cNvPr>
          <xdr:cNvSpPr/>
        </xdr:nvSpPr>
        <xdr:spPr>
          <a:xfrm>
            <a:off x="2177143" y="1989683"/>
            <a:ext cx="2653392" cy="978276"/>
          </a:xfrm>
          <a:prstGeom prst="roundRect">
            <a:avLst/>
          </a:prstGeom>
          <a:solidFill>
            <a:schemeClr val="bg1">
              <a:lumMod val="95000"/>
            </a:schemeClr>
          </a:solidFill>
          <a:ln>
            <a:noFill/>
          </a:ln>
          <a:effectLst>
            <a:outerShdw blurRad="101600" dist="63500" dir="2700000" sx="101000" sy="101000" algn="tl" rotWithShape="0">
              <a:prstClr val="black">
                <a:alpha val="69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sz="1400">
                <a:latin typeface="Calisto MT" panose="02040603050505030304" pitchFamily="18" charset="0"/>
              </a:rPr>
              <a:t>Total Products</a:t>
            </a:r>
          </a:p>
          <a:p>
            <a:pPr algn="l"/>
            <a:endParaRPr lang="en-US" sz="1100"/>
          </a:p>
          <a:p>
            <a:pPr algn="ctr"/>
            <a:endParaRPr lang="en-US" sz="1100"/>
          </a:p>
        </xdr:txBody>
      </xdr:sp>
      <xdr:sp macro="" textlink="'Analysis Tasks'!C22">
        <xdr:nvSpPr>
          <xdr:cNvPr id="27" name="TextBox 26">
            <a:extLst>
              <a:ext uri="{FF2B5EF4-FFF2-40B4-BE49-F238E27FC236}">
                <a16:creationId xmlns:a16="http://schemas.microsoft.com/office/drawing/2014/main" id="{CB6F5ACD-AB77-CFED-B47E-4F04C5AD4AC6}"/>
              </a:ext>
            </a:extLst>
          </xdr:cNvPr>
          <xdr:cNvSpPr txBox="1"/>
        </xdr:nvSpPr>
        <xdr:spPr>
          <a:xfrm>
            <a:off x="2517322" y="2354037"/>
            <a:ext cx="1864178" cy="5306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08A04834-5F88-4BC2-AD82-C0A78D88AB8C}" type="TxLink">
              <a:rPr lang="en-US" sz="3200" b="0" i="0" u="none" strike="noStrike">
                <a:solidFill>
                  <a:srgbClr val="FF9900"/>
                </a:solidFill>
                <a:latin typeface="Calisto MT" panose="02040603050505030304" pitchFamily="18" charset="0"/>
                <a:cs typeface="Calibri"/>
              </a:rPr>
              <a:pPr algn="ctr"/>
              <a:t>1350</a:t>
            </a:fld>
            <a:endParaRPr lang="en-US" sz="3200">
              <a:solidFill>
                <a:srgbClr val="FF9900"/>
              </a:solidFill>
              <a:latin typeface="Calisto MT" panose="02040603050505030304" pitchFamily="18" charset="0"/>
            </a:endParaRPr>
          </a:p>
        </xdr:txBody>
      </xdr:sp>
    </xdr:grpSp>
    <xdr:clientData/>
  </xdr:twoCellAnchor>
  <xdr:twoCellAnchor>
    <xdr:from>
      <xdr:col>8</xdr:col>
      <xdr:colOff>512599</xdr:colOff>
      <xdr:row>9</xdr:row>
      <xdr:rowOff>102052</xdr:rowOff>
    </xdr:from>
    <xdr:to>
      <xdr:col>13</xdr:col>
      <xdr:colOff>76236</xdr:colOff>
      <xdr:row>14</xdr:row>
      <xdr:rowOff>127829</xdr:rowOff>
    </xdr:to>
    <xdr:grpSp>
      <xdr:nvGrpSpPr>
        <xdr:cNvPr id="32" name="Group 31">
          <a:extLst>
            <a:ext uri="{FF2B5EF4-FFF2-40B4-BE49-F238E27FC236}">
              <a16:creationId xmlns:a16="http://schemas.microsoft.com/office/drawing/2014/main" id="{4689A08A-29F7-E896-01AF-7A93929C3EA6}"/>
            </a:ext>
          </a:extLst>
        </xdr:cNvPr>
        <xdr:cNvGrpSpPr/>
      </xdr:nvGrpSpPr>
      <xdr:grpSpPr>
        <a:xfrm>
          <a:off x="5370349" y="1816552"/>
          <a:ext cx="2599731" cy="978277"/>
          <a:chOff x="5007429" y="1966791"/>
          <a:chExt cx="2626177" cy="978276"/>
        </a:xfrm>
      </xdr:grpSpPr>
      <xdr:sp macro="" textlink="">
        <xdr:nvSpPr>
          <xdr:cNvPr id="19" name="Rectangle: Rounded Corners 18">
            <a:extLst>
              <a:ext uri="{FF2B5EF4-FFF2-40B4-BE49-F238E27FC236}">
                <a16:creationId xmlns:a16="http://schemas.microsoft.com/office/drawing/2014/main" id="{70E49886-6D16-4983-B899-E1D2242F50CA}"/>
              </a:ext>
            </a:extLst>
          </xdr:cNvPr>
          <xdr:cNvSpPr/>
        </xdr:nvSpPr>
        <xdr:spPr>
          <a:xfrm>
            <a:off x="5007429" y="1966791"/>
            <a:ext cx="2626177" cy="978276"/>
          </a:xfrm>
          <a:prstGeom prst="roundRect">
            <a:avLst/>
          </a:prstGeom>
          <a:solidFill>
            <a:schemeClr val="bg1">
              <a:lumMod val="95000"/>
            </a:schemeClr>
          </a:solidFill>
          <a:ln>
            <a:noFill/>
          </a:ln>
          <a:effectLst>
            <a:outerShdw blurRad="101600" dist="63500" dir="2700000" sx="101000" sy="101000" algn="tl" rotWithShape="0">
              <a:prstClr val="black">
                <a:alpha val="69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sz="1400">
                <a:latin typeface="Calisto MT" panose="02040603050505030304" pitchFamily="18" charset="0"/>
              </a:rPr>
              <a:t>Total Reviews</a:t>
            </a:r>
          </a:p>
        </xdr:txBody>
      </xdr:sp>
      <xdr:sp macro="" textlink="'Analysis Tasks'!C23">
        <xdr:nvSpPr>
          <xdr:cNvPr id="28" name="TextBox 27">
            <a:extLst>
              <a:ext uri="{FF2B5EF4-FFF2-40B4-BE49-F238E27FC236}">
                <a16:creationId xmlns:a16="http://schemas.microsoft.com/office/drawing/2014/main" id="{DD8CAECE-0A96-4869-884A-517C4167DA7D}"/>
              </a:ext>
            </a:extLst>
          </xdr:cNvPr>
          <xdr:cNvSpPr txBox="1"/>
        </xdr:nvSpPr>
        <xdr:spPr>
          <a:xfrm>
            <a:off x="5374821" y="2329398"/>
            <a:ext cx="1864178" cy="5660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ACC0B851-BF64-4455-99D4-E58C3419FEBF}" type="TxLink">
              <a:rPr lang="en-US" sz="3200" b="0" i="0" u="none" strike="noStrike">
                <a:solidFill>
                  <a:srgbClr val="FF9900"/>
                </a:solidFill>
                <a:latin typeface="Calisto MT" panose="02040603050505030304" pitchFamily="18" charset="0"/>
                <a:cs typeface="Calibri"/>
              </a:rPr>
              <a:pPr algn="ctr"/>
              <a:t>10590</a:t>
            </a:fld>
            <a:endParaRPr lang="en-US" sz="3200">
              <a:solidFill>
                <a:srgbClr val="FF9900"/>
              </a:solidFill>
              <a:latin typeface="Calisto MT" panose="02040603050505030304" pitchFamily="18" charset="0"/>
            </a:endParaRPr>
          </a:p>
        </xdr:txBody>
      </xdr:sp>
    </xdr:grpSp>
    <xdr:clientData/>
  </xdr:twoCellAnchor>
  <xdr:twoCellAnchor>
    <xdr:from>
      <xdr:col>13</xdr:col>
      <xdr:colOff>404857</xdr:colOff>
      <xdr:row>9</xdr:row>
      <xdr:rowOff>82601</xdr:rowOff>
    </xdr:from>
    <xdr:to>
      <xdr:col>17</xdr:col>
      <xdr:colOff>404859</xdr:colOff>
      <xdr:row>14</xdr:row>
      <xdr:rowOff>108378</xdr:rowOff>
    </xdr:to>
    <xdr:grpSp>
      <xdr:nvGrpSpPr>
        <xdr:cNvPr id="33" name="Group 32">
          <a:extLst>
            <a:ext uri="{FF2B5EF4-FFF2-40B4-BE49-F238E27FC236}">
              <a16:creationId xmlns:a16="http://schemas.microsoft.com/office/drawing/2014/main" id="{B0873CF1-614C-7E36-21A5-339C645444F3}"/>
            </a:ext>
          </a:extLst>
        </xdr:cNvPr>
        <xdr:cNvGrpSpPr/>
      </xdr:nvGrpSpPr>
      <xdr:grpSpPr>
        <a:xfrm>
          <a:off x="8298701" y="1797101"/>
          <a:ext cx="2428877" cy="978277"/>
          <a:chOff x="8041820" y="1988721"/>
          <a:chExt cx="2449287" cy="978276"/>
        </a:xfrm>
      </xdr:grpSpPr>
      <xdr:sp macro="" textlink="">
        <xdr:nvSpPr>
          <xdr:cNvPr id="20" name="Rectangle: Rounded Corners 19">
            <a:extLst>
              <a:ext uri="{FF2B5EF4-FFF2-40B4-BE49-F238E27FC236}">
                <a16:creationId xmlns:a16="http://schemas.microsoft.com/office/drawing/2014/main" id="{3FFF6D45-5AD4-4C8D-AFAC-AD60121FE41E}"/>
              </a:ext>
            </a:extLst>
          </xdr:cNvPr>
          <xdr:cNvSpPr/>
        </xdr:nvSpPr>
        <xdr:spPr>
          <a:xfrm>
            <a:off x="8041820" y="1988721"/>
            <a:ext cx="2449287" cy="978276"/>
          </a:xfrm>
          <a:prstGeom prst="roundRect">
            <a:avLst/>
          </a:prstGeom>
          <a:solidFill>
            <a:schemeClr val="bg1">
              <a:lumMod val="95000"/>
            </a:schemeClr>
          </a:solidFill>
          <a:ln>
            <a:noFill/>
          </a:ln>
          <a:effectLst>
            <a:outerShdw blurRad="101600" dist="63500" dir="2700000" sx="101000" sy="101000" algn="tl" rotWithShape="0">
              <a:prstClr val="black">
                <a:alpha val="69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sz="1400">
                <a:latin typeface="Calisto MT" panose="02040603050505030304" pitchFamily="18" charset="0"/>
              </a:rPr>
              <a:t>Total Revenue</a:t>
            </a:r>
          </a:p>
        </xdr:txBody>
      </xdr:sp>
      <xdr:sp macro="" textlink="'Analysis Tasks'!C24">
        <xdr:nvSpPr>
          <xdr:cNvPr id="29" name="TextBox 28">
            <a:extLst>
              <a:ext uri="{FF2B5EF4-FFF2-40B4-BE49-F238E27FC236}">
                <a16:creationId xmlns:a16="http://schemas.microsoft.com/office/drawing/2014/main" id="{D6D58011-3621-440C-A06E-6F559F7520E0}"/>
              </a:ext>
            </a:extLst>
          </xdr:cNvPr>
          <xdr:cNvSpPr txBox="1"/>
        </xdr:nvSpPr>
        <xdr:spPr>
          <a:xfrm>
            <a:off x="8304772" y="2336285"/>
            <a:ext cx="1888313" cy="601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C31C6AD6-B51B-419B-B119-D3AF2937606E}" type="TxLink">
              <a:rPr lang="en-US" sz="3000" b="0" i="0" u="none" strike="noStrike">
                <a:solidFill>
                  <a:srgbClr val="FF9900"/>
                </a:solidFill>
                <a:latin typeface="Calisto MT" panose="02040603050505030304" pitchFamily="18" charset="0"/>
                <a:cs typeface="Calibri"/>
              </a:rPr>
              <a:pPr algn="ctr"/>
              <a:t> 4,306,895 </a:t>
            </a:fld>
            <a:endParaRPr lang="en-US" sz="3000">
              <a:solidFill>
                <a:srgbClr val="FF9900"/>
              </a:solidFill>
              <a:latin typeface="Calisto MT" panose="02040603050505030304" pitchFamily="18" charset="0"/>
            </a:endParaRPr>
          </a:p>
        </xdr:txBody>
      </xdr:sp>
    </xdr:grpSp>
    <xdr:clientData/>
  </xdr:twoCellAnchor>
  <xdr:twoCellAnchor>
    <xdr:from>
      <xdr:col>18</xdr:col>
      <xdr:colOff>225318</xdr:colOff>
      <xdr:row>9</xdr:row>
      <xdr:rowOff>42103</xdr:rowOff>
    </xdr:from>
    <xdr:to>
      <xdr:col>22</xdr:col>
      <xdr:colOff>218835</xdr:colOff>
      <xdr:row>14</xdr:row>
      <xdr:rowOff>67880</xdr:rowOff>
    </xdr:to>
    <xdr:grpSp>
      <xdr:nvGrpSpPr>
        <xdr:cNvPr id="34" name="Group 33">
          <a:extLst>
            <a:ext uri="{FF2B5EF4-FFF2-40B4-BE49-F238E27FC236}">
              <a16:creationId xmlns:a16="http://schemas.microsoft.com/office/drawing/2014/main" id="{20A1EDB9-5117-641D-BEB0-C60D869FC8AB}"/>
            </a:ext>
          </a:extLst>
        </xdr:cNvPr>
        <xdr:cNvGrpSpPr/>
      </xdr:nvGrpSpPr>
      <xdr:grpSpPr>
        <a:xfrm>
          <a:off x="11155256" y="1756603"/>
          <a:ext cx="2422392" cy="978277"/>
          <a:chOff x="10933020" y="1948221"/>
          <a:chExt cx="2442802" cy="978276"/>
        </a:xfrm>
      </xdr:grpSpPr>
      <xdr:sp macro="" textlink="">
        <xdr:nvSpPr>
          <xdr:cNvPr id="21" name="Rectangle: Rounded Corners 20">
            <a:extLst>
              <a:ext uri="{FF2B5EF4-FFF2-40B4-BE49-F238E27FC236}">
                <a16:creationId xmlns:a16="http://schemas.microsoft.com/office/drawing/2014/main" id="{586E9FE0-8B00-45D8-B4FF-3E9189E9C1D4}"/>
              </a:ext>
            </a:extLst>
          </xdr:cNvPr>
          <xdr:cNvSpPr/>
        </xdr:nvSpPr>
        <xdr:spPr>
          <a:xfrm>
            <a:off x="10933020" y="1948221"/>
            <a:ext cx="2442802" cy="978276"/>
          </a:xfrm>
          <a:prstGeom prst="roundRect">
            <a:avLst/>
          </a:prstGeom>
          <a:solidFill>
            <a:schemeClr val="bg1">
              <a:lumMod val="95000"/>
            </a:schemeClr>
          </a:solidFill>
          <a:ln>
            <a:noFill/>
          </a:ln>
          <a:effectLst>
            <a:outerShdw blurRad="101600" dist="63500" dir="2700000" sx="101000" sy="101000" algn="tl" rotWithShape="0">
              <a:prstClr val="black">
                <a:alpha val="69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sz="1400">
                <a:latin typeface="Calisto MT" panose="02040603050505030304" pitchFamily="18" charset="0"/>
              </a:rPr>
              <a:t>Average Rating</a:t>
            </a:r>
          </a:p>
        </xdr:txBody>
      </xdr:sp>
      <xdr:sp macro="" textlink="'Analysis Tasks'!C25">
        <xdr:nvSpPr>
          <xdr:cNvPr id="30" name="TextBox 29">
            <a:extLst>
              <a:ext uri="{FF2B5EF4-FFF2-40B4-BE49-F238E27FC236}">
                <a16:creationId xmlns:a16="http://schemas.microsoft.com/office/drawing/2014/main" id="{BF144DE7-6CF9-4E44-A72E-C987B433342B}"/>
              </a:ext>
            </a:extLst>
          </xdr:cNvPr>
          <xdr:cNvSpPr txBox="1"/>
        </xdr:nvSpPr>
        <xdr:spPr>
          <a:xfrm>
            <a:off x="11245985" y="2288399"/>
            <a:ext cx="1864178" cy="5660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D7FCE5A0-6A3B-4430-989A-ED2CD324D90C}" type="TxLink">
              <a:rPr lang="en-US" sz="3200" b="0" i="0" u="none" strike="noStrike">
                <a:solidFill>
                  <a:srgbClr val="FF9900"/>
                </a:solidFill>
                <a:latin typeface="Calisto MT" panose="02040603050505030304" pitchFamily="18" charset="0"/>
                <a:cs typeface="Calibri"/>
              </a:rPr>
              <a:pPr algn="ctr"/>
              <a:t>4.1</a:t>
            </a:fld>
            <a:endParaRPr lang="en-US" sz="3200">
              <a:solidFill>
                <a:srgbClr val="FF9900"/>
              </a:solidFill>
              <a:latin typeface="Calisto MT" panose="02040603050505030304" pitchFamily="18" charset="0"/>
            </a:endParaRPr>
          </a:p>
        </xdr:txBody>
      </xdr:sp>
    </xdr:grpSp>
    <xdr:clientData/>
  </xdr:twoCellAnchor>
  <xdr:twoCellAnchor>
    <xdr:from>
      <xdr:col>16</xdr:col>
      <xdr:colOff>444954</xdr:colOff>
      <xdr:row>15</xdr:row>
      <xdr:rowOff>78287</xdr:rowOff>
    </xdr:from>
    <xdr:to>
      <xdr:col>22</xdr:col>
      <xdr:colOff>340179</xdr:colOff>
      <xdr:row>29</xdr:row>
      <xdr:rowOff>181938</xdr:rowOff>
    </xdr:to>
    <xdr:graphicFrame macro="">
      <xdr:nvGraphicFramePr>
        <xdr:cNvPr id="36" name="Chart 35">
          <a:extLst>
            <a:ext uri="{FF2B5EF4-FFF2-40B4-BE49-F238E27FC236}">
              <a16:creationId xmlns:a16="http://schemas.microsoft.com/office/drawing/2014/main" id="{C82B2014-1655-4840-8799-6753F357F5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408216</xdr:colOff>
      <xdr:row>15</xdr:row>
      <xdr:rowOff>182672</xdr:rowOff>
    </xdr:from>
    <xdr:to>
      <xdr:col>9</xdr:col>
      <xdr:colOff>421821</xdr:colOff>
      <xdr:row>29</xdr:row>
      <xdr:rowOff>117726</xdr:rowOff>
    </xdr:to>
    <xdr:graphicFrame macro="">
      <xdr:nvGraphicFramePr>
        <xdr:cNvPr id="37" name="Chart 36">
          <a:extLst>
            <a:ext uri="{FF2B5EF4-FFF2-40B4-BE49-F238E27FC236}">
              <a16:creationId xmlns:a16="http://schemas.microsoft.com/office/drawing/2014/main" id="{440985EC-209B-4672-865B-523E74ED0D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126133</xdr:colOff>
      <xdr:row>31</xdr:row>
      <xdr:rowOff>78287</xdr:rowOff>
    </xdr:from>
    <xdr:to>
      <xdr:col>17</xdr:col>
      <xdr:colOff>353174</xdr:colOff>
      <xdr:row>45</xdr:row>
      <xdr:rowOff>42809</xdr:rowOff>
    </xdr:to>
    <xdr:graphicFrame macro="">
      <xdr:nvGraphicFramePr>
        <xdr:cNvPr id="38" name="Chart 37">
          <a:extLst>
            <a:ext uri="{FF2B5EF4-FFF2-40B4-BE49-F238E27FC236}">
              <a16:creationId xmlns:a16="http://schemas.microsoft.com/office/drawing/2014/main" id="{C9B16FEA-43BA-4D49-BCEA-CEB08E7AF9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342471</xdr:colOff>
      <xdr:row>31</xdr:row>
      <xdr:rowOff>127930</xdr:rowOff>
    </xdr:from>
    <xdr:to>
      <xdr:col>9</xdr:col>
      <xdr:colOff>503005</xdr:colOff>
      <xdr:row>44</xdr:row>
      <xdr:rowOff>181938</xdr:rowOff>
    </xdr:to>
    <xdr:graphicFrame macro="">
      <xdr:nvGraphicFramePr>
        <xdr:cNvPr id="39" name="Chart 38">
          <a:extLst>
            <a:ext uri="{FF2B5EF4-FFF2-40B4-BE49-F238E27FC236}">
              <a16:creationId xmlns:a16="http://schemas.microsoft.com/office/drawing/2014/main" id="{FACC532D-D29D-490A-B322-AF93F5AA8D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0</xdr:colOff>
      <xdr:row>31</xdr:row>
      <xdr:rowOff>117725</xdr:rowOff>
    </xdr:from>
    <xdr:to>
      <xdr:col>22</xdr:col>
      <xdr:colOff>427784</xdr:colOff>
      <xdr:row>44</xdr:row>
      <xdr:rowOff>143528</xdr:rowOff>
    </xdr:to>
    <xdr:graphicFrame macro="">
      <xdr:nvGraphicFramePr>
        <xdr:cNvPr id="40" name="Chart 39">
          <a:extLst>
            <a:ext uri="{FF2B5EF4-FFF2-40B4-BE49-F238E27FC236}">
              <a16:creationId xmlns:a16="http://schemas.microsoft.com/office/drawing/2014/main" id="{DED73942-90C8-4882-9BBB-95E1596BD8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95250</xdr:colOff>
      <xdr:row>15</xdr:row>
      <xdr:rowOff>169623</xdr:rowOff>
    </xdr:from>
    <xdr:to>
      <xdr:col>16</xdr:col>
      <xdr:colOff>244928</xdr:colOff>
      <xdr:row>29</xdr:row>
      <xdr:rowOff>181938</xdr:rowOff>
    </xdr:to>
    <xdr:graphicFrame macro="">
      <xdr:nvGraphicFramePr>
        <xdr:cNvPr id="41" name="Chart 40">
          <a:extLst>
            <a:ext uri="{FF2B5EF4-FFF2-40B4-BE49-F238E27FC236}">
              <a16:creationId xmlns:a16="http://schemas.microsoft.com/office/drawing/2014/main" id="{EE3D5977-CB0E-4DC1-89FC-A152C466D2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169623</xdr:colOff>
      <xdr:row>5</xdr:row>
      <xdr:rowOff>78288</xdr:rowOff>
    </xdr:from>
    <xdr:to>
      <xdr:col>3</xdr:col>
      <xdr:colOff>169847</xdr:colOff>
      <xdr:row>21</xdr:row>
      <xdr:rowOff>78287</xdr:rowOff>
    </xdr:to>
    <mc:AlternateContent xmlns:mc="http://schemas.openxmlformats.org/markup-compatibility/2006" xmlns:a14="http://schemas.microsoft.com/office/drawing/2010/main">
      <mc:Choice Requires="a14">
        <xdr:graphicFrame macro="">
          <xdr:nvGraphicFramePr>
            <xdr:cNvPr id="44" name="Product_Category2 1">
              <a:extLst>
                <a:ext uri="{FF2B5EF4-FFF2-40B4-BE49-F238E27FC236}">
                  <a16:creationId xmlns:a16="http://schemas.microsoft.com/office/drawing/2014/main" id="{53475DA5-5E56-4EF3-9C96-3AFB439CD046}"/>
                </a:ext>
              </a:extLst>
            </xdr:cNvPr>
            <xdr:cNvGraphicFramePr/>
          </xdr:nvGraphicFramePr>
          <xdr:xfrm>
            <a:off x="0" y="0"/>
            <a:ext cx="0" cy="0"/>
          </xdr:xfrm>
          <a:graphic>
            <a:graphicData uri="http://schemas.microsoft.com/office/drawing/2010/slicer">
              <sle:slicer xmlns:sle="http://schemas.microsoft.com/office/drawing/2010/slicer" name="Product_Category2 1"/>
            </a:graphicData>
          </a:graphic>
        </xdr:graphicFrame>
      </mc:Choice>
      <mc:Fallback xmlns="">
        <xdr:sp macro="" textlink="">
          <xdr:nvSpPr>
            <xdr:cNvPr id="0" name=""/>
            <xdr:cNvSpPr>
              <a:spLocks noTextEdit="1"/>
            </xdr:cNvSpPr>
          </xdr:nvSpPr>
          <xdr:spPr>
            <a:xfrm>
              <a:off x="169623" y="1007556"/>
              <a:ext cx="1812297" cy="29736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174284</xdr:colOff>
      <xdr:row>23</xdr:row>
      <xdr:rowOff>65239</xdr:rowOff>
    </xdr:from>
    <xdr:to>
      <xdr:col>3</xdr:col>
      <xdr:colOff>162623</xdr:colOff>
      <xdr:row>35</xdr:row>
      <xdr:rowOff>151006</xdr:rowOff>
    </xdr:to>
    <mc:AlternateContent xmlns:mc="http://schemas.openxmlformats.org/markup-compatibility/2006" xmlns:a14="http://schemas.microsoft.com/office/drawing/2010/main">
      <mc:Choice Requires="a14">
        <xdr:graphicFrame macro="">
          <xdr:nvGraphicFramePr>
            <xdr:cNvPr id="45" name="Price Bucket 1">
              <a:extLst>
                <a:ext uri="{FF2B5EF4-FFF2-40B4-BE49-F238E27FC236}">
                  <a16:creationId xmlns:a16="http://schemas.microsoft.com/office/drawing/2014/main" id="{EC4B8032-4418-43D7-8693-243CF1C43947}"/>
                </a:ext>
              </a:extLst>
            </xdr:cNvPr>
            <xdr:cNvGraphicFramePr/>
          </xdr:nvGraphicFramePr>
          <xdr:xfrm>
            <a:off x="0" y="0"/>
            <a:ext cx="0" cy="0"/>
          </xdr:xfrm>
          <a:graphic>
            <a:graphicData uri="http://schemas.microsoft.com/office/drawing/2010/slicer">
              <sle:slicer xmlns:sle="http://schemas.microsoft.com/office/drawing/2010/slicer" name="Price Bucket 1"/>
            </a:graphicData>
          </a:graphic>
        </xdr:graphicFrame>
      </mc:Choice>
      <mc:Fallback xmlns="">
        <xdr:sp macro="" textlink="">
          <xdr:nvSpPr>
            <xdr:cNvPr id="0" name=""/>
            <xdr:cNvSpPr>
              <a:spLocks noTextEdit="1"/>
            </xdr:cNvSpPr>
          </xdr:nvSpPr>
          <xdr:spPr>
            <a:xfrm>
              <a:off x="174284" y="4339873"/>
              <a:ext cx="1800412" cy="23160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219951</xdr:colOff>
      <xdr:row>4</xdr:row>
      <xdr:rowOff>104382</xdr:rowOff>
    </xdr:from>
    <xdr:to>
      <xdr:col>22</xdr:col>
      <xdr:colOff>169624</xdr:colOff>
      <xdr:row>7</xdr:row>
      <xdr:rowOff>117432</xdr:rowOff>
    </xdr:to>
    <mc:AlternateContent xmlns:mc="http://schemas.openxmlformats.org/markup-compatibility/2006" xmlns:a14="http://schemas.microsoft.com/office/drawing/2010/main">
      <mc:Choice Requires="a14">
        <xdr:graphicFrame macro="">
          <xdr:nvGraphicFramePr>
            <xdr:cNvPr id="46" name="Discount_Bucket 1">
              <a:extLst>
                <a:ext uri="{FF2B5EF4-FFF2-40B4-BE49-F238E27FC236}">
                  <a16:creationId xmlns:a16="http://schemas.microsoft.com/office/drawing/2014/main" id="{2BA19671-3EBE-4681-8D75-8B4A521620FB}"/>
                </a:ext>
              </a:extLst>
            </xdr:cNvPr>
            <xdr:cNvGraphicFramePr/>
          </xdr:nvGraphicFramePr>
          <xdr:xfrm>
            <a:off x="0" y="0"/>
            <a:ext cx="0" cy="0"/>
          </xdr:xfrm>
          <a:graphic>
            <a:graphicData uri="http://schemas.microsoft.com/office/drawing/2010/slicer">
              <sle:slicer xmlns:sle="http://schemas.microsoft.com/office/drawing/2010/slicer" name="Discount_Bucket 1"/>
            </a:graphicData>
          </a:graphic>
        </xdr:graphicFrame>
      </mc:Choice>
      <mc:Fallback xmlns="">
        <xdr:sp macro="" textlink="">
          <xdr:nvSpPr>
            <xdr:cNvPr id="0" name=""/>
            <xdr:cNvSpPr>
              <a:spLocks noTextEdit="1"/>
            </xdr:cNvSpPr>
          </xdr:nvSpPr>
          <xdr:spPr>
            <a:xfrm>
              <a:off x="8072268" y="847797"/>
              <a:ext cx="5385893" cy="5706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372742</xdr:colOff>
      <xdr:row>4</xdr:row>
      <xdr:rowOff>101160</xdr:rowOff>
    </xdr:from>
    <xdr:to>
      <xdr:col>12</xdr:col>
      <xdr:colOff>482775</xdr:colOff>
      <xdr:row>7</xdr:row>
      <xdr:rowOff>117433</xdr:rowOff>
    </xdr:to>
    <mc:AlternateContent xmlns:mc="http://schemas.openxmlformats.org/markup-compatibility/2006" xmlns:a14="http://schemas.microsoft.com/office/drawing/2010/main">
      <mc:Choice Requires="a14">
        <xdr:graphicFrame macro="">
          <xdr:nvGraphicFramePr>
            <xdr:cNvPr id="47" name="Rating  1">
              <a:extLst>
                <a:ext uri="{FF2B5EF4-FFF2-40B4-BE49-F238E27FC236}">
                  <a16:creationId xmlns:a16="http://schemas.microsoft.com/office/drawing/2014/main" id="{4A4BE439-F6D6-417C-B875-52C7E1009836}"/>
                </a:ext>
              </a:extLst>
            </xdr:cNvPr>
            <xdr:cNvGraphicFramePr/>
          </xdr:nvGraphicFramePr>
          <xdr:xfrm>
            <a:off x="0" y="0"/>
            <a:ext cx="0" cy="0"/>
          </xdr:xfrm>
          <a:graphic>
            <a:graphicData uri="http://schemas.microsoft.com/office/drawing/2010/slicer">
              <sle:slicer xmlns:sle="http://schemas.microsoft.com/office/drawing/2010/slicer" name="Rating  1"/>
            </a:graphicData>
          </a:graphic>
        </xdr:graphicFrame>
      </mc:Choice>
      <mc:Fallback xmlns="">
        <xdr:sp macro="" textlink="">
          <xdr:nvSpPr>
            <xdr:cNvPr id="0" name=""/>
            <xdr:cNvSpPr>
              <a:spLocks noTextEdit="1"/>
            </xdr:cNvSpPr>
          </xdr:nvSpPr>
          <xdr:spPr>
            <a:xfrm>
              <a:off x="2184815" y="844575"/>
              <a:ext cx="5546253" cy="5738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200025</xdr:colOff>
      <xdr:row>1</xdr:row>
      <xdr:rowOff>36938</xdr:rowOff>
    </xdr:from>
    <xdr:to>
      <xdr:col>15</xdr:col>
      <xdr:colOff>600773</xdr:colOff>
      <xdr:row>3</xdr:row>
      <xdr:rowOff>48554</xdr:rowOff>
    </xdr:to>
    <xdr:sp macro="" textlink="">
      <xdr:nvSpPr>
        <xdr:cNvPr id="5" name="Rectangle: Rounded Corners 4">
          <a:hlinkClick xmlns:r="http://schemas.openxmlformats.org/officeDocument/2006/relationships" r:id="rId9"/>
          <a:extLst>
            <a:ext uri="{FF2B5EF4-FFF2-40B4-BE49-F238E27FC236}">
              <a16:creationId xmlns:a16="http://schemas.microsoft.com/office/drawing/2014/main" id="{8B21287F-391B-3B01-F375-2E22C8E060DB}"/>
            </a:ext>
          </a:extLst>
        </xdr:cNvPr>
        <xdr:cNvSpPr/>
      </xdr:nvSpPr>
      <xdr:spPr>
        <a:xfrm>
          <a:off x="7515225" y="227438"/>
          <a:ext cx="2229548" cy="392616"/>
        </a:xfrm>
        <a:prstGeom prst="roundRect">
          <a:avLst/>
        </a:prstGeom>
        <a:solidFill>
          <a:schemeClr val="bg1">
            <a:lumMod val="95000"/>
          </a:schemeClr>
        </a:solidFill>
        <a:ln>
          <a:solidFill>
            <a:srgbClr val="FF99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solidFill>
                <a:sysClr val="windowText" lastClr="000000"/>
              </a:solidFill>
              <a:latin typeface="Calisto MT" panose="02040603050505030304" pitchFamily="18" charset="0"/>
            </a:rPr>
            <a:t>User</a:t>
          </a:r>
          <a:r>
            <a:rPr lang="en-US" sz="1600" baseline="0">
              <a:solidFill>
                <a:sysClr val="windowText" lastClr="000000"/>
              </a:solidFill>
              <a:latin typeface="Calisto MT" panose="02040603050505030304" pitchFamily="18" charset="0"/>
            </a:rPr>
            <a:t> Insights</a:t>
          </a:r>
          <a:endParaRPr lang="en-US" sz="1600">
            <a:solidFill>
              <a:sysClr val="windowText" lastClr="000000"/>
            </a:solidFill>
            <a:latin typeface="Calisto MT" panose="02040603050505030304" pitchFamily="18" charset="0"/>
          </a:endParaRPr>
        </a:p>
      </xdr:txBody>
    </xdr:sp>
    <xdr:clientData/>
  </xdr:twoCellAnchor>
  <xdr:twoCellAnchor>
    <xdr:from>
      <xdr:col>16</xdr:col>
      <xdr:colOff>452787</xdr:colOff>
      <xdr:row>1</xdr:row>
      <xdr:rowOff>35777</xdr:rowOff>
    </xdr:from>
    <xdr:to>
      <xdr:col>21</xdr:col>
      <xdr:colOff>469979</xdr:colOff>
      <xdr:row>3</xdr:row>
      <xdr:rowOff>47393</xdr:rowOff>
    </xdr:to>
    <xdr:sp macro="" textlink="">
      <xdr:nvSpPr>
        <xdr:cNvPr id="7" name="Rectangle: Rounded Corners 6">
          <a:hlinkClick xmlns:r="http://schemas.openxmlformats.org/officeDocument/2006/relationships" r:id="rId10"/>
          <a:extLst>
            <a:ext uri="{FF2B5EF4-FFF2-40B4-BE49-F238E27FC236}">
              <a16:creationId xmlns:a16="http://schemas.microsoft.com/office/drawing/2014/main" id="{4C4D1FC6-5C01-482A-B616-D8654C9E1216}"/>
            </a:ext>
          </a:extLst>
        </xdr:cNvPr>
        <xdr:cNvSpPr/>
      </xdr:nvSpPr>
      <xdr:spPr>
        <a:xfrm>
          <a:off x="10206387" y="226277"/>
          <a:ext cx="3065192" cy="392616"/>
        </a:xfrm>
        <a:prstGeom prst="roundRect">
          <a:avLst/>
        </a:prstGeom>
        <a:solidFill>
          <a:schemeClr val="bg1">
            <a:lumMod val="95000"/>
          </a:schemeClr>
        </a:solidFill>
        <a:ln>
          <a:solidFill>
            <a:srgbClr val="FF99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solidFill>
                <a:sysClr val="windowText" lastClr="000000"/>
              </a:solidFill>
              <a:latin typeface="Calisto MT" panose="02040603050505030304" pitchFamily="18" charset="0"/>
            </a:rPr>
            <a:t>Insights and Recommendations</a:t>
          </a:r>
        </a:p>
      </xdr:txBody>
    </xdr:sp>
    <xdr:clientData/>
  </xdr:twoCellAnchor>
  <xdr:twoCellAnchor editAs="oneCell">
    <xdr:from>
      <xdr:col>21</xdr:col>
      <xdr:colOff>69737</xdr:colOff>
      <xdr:row>45</xdr:row>
      <xdr:rowOff>185397</xdr:rowOff>
    </xdr:from>
    <xdr:to>
      <xdr:col>23</xdr:col>
      <xdr:colOff>64758</xdr:colOff>
      <xdr:row>47</xdr:row>
      <xdr:rowOff>171516</xdr:rowOff>
    </xdr:to>
    <xdr:pic>
      <xdr:nvPicPr>
        <xdr:cNvPr id="8" name="Picture 7">
          <a:extLst>
            <a:ext uri="{FF2B5EF4-FFF2-40B4-BE49-F238E27FC236}">
              <a16:creationId xmlns:a16="http://schemas.microsoft.com/office/drawing/2014/main" id="{0CBB1213-E0C0-4F65-880B-D2B869E5067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2821331" y="8757897"/>
          <a:ext cx="1209458" cy="3671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244929</xdr:colOff>
      <xdr:row>48</xdr:row>
      <xdr:rowOff>122464</xdr:rowOff>
    </xdr:to>
    <xdr:sp macro="" textlink="">
      <xdr:nvSpPr>
        <xdr:cNvPr id="2" name="Rectangle: Rounded Corners 1">
          <a:extLst>
            <a:ext uri="{FF2B5EF4-FFF2-40B4-BE49-F238E27FC236}">
              <a16:creationId xmlns:a16="http://schemas.microsoft.com/office/drawing/2014/main" id="{869D67C7-2D4A-4D97-9293-8A65B1A99F94}"/>
            </a:ext>
          </a:extLst>
        </xdr:cNvPr>
        <xdr:cNvSpPr/>
      </xdr:nvSpPr>
      <xdr:spPr>
        <a:xfrm>
          <a:off x="0" y="0"/>
          <a:ext cx="14722929" cy="9266464"/>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1</xdr:col>
      <xdr:colOff>404487</xdr:colOff>
      <xdr:row>0</xdr:row>
      <xdr:rowOff>114301</xdr:rowOff>
    </xdr:from>
    <xdr:to>
      <xdr:col>22</xdr:col>
      <xdr:colOff>378391</xdr:colOff>
      <xdr:row>3</xdr:row>
      <xdr:rowOff>182671</xdr:rowOff>
    </xdr:to>
    <xdr:sp macro="" textlink="">
      <xdr:nvSpPr>
        <xdr:cNvPr id="3" name="TextBox 2">
          <a:extLst>
            <a:ext uri="{FF2B5EF4-FFF2-40B4-BE49-F238E27FC236}">
              <a16:creationId xmlns:a16="http://schemas.microsoft.com/office/drawing/2014/main" id="{520EB811-A70D-4019-9477-8F9F59996059}"/>
            </a:ext>
          </a:extLst>
        </xdr:cNvPr>
        <xdr:cNvSpPr txBox="1"/>
      </xdr:nvSpPr>
      <xdr:spPr>
        <a:xfrm>
          <a:off x="1014087" y="114301"/>
          <a:ext cx="12775504" cy="639870"/>
        </a:xfrm>
        <a:prstGeom prst="roundRect">
          <a:avLst/>
        </a:prstGeom>
        <a:solidFill>
          <a:schemeClr val="bg1">
            <a:lumMod val="95000"/>
          </a:schemeClr>
        </a:solidFill>
        <a:ln>
          <a:noFill/>
        </a:ln>
        <a:effectLst>
          <a:outerShdw blurRad="127000" dist="63500" dir="2700000" algn="tl" rotWithShape="0">
            <a:prstClr val="black">
              <a:alpha val="75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l"/>
          <a:r>
            <a:rPr lang="en-US" sz="2000">
              <a:solidFill>
                <a:sysClr val="windowText" lastClr="000000"/>
              </a:solidFill>
              <a:latin typeface="Calisto MT" panose="02040603050505030304" pitchFamily="18" charset="0"/>
            </a:rPr>
            <a:t>  </a:t>
          </a:r>
          <a:r>
            <a:rPr lang="en-US" sz="2000" baseline="0">
              <a:solidFill>
                <a:sysClr val="windowText" lastClr="000000"/>
              </a:solidFill>
              <a:latin typeface="Calisto MT" panose="02040603050505030304" pitchFamily="18" charset="0"/>
            </a:rPr>
            <a:t>         	</a:t>
          </a:r>
          <a:r>
            <a:rPr lang="en-US" sz="2400" b="1">
              <a:solidFill>
                <a:sysClr val="windowText" lastClr="000000"/>
              </a:solidFill>
              <a:latin typeface="Calisto MT" panose="02040603050505030304" pitchFamily="18" charset="0"/>
            </a:rPr>
            <a:t>AMAZON SALES DASHBOARD</a:t>
          </a:r>
          <a:endParaRPr lang="en-US" sz="2000" b="1">
            <a:solidFill>
              <a:sysClr val="windowText" lastClr="000000"/>
            </a:solidFill>
            <a:latin typeface="Calisto MT" panose="02040603050505030304" pitchFamily="18" charset="0"/>
          </a:endParaRPr>
        </a:p>
      </xdr:txBody>
    </xdr:sp>
    <xdr:clientData/>
  </xdr:twoCellAnchor>
  <xdr:twoCellAnchor editAs="oneCell">
    <xdr:from>
      <xdr:col>1</xdr:col>
      <xdr:colOff>402865</xdr:colOff>
      <xdr:row>0</xdr:row>
      <xdr:rowOff>0</xdr:rowOff>
    </xdr:from>
    <xdr:to>
      <xdr:col>3</xdr:col>
      <xdr:colOff>234863</xdr:colOff>
      <xdr:row>5</xdr:row>
      <xdr:rowOff>400</xdr:rowOff>
    </xdr:to>
    <xdr:pic>
      <xdr:nvPicPr>
        <xdr:cNvPr id="4" name="Picture 3">
          <a:extLst>
            <a:ext uri="{FF2B5EF4-FFF2-40B4-BE49-F238E27FC236}">
              <a16:creationId xmlns:a16="http://schemas.microsoft.com/office/drawing/2014/main" id="{01F88D7D-4F3F-467E-8661-00E7F5795A83}"/>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83200" l="10000" r="90000">
                      <a14:foregroundMark x1="43400" y1="59400" x2="82800" y2="55800"/>
                      <a14:foregroundMark x1="57800" y1="83200" x2="57800" y2="83200"/>
                      <a14:foregroundMark x1="22000" y1="67800" x2="76800" y2="69000"/>
                      <a14:foregroundMark x1="64800" y1="55800" x2="64800" y2="55800"/>
                      <a14:backgroundMark x1="61400" y1="59400" x2="66000" y2="58200"/>
                    </a14:backgroundRemoval>
                  </a14:imgEffect>
                </a14:imgLayer>
              </a14:imgProps>
            </a:ext>
            <a:ext uri="{28A0092B-C50C-407E-A947-70E740481C1C}">
              <a14:useLocalDpi xmlns:a14="http://schemas.microsoft.com/office/drawing/2010/main" val="0"/>
            </a:ext>
          </a:extLst>
        </a:blip>
        <a:stretch>
          <a:fillRect/>
        </a:stretch>
      </xdr:blipFill>
      <xdr:spPr>
        <a:xfrm>
          <a:off x="1012465" y="0"/>
          <a:ext cx="1051198" cy="948253"/>
        </a:xfrm>
        <a:prstGeom prst="rect">
          <a:avLst/>
        </a:prstGeom>
      </xdr:spPr>
    </xdr:pic>
    <xdr:clientData/>
  </xdr:twoCellAnchor>
  <xdr:twoCellAnchor>
    <xdr:from>
      <xdr:col>3</xdr:col>
      <xdr:colOff>272143</xdr:colOff>
      <xdr:row>4</xdr:row>
      <xdr:rowOff>60189</xdr:rowOff>
    </xdr:from>
    <xdr:to>
      <xdr:col>12</xdr:col>
      <xdr:colOff>544286</xdr:colOff>
      <xdr:row>8</xdr:row>
      <xdr:rowOff>13048</xdr:rowOff>
    </xdr:to>
    <xdr:sp macro="" textlink="">
      <xdr:nvSpPr>
        <xdr:cNvPr id="5" name="Rectangle: Rounded Corners 4">
          <a:extLst>
            <a:ext uri="{FF2B5EF4-FFF2-40B4-BE49-F238E27FC236}">
              <a16:creationId xmlns:a16="http://schemas.microsoft.com/office/drawing/2014/main" id="{44E155F9-9FF1-4677-B38B-0BE1C16CE5F5}"/>
            </a:ext>
          </a:extLst>
        </xdr:cNvPr>
        <xdr:cNvSpPr/>
      </xdr:nvSpPr>
      <xdr:spPr>
        <a:xfrm>
          <a:off x="2100943" y="822189"/>
          <a:ext cx="5758543" cy="714859"/>
        </a:xfrm>
        <a:prstGeom prst="roundRect">
          <a:avLst/>
        </a:prstGeom>
        <a:solidFill>
          <a:schemeClr val="bg1">
            <a:lumMod val="95000"/>
          </a:schemeClr>
        </a:solidFill>
        <a:ln>
          <a:noFill/>
        </a:ln>
        <a:effectLst>
          <a:outerShdw blurRad="101600" dist="63500" dir="2700000" sx="101000" sy="101000" algn="tl" rotWithShape="0">
            <a:prstClr val="black">
              <a:alpha val="69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13</xdr:col>
      <xdr:colOff>136070</xdr:colOff>
      <xdr:row>4</xdr:row>
      <xdr:rowOff>117340</xdr:rowOff>
    </xdr:from>
    <xdr:to>
      <xdr:col>22</xdr:col>
      <xdr:colOff>272143</xdr:colOff>
      <xdr:row>7</xdr:row>
      <xdr:rowOff>169624</xdr:rowOff>
    </xdr:to>
    <xdr:sp macro="" textlink="">
      <xdr:nvSpPr>
        <xdr:cNvPr id="6" name="Rectangle: Rounded Corners 5">
          <a:extLst>
            <a:ext uri="{FF2B5EF4-FFF2-40B4-BE49-F238E27FC236}">
              <a16:creationId xmlns:a16="http://schemas.microsoft.com/office/drawing/2014/main" id="{DC169F91-C2C1-4606-AB1E-3BDCD4D6FADB}"/>
            </a:ext>
          </a:extLst>
        </xdr:cNvPr>
        <xdr:cNvSpPr/>
      </xdr:nvSpPr>
      <xdr:spPr>
        <a:xfrm>
          <a:off x="8060870" y="879340"/>
          <a:ext cx="5622473" cy="623784"/>
        </a:xfrm>
        <a:prstGeom prst="roundRect">
          <a:avLst/>
        </a:prstGeom>
        <a:solidFill>
          <a:schemeClr val="bg1">
            <a:lumMod val="95000"/>
          </a:schemeClr>
        </a:solidFill>
        <a:ln>
          <a:noFill/>
        </a:ln>
        <a:effectLst>
          <a:outerShdw blurRad="101600" dist="63500" dir="2700000" sx="101000" sy="101000" algn="tl" rotWithShape="0">
            <a:prstClr val="black">
              <a:alpha val="69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3</xdr:col>
      <xdr:colOff>513717</xdr:colOff>
      <xdr:row>9</xdr:row>
      <xdr:rowOff>97731</xdr:rowOff>
    </xdr:from>
    <xdr:to>
      <xdr:col>8</xdr:col>
      <xdr:colOff>105502</xdr:colOff>
      <xdr:row>14</xdr:row>
      <xdr:rowOff>123508</xdr:rowOff>
    </xdr:to>
    <xdr:grpSp>
      <xdr:nvGrpSpPr>
        <xdr:cNvPr id="7" name="Group 6">
          <a:extLst>
            <a:ext uri="{FF2B5EF4-FFF2-40B4-BE49-F238E27FC236}">
              <a16:creationId xmlns:a16="http://schemas.microsoft.com/office/drawing/2014/main" id="{AE7AE9A0-232F-45B9-BB2C-54272261D068}"/>
            </a:ext>
          </a:extLst>
        </xdr:cNvPr>
        <xdr:cNvGrpSpPr/>
      </xdr:nvGrpSpPr>
      <xdr:grpSpPr>
        <a:xfrm>
          <a:off x="2325790" y="1770414"/>
          <a:ext cx="2611907" cy="955045"/>
          <a:chOff x="2177143" y="1989683"/>
          <a:chExt cx="2653392" cy="978276"/>
        </a:xfrm>
      </xdr:grpSpPr>
      <xdr:sp macro="" textlink="">
        <xdr:nvSpPr>
          <xdr:cNvPr id="8" name="Rectangle: Rounded Corners 7">
            <a:extLst>
              <a:ext uri="{FF2B5EF4-FFF2-40B4-BE49-F238E27FC236}">
                <a16:creationId xmlns:a16="http://schemas.microsoft.com/office/drawing/2014/main" id="{A7EAF1F0-0036-F263-B1FD-906588ACC6EB}"/>
              </a:ext>
            </a:extLst>
          </xdr:cNvPr>
          <xdr:cNvSpPr/>
        </xdr:nvSpPr>
        <xdr:spPr>
          <a:xfrm>
            <a:off x="2177143" y="1989683"/>
            <a:ext cx="2653392" cy="978276"/>
          </a:xfrm>
          <a:prstGeom prst="roundRect">
            <a:avLst/>
          </a:prstGeom>
          <a:solidFill>
            <a:schemeClr val="bg1">
              <a:lumMod val="95000"/>
            </a:schemeClr>
          </a:solidFill>
          <a:ln>
            <a:noFill/>
          </a:ln>
          <a:effectLst>
            <a:outerShdw blurRad="101600" dist="63500" dir="2700000" sx="101000" sy="101000" algn="tl" rotWithShape="0">
              <a:prstClr val="black">
                <a:alpha val="69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sz="1400">
                <a:latin typeface="Calisto MT" panose="02040603050505030304" pitchFamily="18" charset="0"/>
              </a:rPr>
              <a:t>Total Products</a:t>
            </a:r>
          </a:p>
          <a:p>
            <a:pPr algn="l"/>
            <a:endParaRPr lang="en-US" sz="1100"/>
          </a:p>
          <a:p>
            <a:pPr algn="ctr"/>
            <a:endParaRPr lang="en-US" sz="1100"/>
          </a:p>
        </xdr:txBody>
      </xdr:sp>
      <xdr:sp macro="" textlink="'Analysis Tasks'!C22">
        <xdr:nvSpPr>
          <xdr:cNvPr id="9" name="TextBox 8">
            <a:extLst>
              <a:ext uri="{FF2B5EF4-FFF2-40B4-BE49-F238E27FC236}">
                <a16:creationId xmlns:a16="http://schemas.microsoft.com/office/drawing/2014/main" id="{F9B1E5B5-8AE3-3809-1E1E-B7D14F7968AB}"/>
              </a:ext>
            </a:extLst>
          </xdr:cNvPr>
          <xdr:cNvSpPr txBox="1"/>
        </xdr:nvSpPr>
        <xdr:spPr>
          <a:xfrm>
            <a:off x="2517322" y="2354037"/>
            <a:ext cx="1864178" cy="5306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08A04834-5F88-4BC2-AD82-C0A78D88AB8C}" type="TxLink">
              <a:rPr lang="en-US" sz="3200" b="0" i="0" u="none" strike="noStrike">
                <a:solidFill>
                  <a:srgbClr val="FF9900"/>
                </a:solidFill>
                <a:latin typeface="Calisto MT" panose="02040603050505030304" pitchFamily="18" charset="0"/>
                <a:cs typeface="Calibri"/>
              </a:rPr>
              <a:pPr algn="ctr"/>
              <a:t>1351</a:t>
            </a:fld>
            <a:endParaRPr lang="en-US" sz="3200">
              <a:solidFill>
                <a:srgbClr val="FF9900"/>
              </a:solidFill>
              <a:latin typeface="Calisto MT" panose="02040603050505030304" pitchFamily="18" charset="0"/>
            </a:endParaRPr>
          </a:p>
        </xdr:txBody>
      </xdr:sp>
    </xdr:grpSp>
    <xdr:clientData/>
  </xdr:twoCellAnchor>
  <xdr:twoCellAnchor>
    <xdr:from>
      <xdr:col>8</xdr:col>
      <xdr:colOff>512599</xdr:colOff>
      <xdr:row>9</xdr:row>
      <xdr:rowOff>102052</xdr:rowOff>
    </xdr:from>
    <xdr:to>
      <xdr:col>13</xdr:col>
      <xdr:colOff>76236</xdr:colOff>
      <xdr:row>14</xdr:row>
      <xdr:rowOff>127829</xdr:rowOff>
    </xdr:to>
    <xdr:grpSp>
      <xdr:nvGrpSpPr>
        <xdr:cNvPr id="10" name="Group 9">
          <a:extLst>
            <a:ext uri="{FF2B5EF4-FFF2-40B4-BE49-F238E27FC236}">
              <a16:creationId xmlns:a16="http://schemas.microsoft.com/office/drawing/2014/main" id="{187410A9-82B1-488F-8473-7BA57C8578D3}"/>
            </a:ext>
          </a:extLst>
        </xdr:cNvPr>
        <xdr:cNvGrpSpPr/>
      </xdr:nvGrpSpPr>
      <xdr:grpSpPr>
        <a:xfrm>
          <a:off x="5344794" y="1774735"/>
          <a:ext cx="2583759" cy="955045"/>
          <a:chOff x="5007429" y="1966791"/>
          <a:chExt cx="2626177" cy="978276"/>
        </a:xfrm>
      </xdr:grpSpPr>
      <xdr:sp macro="" textlink="">
        <xdr:nvSpPr>
          <xdr:cNvPr id="11" name="Rectangle: Rounded Corners 10">
            <a:extLst>
              <a:ext uri="{FF2B5EF4-FFF2-40B4-BE49-F238E27FC236}">
                <a16:creationId xmlns:a16="http://schemas.microsoft.com/office/drawing/2014/main" id="{71B532D1-C96F-B3C0-7E88-4E16DFDB301C}"/>
              </a:ext>
            </a:extLst>
          </xdr:cNvPr>
          <xdr:cNvSpPr/>
        </xdr:nvSpPr>
        <xdr:spPr>
          <a:xfrm>
            <a:off x="5007429" y="1966791"/>
            <a:ext cx="2626177" cy="978276"/>
          </a:xfrm>
          <a:prstGeom prst="roundRect">
            <a:avLst/>
          </a:prstGeom>
          <a:solidFill>
            <a:schemeClr val="bg1">
              <a:lumMod val="95000"/>
            </a:schemeClr>
          </a:solidFill>
          <a:ln>
            <a:noFill/>
          </a:ln>
          <a:effectLst>
            <a:outerShdw blurRad="101600" dist="63500" dir="2700000" sx="101000" sy="101000" algn="tl" rotWithShape="0">
              <a:prstClr val="black">
                <a:alpha val="69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sz="1400">
                <a:latin typeface="Calisto MT" panose="02040603050505030304" pitchFamily="18" charset="0"/>
              </a:rPr>
              <a:t>Total Reviews</a:t>
            </a:r>
          </a:p>
        </xdr:txBody>
      </xdr:sp>
      <xdr:sp macro="" textlink="'Analysis Tasks'!C23">
        <xdr:nvSpPr>
          <xdr:cNvPr id="12" name="TextBox 11">
            <a:extLst>
              <a:ext uri="{FF2B5EF4-FFF2-40B4-BE49-F238E27FC236}">
                <a16:creationId xmlns:a16="http://schemas.microsoft.com/office/drawing/2014/main" id="{A5FE682A-6201-DC0E-37BA-2B0BD9BB41BF}"/>
              </a:ext>
            </a:extLst>
          </xdr:cNvPr>
          <xdr:cNvSpPr txBox="1"/>
        </xdr:nvSpPr>
        <xdr:spPr>
          <a:xfrm>
            <a:off x="5374821" y="2329398"/>
            <a:ext cx="1864178" cy="5660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ACC0B851-BF64-4455-99D4-E58C3419FEBF}" type="TxLink">
              <a:rPr lang="en-US" sz="3200" b="0" i="0" u="none" strike="noStrike">
                <a:solidFill>
                  <a:srgbClr val="FF9900"/>
                </a:solidFill>
                <a:latin typeface="Calisto MT" panose="02040603050505030304" pitchFamily="18" charset="0"/>
                <a:cs typeface="Calibri"/>
              </a:rPr>
              <a:pPr algn="ctr"/>
              <a:t>10598</a:t>
            </a:fld>
            <a:endParaRPr lang="en-US" sz="3200">
              <a:solidFill>
                <a:srgbClr val="FF9900"/>
              </a:solidFill>
              <a:latin typeface="Calisto MT" panose="02040603050505030304" pitchFamily="18" charset="0"/>
            </a:endParaRPr>
          </a:p>
        </xdr:txBody>
      </xdr:sp>
    </xdr:grpSp>
    <xdr:clientData/>
  </xdr:twoCellAnchor>
  <xdr:twoCellAnchor>
    <xdr:from>
      <xdr:col>13</xdr:col>
      <xdr:colOff>404857</xdr:colOff>
      <xdr:row>9</xdr:row>
      <xdr:rowOff>82601</xdr:rowOff>
    </xdr:from>
    <xdr:to>
      <xdr:col>17</xdr:col>
      <xdr:colOff>404859</xdr:colOff>
      <xdr:row>14</xdr:row>
      <xdr:rowOff>108378</xdr:rowOff>
    </xdr:to>
    <xdr:grpSp>
      <xdr:nvGrpSpPr>
        <xdr:cNvPr id="13" name="Group 12">
          <a:extLst>
            <a:ext uri="{FF2B5EF4-FFF2-40B4-BE49-F238E27FC236}">
              <a16:creationId xmlns:a16="http://schemas.microsoft.com/office/drawing/2014/main" id="{0AC3F043-EC3E-4FD2-B001-665DE6F683A2}"/>
            </a:ext>
          </a:extLst>
        </xdr:cNvPr>
        <xdr:cNvGrpSpPr/>
      </xdr:nvGrpSpPr>
      <xdr:grpSpPr>
        <a:xfrm>
          <a:off x="8257174" y="1755284"/>
          <a:ext cx="2416100" cy="955045"/>
          <a:chOff x="8041820" y="1988721"/>
          <a:chExt cx="2449287" cy="978276"/>
        </a:xfrm>
      </xdr:grpSpPr>
      <xdr:sp macro="" textlink="">
        <xdr:nvSpPr>
          <xdr:cNvPr id="14" name="Rectangle: Rounded Corners 13">
            <a:extLst>
              <a:ext uri="{FF2B5EF4-FFF2-40B4-BE49-F238E27FC236}">
                <a16:creationId xmlns:a16="http://schemas.microsoft.com/office/drawing/2014/main" id="{B03DDE27-BE90-9FF5-5B36-DFDCA434D2A2}"/>
              </a:ext>
            </a:extLst>
          </xdr:cNvPr>
          <xdr:cNvSpPr/>
        </xdr:nvSpPr>
        <xdr:spPr>
          <a:xfrm>
            <a:off x="8041820" y="1988721"/>
            <a:ext cx="2449287" cy="978276"/>
          </a:xfrm>
          <a:prstGeom prst="roundRect">
            <a:avLst/>
          </a:prstGeom>
          <a:solidFill>
            <a:schemeClr val="bg1">
              <a:lumMod val="95000"/>
            </a:schemeClr>
          </a:solidFill>
          <a:ln>
            <a:noFill/>
          </a:ln>
          <a:effectLst>
            <a:outerShdw blurRad="101600" dist="63500" dir="2700000" sx="101000" sy="101000" algn="tl" rotWithShape="0">
              <a:prstClr val="black">
                <a:alpha val="69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sz="1400">
                <a:latin typeface="Calisto MT" panose="02040603050505030304" pitchFamily="18" charset="0"/>
              </a:rPr>
              <a:t>Total Revenue</a:t>
            </a:r>
          </a:p>
        </xdr:txBody>
      </xdr:sp>
      <xdr:sp macro="" textlink="'Analysis Tasks'!C24">
        <xdr:nvSpPr>
          <xdr:cNvPr id="15" name="TextBox 14">
            <a:extLst>
              <a:ext uri="{FF2B5EF4-FFF2-40B4-BE49-F238E27FC236}">
                <a16:creationId xmlns:a16="http://schemas.microsoft.com/office/drawing/2014/main" id="{91BC63F1-F825-FF45-F367-2E198ACFB66D}"/>
              </a:ext>
            </a:extLst>
          </xdr:cNvPr>
          <xdr:cNvSpPr txBox="1"/>
        </xdr:nvSpPr>
        <xdr:spPr>
          <a:xfrm>
            <a:off x="8304772" y="2336285"/>
            <a:ext cx="1888313" cy="601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C31C6AD6-B51B-419B-B119-D3AF2937606E}" type="TxLink">
              <a:rPr lang="en-US" sz="3000" b="0" i="0" u="none" strike="noStrike">
                <a:solidFill>
                  <a:srgbClr val="FF9900"/>
                </a:solidFill>
                <a:latin typeface="Calisto MT" panose="02040603050505030304" pitchFamily="18" charset="0"/>
                <a:cs typeface="Calibri"/>
              </a:rPr>
              <a:pPr algn="ctr"/>
              <a:t> 4,308,994 </a:t>
            </a:fld>
            <a:endParaRPr lang="en-US" sz="3000">
              <a:solidFill>
                <a:srgbClr val="FF9900"/>
              </a:solidFill>
              <a:latin typeface="Calisto MT" panose="02040603050505030304" pitchFamily="18" charset="0"/>
            </a:endParaRPr>
          </a:p>
        </xdr:txBody>
      </xdr:sp>
    </xdr:grpSp>
    <xdr:clientData/>
  </xdr:twoCellAnchor>
  <xdr:twoCellAnchor>
    <xdr:from>
      <xdr:col>18</xdr:col>
      <xdr:colOff>225318</xdr:colOff>
      <xdr:row>9</xdr:row>
      <xdr:rowOff>42103</xdr:rowOff>
    </xdr:from>
    <xdr:to>
      <xdr:col>22</xdr:col>
      <xdr:colOff>218835</xdr:colOff>
      <xdr:row>14</xdr:row>
      <xdr:rowOff>67880</xdr:rowOff>
    </xdr:to>
    <xdr:grpSp>
      <xdr:nvGrpSpPr>
        <xdr:cNvPr id="16" name="Group 15">
          <a:extLst>
            <a:ext uri="{FF2B5EF4-FFF2-40B4-BE49-F238E27FC236}">
              <a16:creationId xmlns:a16="http://schemas.microsoft.com/office/drawing/2014/main" id="{FE776E0A-AF41-4DED-AE08-03A36BCC493A}"/>
            </a:ext>
          </a:extLst>
        </xdr:cNvPr>
        <xdr:cNvGrpSpPr/>
      </xdr:nvGrpSpPr>
      <xdr:grpSpPr>
        <a:xfrm>
          <a:off x="11097757" y="1714786"/>
          <a:ext cx="2409615" cy="955045"/>
          <a:chOff x="10933020" y="1948221"/>
          <a:chExt cx="2442802" cy="978276"/>
        </a:xfrm>
      </xdr:grpSpPr>
      <xdr:sp macro="" textlink="">
        <xdr:nvSpPr>
          <xdr:cNvPr id="17" name="Rectangle: Rounded Corners 16">
            <a:extLst>
              <a:ext uri="{FF2B5EF4-FFF2-40B4-BE49-F238E27FC236}">
                <a16:creationId xmlns:a16="http://schemas.microsoft.com/office/drawing/2014/main" id="{C7994C88-66B0-EA40-F16C-989A603A3604}"/>
              </a:ext>
            </a:extLst>
          </xdr:cNvPr>
          <xdr:cNvSpPr/>
        </xdr:nvSpPr>
        <xdr:spPr>
          <a:xfrm>
            <a:off x="10933020" y="1948221"/>
            <a:ext cx="2442802" cy="978276"/>
          </a:xfrm>
          <a:prstGeom prst="roundRect">
            <a:avLst/>
          </a:prstGeom>
          <a:solidFill>
            <a:schemeClr val="bg1">
              <a:lumMod val="95000"/>
            </a:schemeClr>
          </a:solidFill>
          <a:ln>
            <a:noFill/>
          </a:ln>
          <a:effectLst>
            <a:outerShdw blurRad="101600" dist="63500" dir="2700000" sx="101000" sy="101000" algn="tl" rotWithShape="0">
              <a:prstClr val="black">
                <a:alpha val="69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sz="1400">
                <a:latin typeface="Calisto MT" panose="02040603050505030304" pitchFamily="18" charset="0"/>
              </a:rPr>
              <a:t>Average Rating</a:t>
            </a:r>
          </a:p>
        </xdr:txBody>
      </xdr:sp>
      <xdr:sp macro="" textlink="'Analysis Tasks'!C25">
        <xdr:nvSpPr>
          <xdr:cNvPr id="18" name="TextBox 17">
            <a:extLst>
              <a:ext uri="{FF2B5EF4-FFF2-40B4-BE49-F238E27FC236}">
                <a16:creationId xmlns:a16="http://schemas.microsoft.com/office/drawing/2014/main" id="{2D15C93B-A01A-DF4C-0CCD-511F81ED3DE2}"/>
              </a:ext>
            </a:extLst>
          </xdr:cNvPr>
          <xdr:cNvSpPr txBox="1"/>
        </xdr:nvSpPr>
        <xdr:spPr>
          <a:xfrm>
            <a:off x="11245985" y="2288399"/>
            <a:ext cx="1864178" cy="5660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D7FCE5A0-6A3B-4430-989A-ED2CD324D90C}" type="TxLink">
              <a:rPr lang="en-US" sz="3200" b="0" i="0" u="none" strike="noStrike">
                <a:solidFill>
                  <a:srgbClr val="FF9900"/>
                </a:solidFill>
                <a:latin typeface="Calisto MT" panose="02040603050505030304" pitchFamily="18" charset="0"/>
                <a:cs typeface="Calibri"/>
              </a:rPr>
              <a:pPr algn="ctr"/>
              <a:t>4.1</a:t>
            </a:fld>
            <a:endParaRPr lang="en-US" sz="3200">
              <a:solidFill>
                <a:srgbClr val="FF9900"/>
              </a:solidFill>
              <a:latin typeface="Calisto MT" panose="02040603050505030304" pitchFamily="18" charset="0"/>
            </a:endParaRPr>
          </a:p>
        </xdr:txBody>
      </xdr:sp>
    </xdr:grpSp>
    <xdr:clientData/>
  </xdr:twoCellAnchor>
  <xdr:twoCellAnchor editAs="oneCell">
    <xdr:from>
      <xdr:col>0</xdr:col>
      <xdr:colOff>169623</xdr:colOff>
      <xdr:row>6</xdr:row>
      <xdr:rowOff>141788</xdr:rowOff>
    </xdr:from>
    <xdr:to>
      <xdr:col>3</xdr:col>
      <xdr:colOff>169847</xdr:colOff>
      <xdr:row>25</xdr:row>
      <xdr:rowOff>127000</xdr:rowOff>
    </xdr:to>
    <mc:AlternateContent xmlns:mc="http://schemas.openxmlformats.org/markup-compatibility/2006">
      <mc:Choice xmlns:a14="http://schemas.microsoft.com/office/drawing/2010/main" Requires="a14">
        <xdr:graphicFrame macro="">
          <xdr:nvGraphicFramePr>
            <xdr:cNvPr id="25" name="Product_Category2 2">
              <a:extLst>
                <a:ext uri="{FF2B5EF4-FFF2-40B4-BE49-F238E27FC236}">
                  <a16:creationId xmlns:a16="http://schemas.microsoft.com/office/drawing/2014/main" id="{9087D677-31C2-420D-93FB-C92587A826C1}"/>
                </a:ext>
              </a:extLst>
            </xdr:cNvPr>
            <xdr:cNvGraphicFramePr/>
          </xdr:nvGraphicFramePr>
          <xdr:xfrm>
            <a:off x="0" y="0"/>
            <a:ext cx="0" cy="0"/>
          </xdr:xfrm>
          <a:graphic>
            <a:graphicData uri="http://schemas.microsoft.com/office/drawing/2010/slicer">
              <sle:slicer xmlns:sle="http://schemas.microsoft.com/office/drawing/2010/slicer" name="Product_Category2 2"/>
            </a:graphicData>
          </a:graphic>
        </xdr:graphicFrame>
      </mc:Choice>
      <mc:Fallback>
        <xdr:sp macro="" textlink="">
          <xdr:nvSpPr>
            <xdr:cNvPr id="0" name=""/>
            <xdr:cNvSpPr>
              <a:spLocks noTextEdit="1"/>
            </xdr:cNvSpPr>
          </xdr:nvSpPr>
          <xdr:spPr>
            <a:xfrm>
              <a:off x="169623" y="1256910"/>
              <a:ext cx="1812297" cy="35164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237785</xdr:colOff>
      <xdr:row>27</xdr:row>
      <xdr:rowOff>17614</xdr:rowOff>
    </xdr:from>
    <xdr:to>
      <xdr:col>3</xdr:col>
      <xdr:colOff>222251</xdr:colOff>
      <xdr:row>44</xdr:row>
      <xdr:rowOff>79375</xdr:rowOff>
    </xdr:to>
    <mc:AlternateContent xmlns:mc="http://schemas.openxmlformats.org/markup-compatibility/2006">
      <mc:Choice xmlns:a14="http://schemas.microsoft.com/office/drawing/2010/main" Requires="a14">
        <xdr:graphicFrame macro="">
          <xdr:nvGraphicFramePr>
            <xdr:cNvPr id="26" name="Price Bucket 2">
              <a:extLst>
                <a:ext uri="{FF2B5EF4-FFF2-40B4-BE49-F238E27FC236}">
                  <a16:creationId xmlns:a16="http://schemas.microsoft.com/office/drawing/2014/main" id="{9388B537-609B-4B9F-B5C6-1B237B6DDEC3}"/>
                </a:ext>
              </a:extLst>
            </xdr:cNvPr>
            <xdr:cNvGraphicFramePr/>
          </xdr:nvGraphicFramePr>
          <xdr:xfrm>
            <a:off x="0" y="0"/>
            <a:ext cx="0" cy="0"/>
          </xdr:xfrm>
          <a:graphic>
            <a:graphicData uri="http://schemas.microsoft.com/office/drawing/2010/slicer">
              <sle:slicer xmlns:sle="http://schemas.microsoft.com/office/drawing/2010/slicer" name="Price Bucket 2"/>
            </a:graphicData>
          </a:graphic>
        </xdr:graphicFrame>
      </mc:Choice>
      <mc:Fallback>
        <xdr:sp macro="" textlink="">
          <xdr:nvSpPr>
            <xdr:cNvPr id="0" name=""/>
            <xdr:cNvSpPr>
              <a:spLocks noTextEdit="1"/>
            </xdr:cNvSpPr>
          </xdr:nvSpPr>
          <xdr:spPr>
            <a:xfrm>
              <a:off x="237785" y="5035663"/>
              <a:ext cx="1796539" cy="32212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219951</xdr:colOff>
      <xdr:row>4</xdr:row>
      <xdr:rowOff>104382</xdr:rowOff>
    </xdr:from>
    <xdr:to>
      <xdr:col>22</xdr:col>
      <xdr:colOff>169624</xdr:colOff>
      <xdr:row>7</xdr:row>
      <xdr:rowOff>117432</xdr:rowOff>
    </xdr:to>
    <mc:AlternateContent xmlns:mc="http://schemas.openxmlformats.org/markup-compatibility/2006">
      <mc:Choice xmlns:a14="http://schemas.microsoft.com/office/drawing/2010/main" Requires="a14">
        <xdr:graphicFrame macro="">
          <xdr:nvGraphicFramePr>
            <xdr:cNvPr id="27" name="Discount_Bucket 2">
              <a:extLst>
                <a:ext uri="{FF2B5EF4-FFF2-40B4-BE49-F238E27FC236}">
                  <a16:creationId xmlns:a16="http://schemas.microsoft.com/office/drawing/2014/main" id="{57457906-3E69-4138-8AE9-B99A60F9D6F8}"/>
                </a:ext>
              </a:extLst>
            </xdr:cNvPr>
            <xdr:cNvGraphicFramePr/>
          </xdr:nvGraphicFramePr>
          <xdr:xfrm>
            <a:off x="0" y="0"/>
            <a:ext cx="0" cy="0"/>
          </xdr:xfrm>
          <a:graphic>
            <a:graphicData uri="http://schemas.microsoft.com/office/drawing/2010/slicer">
              <sle:slicer xmlns:sle="http://schemas.microsoft.com/office/drawing/2010/slicer" name="Discount_Bucket 2"/>
            </a:graphicData>
          </a:graphic>
        </xdr:graphicFrame>
      </mc:Choice>
      <mc:Fallback>
        <xdr:sp macro="" textlink="">
          <xdr:nvSpPr>
            <xdr:cNvPr id="0" name=""/>
            <xdr:cNvSpPr>
              <a:spLocks noTextEdit="1"/>
            </xdr:cNvSpPr>
          </xdr:nvSpPr>
          <xdr:spPr>
            <a:xfrm>
              <a:off x="8072268" y="847797"/>
              <a:ext cx="5385893" cy="5706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372742</xdr:colOff>
      <xdr:row>4</xdr:row>
      <xdr:rowOff>101160</xdr:rowOff>
    </xdr:from>
    <xdr:to>
      <xdr:col>12</xdr:col>
      <xdr:colOff>482775</xdr:colOff>
      <xdr:row>7</xdr:row>
      <xdr:rowOff>117433</xdr:rowOff>
    </xdr:to>
    <mc:AlternateContent xmlns:mc="http://schemas.openxmlformats.org/markup-compatibility/2006">
      <mc:Choice xmlns:a14="http://schemas.microsoft.com/office/drawing/2010/main" Requires="a14">
        <xdr:graphicFrame macro="">
          <xdr:nvGraphicFramePr>
            <xdr:cNvPr id="28" name="Rating  2">
              <a:extLst>
                <a:ext uri="{FF2B5EF4-FFF2-40B4-BE49-F238E27FC236}">
                  <a16:creationId xmlns:a16="http://schemas.microsoft.com/office/drawing/2014/main" id="{6C1D6CE9-4C41-4267-B9C2-CEE1418BB468}"/>
                </a:ext>
              </a:extLst>
            </xdr:cNvPr>
            <xdr:cNvGraphicFramePr/>
          </xdr:nvGraphicFramePr>
          <xdr:xfrm>
            <a:off x="0" y="0"/>
            <a:ext cx="0" cy="0"/>
          </xdr:xfrm>
          <a:graphic>
            <a:graphicData uri="http://schemas.microsoft.com/office/drawing/2010/slicer">
              <sle:slicer xmlns:sle="http://schemas.microsoft.com/office/drawing/2010/slicer" name="Rating  2"/>
            </a:graphicData>
          </a:graphic>
        </xdr:graphicFrame>
      </mc:Choice>
      <mc:Fallback>
        <xdr:sp macro="" textlink="">
          <xdr:nvSpPr>
            <xdr:cNvPr id="0" name=""/>
            <xdr:cNvSpPr>
              <a:spLocks noTextEdit="1"/>
            </xdr:cNvSpPr>
          </xdr:nvSpPr>
          <xdr:spPr>
            <a:xfrm>
              <a:off x="2184815" y="844575"/>
              <a:ext cx="5546253" cy="5738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302012</xdr:colOff>
      <xdr:row>16</xdr:row>
      <xdr:rowOff>90719</xdr:rowOff>
    </xdr:from>
    <xdr:to>
      <xdr:col>22</xdr:col>
      <xdr:colOff>336859</xdr:colOff>
      <xdr:row>29</xdr:row>
      <xdr:rowOff>116159</xdr:rowOff>
    </xdr:to>
    <xdr:graphicFrame macro="">
      <xdr:nvGraphicFramePr>
        <xdr:cNvPr id="29" name="Chart 28">
          <a:extLst>
            <a:ext uri="{FF2B5EF4-FFF2-40B4-BE49-F238E27FC236}">
              <a16:creationId xmlns:a16="http://schemas.microsoft.com/office/drawing/2014/main" id="{7132583C-9B45-4F84-9B22-8826ECBD04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174238</xdr:colOff>
      <xdr:row>16</xdr:row>
      <xdr:rowOff>124869</xdr:rowOff>
    </xdr:from>
    <xdr:to>
      <xdr:col>17</xdr:col>
      <xdr:colOff>93625</xdr:colOff>
      <xdr:row>29</xdr:row>
      <xdr:rowOff>92927</xdr:rowOff>
    </xdr:to>
    <xdr:graphicFrame macro="">
      <xdr:nvGraphicFramePr>
        <xdr:cNvPr id="30" name="Chart 29">
          <a:extLst>
            <a:ext uri="{FF2B5EF4-FFF2-40B4-BE49-F238E27FC236}">
              <a16:creationId xmlns:a16="http://schemas.microsoft.com/office/drawing/2014/main" id="{70487444-30C3-49CB-921A-9DD7D5D819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174238</xdr:colOff>
      <xdr:row>31</xdr:row>
      <xdr:rowOff>69696</xdr:rowOff>
    </xdr:from>
    <xdr:to>
      <xdr:col>13</xdr:col>
      <xdr:colOff>1</xdr:colOff>
      <xdr:row>45</xdr:row>
      <xdr:rowOff>104542</xdr:rowOff>
    </xdr:to>
    <xdr:graphicFrame macro="">
      <xdr:nvGraphicFramePr>
        <xdr:cNvPr id="31" name="Chart 30">
          <a:extLst>
            <a:ext uri="{FF2B5EF4-FFF2-40B4-BE49-F238E27FC236}">
              <a16:creationId xmlns:a16="http://schemas.microsoft.com/office/drawing/2014/main" id="{34190A30-1959-4D20-8B10-AA2C453492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487864</xdr:colOff>
      <xdr:row>31</xdr:row>
      <xdr:rowOff>72252</xdr:rowOff>
    </xdr:from>
    <xdr:to>
      <xdr:col>22</xdr:col>
      <xdr:colOff>383323</xdr:colOff>
      <xdr:row>45</xdr:row>
      <xdr:rowOff>58079</xdr:rowOff>
    </xdr:to>
    <xdr:graphicFrame macro="">
      <xdr:nvGraphicFramePr>
        <xdr:cNvPr id="32" name="Chart 31">
          <a:extLst>
            <a:ext uri="{FF2B5EF4-FFF2-40B4-BE49-F238E27FC236}">
              <a16:creationId xmlns:a16="http://schemas.microsoft.com/office/drawing/2014/main" id="{D5D4D9C7-87F8-4F84-8DC5-6B743C0F72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162621</xdr:colOff>
      <xdr:row>16</xdr:row>
      <xdr:rowOff>69696</xdr:rowOff>
    </xdr:from>
    <xdr:to>
      <xdr:col>10</xdr:col>
      <xdr:colOff>394939</xdr:colOff>
      <xdr:row>29</xdr:row>
      <xdr:rowOff>92927</xdr:rowOff>
    </xdr:to>
    <xdr:graphicFrame macro="">
      <xdr:nvGraphicFramePr>
        <xdr:cNvPr id="33" name="Chart 32">
          <a:extLst>
            <a:ext uri="{FF2B5EF4-FFF2-40B4-BE49-F238E27FC236}">
              <a16:creationId xmlns:a16="http://schemas.microsoft.com/office/drawing/2014/main" id="{52B888C8-6F99-4915-BF3D-C26FFFEF25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476250</xdr:colOff>
      <xdr:row>1</xdr:row>
      <xdr:rowOff>58079</xdr:rowOff>
    </xdr:from>
    <xdr:to>
      <xdr:col>16</xdr:col>
      <xdr:colOff>167268</xdr:colOff>
      <xdr:row>3</xdr:row>
      <xdr:rowOff>78988</xdr:rowOff>
    </xdr:to>
    <xdr:sp macro="" textlink="">
      <xdr:nvSpPr>
        <xdr:cNvPr id="34" name="Rectangle: Rounded Corners 33">
          <a:hlinkClick xmlns:r="http://schemas.openxmlformats.org/officeDocument/2006/relationships" r:id="rId8"/>
          <a:extLst>
            <a:ext uri="{FF2B5EF4-FFF2-40B4-BE49-F238E27FC236}">
              <a16:creationId xmlns:a16="http://schemas.microsoft.com/office/drawing/2014/main" id="{F8E3AF77-068D-4947-AEB3-E82223F43F6D}"/>
            </a:ext>
          </a:extLst>
        </xdr:cNvPr>
        <xdr:cNvSpPr/>
      </xdr:nvSpPr>
      <xdr:spPr>
        <a:xfrm>
          <a:off x="7120518" y="243933"/>
          <a:ext cx="2711140" cy="392616"/>
        </a:xfrm>
        <a:prstGeom prst="roundRect">
          <a:avLst/>
        </a:prstGeom>
        <a:solidFill>
          <a:schemeClr val="bg1">
            <a:lumMod val="95000"/>
          </a:schemeClr>
        </a:solidFill>
        <a:ln>
          <a:solidFill>
            <a:srgbClr val="FF99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solidFill>
                <a:sysClr val="windowText" lastClr="000000"/>
              </a:solidFill>
              <a:latin typeface="Calisto MT" panose="02040603050505030304" pitchFamily="18" charset="0"/>
            </a:rPr>
            <a:t>Product Performance</a:t>
          </a:r>
        </a:p>
      </xdr:txBody>
    </xdr:sp>
    <xdr:clientData/>
  </xdr:twoCellAnchor>
  <xdr:twoCellAnchor>
    <xdr:from>
      <xdr:col>16</xdr:col>
      <xdr:colOff>512491</xdr:colOff>
      <xdr:row>1</xdr:row>
      <xdr:rowOff>59474</xdr:rowOff>
    </xdr:from>
    <xdr:to>
      <xdr:col>21</xdr:col>
      <xdr:colOff>557561</xdr:colOff>
      <xdr:row>3</xdr:row>
      <xdr:rowOff>80383</xdr:rowOff>
    </xdr:to>
    <xdr:sp macro="" textlink="">
      <xdr:nvSpPr>
        <xdr:cNvPr id="35" name="Rectangle: Rounded Corners 34">
          <a:hlinkClick xmlns:r="http://schemas.openxmlformats.org/officeDocument/2006/relationships" r:id="rId9"/>
          <a:extLst>
            <a:ext uri="{FF2B5EF4-FFF2-40B4-BE49-F238E27FC236}">
              <a16:creationId xmlns:a16="http://schemas.microsoft.com/office/drawing/2014/main" id="{26FE6B56-ACFC-4D4E-9349-487FF718E0A2}"/>
            </a:ext>
          </a:extLst>
        </xdr:cNvPr>
        <xdr:cNvSpPr/>
      </xdr:nvSpPr>
      <xdr:spPr>
        <a:xfrm>
          <a:off x="10176881" y="245328"/>
          <a:ext cx="3065192" cy="392616"/>
        </a:xfrm>
        <a:prstGeom prst="roundRect">
          <a:avLst/>
        </a:prstGeom>
        <a:solidFill>
          <a:schemeClr val="bg1">
            <a:lumMod val="95000"/>
          </a:schemeClr>
        </a:solidFill>
        <a:ln>
          <a:solidFill>
            <a:srgbClr val="FF99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solidFill>
                <a:sysClr val="windowText" lastClr="000000"/>
              </a:solidFill>
              <a:latin typeface="Calisto MT" panose="02040603050505030304" pitchFamily="18" charset="0"/>
            </a:rPr>
            <a:t>Insights and Recommendations</a:t>
          </a:r>
        </a:p>
      </xdr:txBody>
    </xdr:sp>
    <xdr:clientData/>
  </xdr:twoCellAnchor>
  <xdr:twoCellAnchor editAs="oneCell">
    <xdr:from>
      <xdr:col>20</xdr:col>
      <xdr:colOff>336861</xdr:colOff>
      <xdr:row>46</xdr:row>
      <xdr:rowOff>69696</xdr:rowOff>
    </xdr:from>
    <xdr:to>
      <xdr:col>22</xdr:col>
      <xdr:colOff>348476</xdr:colOff>
      <xdr:row>48</xdr:row>
      <xdr:rowOff>65107</xdr:rowOff>
    </xdr:to>
    <xdr:pic>
      <xdr:nvPicPr>
        <xdr:cNvPr id="36" name="Picture 35">
          <a:extLst>
            <a:ext uri="{FF2B5EF4-FFF2-40B4-BE49-F238E27FC236}">
              <a16:creationId xmlns:a16="http://schemas.microsoft.com/office/drawing/2014/main" id="{6A3088B6-FCD1-4D9C-BC42-49710C71586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417349" y="8618964"/>
          <a:ext cx="1219664" cy="36711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244929</xdr:colOff>
      <xdr:row>48</xdr:row>
      <xdr:rowOff>122464</xdr:rowOff>
    </xdr:to>
    <xdr:sp macro="" textlink="">
      <xdr:nvSpPr>
        <xdr:cNvPr id="2" name="Rectangle: Rounded Corners 1">
          <a:extLst>
            <a:ext uri="{FF2B5EF4-FFF2-40B4-BE49-F238E27FC236}">
              <a16:creationId xmlns:a16="http://schemas.microsoft.com/office/drawing/2014/main" id="{A1B654B4-DF72-4B08-8963-C75B218CE900}"/>
            </a:ext>
          </a:extLst>
        </xdr:cNvPr>
        <xdr:cNvSpPr/>
      </xdr:nvSpPr>
      <xdr:spPr>
        <a:xfrm>
          <a:off x="0" y="0"/>
          <a:ext cx="14875329" cy="9266464"/>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1</xdr:col>
      <xdr:colOff>377272</xdr:colOff>
      <xdr:row>3</xdr:row>
      <xdr:rowOff>46266</xdr:rowOff>
    </xdr:from>
    <xdr:to>
      <xdr:col>22</xdr:col>
      <xdr:colOff>351176</xdr:colOff>
      <xdr:row>6</xdr:row>
      <xdr:rowOff>114636</xdr:rowOff>
    </xdr:to>
    <xdr:sp macro="" textlink="">
      <xdr:nvSpPr>
        <xdr:cNvPr id="3" name="TextBox 2">
          <a:extLst>
            <a:ext uri="{FF2B5EF4-FFF2-40B4-BE49-F238E27FC236}">
              <a16:creationId xmlns:a16="http://schemas.microsoft.com/office/drawing/2014/main" id="{D1FE8186-D0CD-4584-90ED-5DFEDE650C02}"/>
            </a:ext>
          </a:extLst>
        </xdr:cNvPr>
        <xdr:cNvSpPr txBox="1"/>
      </xdr:nvSpPr>
      <xdr:spPr>
        <a:xfrm>
          <a:off x="989593" y="617766"/>
          <a:ext cx="12832654" cy="639870"/>
        </a:xfrm>
        <a:prstGeom prst="roundRect">
          <a:avLst/>
        </a:prstGeom>
        <a:solidFill>
          <a:schemeClr val="bg1">
            <a:lumMod val="95000"/>
          </a:schemeClr>
        </a:solidFill>
        <a:ln>
          <a:noFill/>
        </a:ln>
        <a:effectLst>
          <a:outerShdw blurRad="127000" dist="63500" dir="2700000" algn="tl" rotWithShape="0">
            <a:prstClr val="black">
              <a:alpha val="75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l"/>
          <a:r>
            <a:rPr lang="en-US" sz="2000">
              <a:solidFill>
                <a:sysClr val="windowText" lastClr="000000"/>
              </a:solidFill>
              <a:latin typeface="Calisto MT" panose="02040603050505030304" pitchFamily="18" charset="0"/>
            </a:rPr>
            <a:t>  </a:t>
          </a:r>
          <a:r>
            <a:rPr lang="en-US" sz="2000" baseline="0">
              <a:solidFill>
                <a:sysClr val="windowText" lastClr="000000"/>
              </a:solidFill>
              <a:latin typeface="Calisto MT" panose="02040603050505030304" pitchFamily="18" charset="0"/>
            </a:rPr>
            <a:t>         	</a:t>
          </a:r>
          <a:r>
            <a:rPr lang="en-US" sz="2400" b="1">
              <a:solidFill>
                <a:sysClr val="windowText" lastClr="000000"/>
              </a:solidFill>
              <a:latin typeface="Calisto MT" panose="02040603050505030304" pitchFamily="18" charset="0"/>
            </a:rPr>
            <a:t>AMAZON SALES DASHBOARD</a:t>
          </a:r>
          <a:endParaRPr lang="en-US" sz="2000" b="1">
            <a:solidFill>
              <a:sysClr val="windowText" lastClr="000000"/>
            </a:solidFill>
            <a:latin typeface="Calisto MT" panose="02040603050505030304" pitchFamily="18" charset="0"/>
          </a:endParaRPr>
        </a:p>
      </xdr:txBody>
    </xdr:sp>
    <xdr:clientData/>
  </xdr:twoCellAnchor>
  <xdr:twoCellAnchor editAs="oneCell">
    <xdr:from>
      <xdr:col>1</xdr:col>
      <xdr:colOff>402865</xdr:colOff>
      <xdr:row>2</xdr:row>
      <xdr:rowOff>13607</xdr:rowOff>
    </xdr:from>
    <xdr:to>
      <xdr:col>3</xdr:col>
      <xdr:colOff>234863</xdr:colOff>
      <xdr:row>7</xdr:row>
      <xdr:rowOff>14007</xdr:rowOff>
    </xdr:to>
    <xdr:pic>
      <xdr:nvPicPr>
        <xdr:cNvPr id="4" name="Picture 3">
          <a:extLst>
            <a:ext uri="{FF2B5EF4-FFF2-40B4-BE49-F238E27FC236}">
              <a16:creationId xmlns:a16="http://schemas.microsoft.com/office/drawing/2014/main" id="{2AA50192-82D2-4D2A-9FEF-46B40B184394}"/>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83200" l="10000" r="90000">
                      <a14:foregroundMark x1="43400" y1="59400" x2="82800" y2="55800"/>
                      <a14:foregroundMark x1="57800" y1="83200" x2="57800" y2="83200"/>
                      <a14:foregroundMark x1="22000" y1="67800" x2="76800" y2="69000"/>
                      <a14:foregroundMark x1="64800" y1="55800" x2="64800" y2="55800"/>
                      <a14:backgroundMark x1="61400" y1="59400" x2="66000" y2="58200"/>
                    </a14:backgroundRemoval>
                  </a14:imgEffect>
                </a14:imgLayer>
              </a14:imgProps>
            </a:ext>
            <a:ext uri="{28A0092B-C50C-407E-A947-70E740481C1C}">
              <a14:useLocalDpi xmlns:a14="http://schemas.microsoft.com/office/drawing/2010/main" val="0"/>
            </a:ext>
          </a:extLst>
        </a:blip>
        <a:stretch>
          <a:fillRect/>
        </a:stretch>
      </xdr:blipFill>
      <xdr:spPr>
        <a:xfrm>
          <a:off x="1015186" y="394607"/>
          <a:ext cx="1056641" cy="952900"/>
        </a:xfrm>
        <a:prstGeom prst="rect">
          <a:avLst/>
        </a:prstGeom>
      </xdr:spPr>
    </xdr:pic>
    <xdr:clientData/>
  </xdr:twoCellAnchor>
  <xdr:twoCellAnchor>
    <xdr:from>
      <xdr:col>11</xdr:col>
      <xdr:colOff>462643</xdr:colOff>
      <xdr:row>3</xdr:row>
      <xdr:rowOff>139721</xdr:rowOff>
    </xdr:from>
    <xdr:to>
      <xdr:col>16</xdr:col>
      <xdr:colOff>153661</xdr:colOff>
      <xdr:row>5</xdr:row>
      <xdr:rowOff>160630</xdr:rowOff>
    </xdr:to>
    <xdr:sp macro="" textlink="">
      <xdr:nvSpPr>
        <xdr:cNvPr id="28" name="Rectangle: Rounded Corners 27">
          <a:hlinkClick xmlns:r="http://schemas.openxmlformats.org/officeDocument/2006/relationships" r:id="rId3"/>
          <a:extLst>
            <a:ext uri="{FF2B5EF4-FFF2-40B4-BE49-F238E27FC236}">
              <a16:creationId xmlns:a16="http://schemas.microsoft.com/office/drawing/2014/main" id="{55362F36-5BAA-4A74-838D-1F2D950C17E3}"/>
            </a:ext>
          </a:extLst>
        </xdr:cNvPr>
        <xdr:cNvSpPr/>
      </xdr:nvSpPr>
      <xdr:spPr>
        <a:xfrm>
          <a:off x="7198179" y="711221"/>
          <a:ext cx="2752625" cy="401909"/>
        </a:xfrm>
        <a:prstGeom prst="roundRect">
          <a:avLst/>
        </a:prstGeom>
        <a:solidFill>
          <a:schemeClr val="bg1">
            <a:lumMod val="95000"/>
          </a:schemeClr>
        </a:solidFill>
        <a:ln>
          <a:solidFill>
            <a:srgbClr val="FF99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solidFill>
                <a:sysClr val="windowText" lastClr="000000"/>
              </a:solidFill>
              <a:latin typeface="Calisto MT" panose="02040603050505030304" pitchFamily="18" charset="0"/>
            </a:rPr>
            <a:t>Product Performance</a:t>
          </a:r>
        </a:p>
      </xdr:txBody>
    </xdr:sp>
    <xdr:clientData/>
  </xdr:twoCellAnchor>
  <xdr:twoCellAnchor>
    <xdr:from>
      <xdr:col>17</xdr:col>
      <xdr:colOff>149679</xdr:colOff>
      <xdr:row>3</xdr:row>
      <xdr:rowOff>127509</xdr:rowOff>
    </xdr:from>
    <xdr:to>
      <xdr:col>21</xdr:col>
      <xdr:colOff>530347</xdr:colOff>
      <xdr:row>5</xdr:row>
      <xdr:rowOff>148418</xdr:rowOff>
    </xdr:to>
    <xdr:sp macro="" textlink="">
      <xdr:nvSpPr>
        <xdr:cNvPr id="29" name="Rectangle: Rounded Corners 28">
          <a:hlinkClick xmlns:r="http://schemas.openxmlformats.org/officeDocument/2006/relationships" r:id="rId4"/>
          <a:extLst>
            <a:ext uri="{FF2B5EF4-FFF2-40B4-BE49-F238E27FC236}">
              <a16:creationId xmlns:a16="http://schemas.microsoft.com/office/drawing/2014/main" id="{2C1354B8-A993-40BB-95AE-04017F4E6BE9}"/>
            </a:ext>
          </a:extLst>
        </xdr:cNvPr>
        <xdr:cNvSpPr/>
      </xdr:nvSpPr>
      <xdr:spPr>
        <a:xfrm>
          <a:off x="10559143" y="699009"/>
          <a:ext cx="2829954" cy="401909"/>
        </a:xfrm>
        <a:prstGeom prst="roundRect">
          <a:avLst/>
        </a:prstGeom>
        <a:solidFill>
          <a:schemeClr val="bg1">
            <a:lumMod val="95000"/>
          </a:schemeClr>
        </a:solidFill>
        <a:ln>
          <a:solidFill>
            <a:srgbClr val="FF99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solidFill>
                <a:sysClr val="windowText" lastClr="000000"/>
              </a:solidFill>
              <a:latin typeface="Calisto MT" panose="02040603050505030304" pitchFamily="18" charset="0"/>
            </a:rPr>
            <a:t>Users Insights</a:t>
          </a:r>
        </a:p>
      </xdr:txBody>
    </xdr:sp>
    <xdr:clientData/>
  </xdr:twoCellAnchor>
  <xdr:twoCellAnchor>
    <xdr:from>
      <xdr:col>0</xdr:col>
      <xdr:colOff>299358</xdr:colOff>
      <xdr:row>8</xdr:row>
      <xdr:rowOff>81643</xdr:rowOff>
    </xdr:from>
    <xdr:to>
      <xdr:col>23</xdr:col>
      <xdr:colOff>285751</xdr:colOff>
      <xdr:row>44</xdr:row>
      <xdr:rowOff>136071</xdr:rowOff>
    </xdr:to>
    <xdr:sp macro="" textlink="">
      <xdr:nvSpPr>
        <xdr:cNvPr id="30" name="TextBox 29">
          <a:extLst>
            <a:ext uri="{FF2B5EF4-FFF2-40B4-BE49-F238E27FC236}">
              <a16:creationId xmlns:a16="http://schemas.microsoft.com/office/drawing/2014/main" id="{AB451C58-BB00-AD0D-9A4C-FD8065BE66D6}"/>
            </a:ext>
          </a:extLst>
        </xdr:cNvPr>
        <xdr:cNvSpPr txBox="1"/>
      </xdr:nvSpPr>
      <xdr:spPr>
        <a:xfrm>
          <a:off x="299358" y="1605643"/>
          <a:ext cx="14069786" cy="69124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285750" indent="-285750">
            <a:buFont typeface="Wingdings" panose="05000000000000000000" pitchFamily="2" charset="2"/>
            <a:buChar char="§"/>
          </a:pPr>
          <a:r>
            <a:rPr lang="en-US" sz="2000" b="1">
              <a:solidFill>
                <a:srgbClr val="FF9900"/>
              </a:solidFill>
              <a:latin typeface="Calisto MT" panose="02040603050505030304" pitchFamily="18" charset="0"/>
            </a:rPr>
            <a:t>Insight 1:</a:t>
          </a:r>
          <a:br>
            <a:rPr lang="en-US" sz="1700" b="1">
              <a:solidFill>
                <a:sysClr val="windowText" lastClr="000000"/>
              </a:solidFill>
              <a:latin typeface="Calisto MT" panose="02040603050505030304" pitchFamily="18" charset="0"/>
            </a:rPr>
          </a:br>
          <a:r>
            <a:rPr lang="en-US" sz="1700" b="0">
              <a:solidFill>
                <a:sysClr val="windowText" lastClr="000000"/>
              </a:solidFill>
              <a:latin typeface="Calisto MT" panose="02040603050505030304" pitchFamily="18" charset="0"/>
            </a:rPr>
            <a:t>Electronics dominate potential revenue</a:t>
          </a:r>
          <a:r>
            <a:rPr lang="en-US" sz="1700">
              <a:solidFill>
                <a:sysClr val="windowText" lastClr="000000"/>
              </a:solidFill>
              <a:latin typeface="Calisto MT" panose="02040603050505030304" pitchFamily="18" charset="0"/>
            </a:rPr>
            <a:t>, with over ₹87M, far ahead of any other category.</a:t>
          </a:r>
        </a:p>
        <a:p>
          <a:pPr marL="285750" indent="-285750">
            <a:buFont typeface="Wingdings" panose="05000000000000000000" pitchFamily="2" charset="2"/>
            <a:buChar char="§"/>
          </a:pPr>
          <a:r>
            <a:rPr lang="en-US" sz="1800" b="1">
              <a:solidFill>
                <a:sysClr val="windowText" lastClr="000000"/>
              </a:solidFill>
              <a:latin typeface="Calisto MT" panose="02040603050505030304" pitchFamily="18" charset="0"/>
            </a:rPr>
            <a:t>Recommendation 1:</a:t>
          </a:r>
          <a:br>
            <a:rPr lang="en-US" sz="1700">
              <a:solidFill>
                <a:sysClr val="windowText" lastClr="000000"/>
              </a:solidFill>
              <a:latin typeface="Calisto MT" panose="02040603050505030304" pitchFamily="18" charset="0"/>
            </a:rPr>
          </a:br>
          <a:r>
            <a:rPr lang="en-US" sz="1700">
              <a:solidFill>
                <a:sysClr val="windowText" lastClr="000000"/>
              </a:solidFill>
              <a:latin typeface="Calisto MT" panose="02040603050505030304" pitchFamily="18" charset="0"/>
            </a:rPr>
            <a:t>Amazon should prioritize inventory, advertising, and promotional efforts for Electronics — especially high-margin or highly-rated products — to maximize returns.</a:t>
          </a:r>
        </a:p>
        <a:p>
          <a:pPr marL="285750" indent="-285750">
            <a:buFont typeface="Wingdings" panose="05000000000000000000" pitchFamily="2" charset="2"/>
            <a:buChar char="§"/>
          </a:pPr>
          <a:r>
            <a:rPr lang="en-US" sz="2000" b="1">
              <a:solidFill>
                <a:srgbClr val="FF9900"/>
              </a:solidFill>
              <a:latin typeface="Calisto MT" panose="02040603050505030304" pitchFamily="18" charset="0"/>
            </a:rPr>
            <a:t>Insight 2:</a:t>
          </a:r>
          <a:br>
            <a:rPr lang="en-US" sz="1700" b="1">
              <a:solidFill>
                <a:sysClr val="windowText" lastClr="000000"/>
              </a:solidFill>
              <a:latin typeface="Calisto MT" panose="02040603050505030304" pitchFamily="18" charset="0"/>
            </a:rPr>
          </a:br>
          <a:r>
            <a:rPr lang="en-US" sz="1700" b="0">
              <a:solidFill>
                <a:sysClr val="windowText" lastClr="000000"/>
              </a:solidFill>
              <a:latin typeface="Calisto MT" panose="02040603050505030304" pitchFamily="18" charset="0"/>
            </a:rPr>
            <a:t>Products with higher discounts tend to receive lower average ratings</a:t>
          </a:r>
          <a:r>
            <a:rPr lang="en-US" sz="1700">
              <a:solidFill>
                <a:sysClr val="windowText" lastClr="000000"/>
              </a:solidFill>
              <a:latin typeface="Calisto MT" panose="02040603050505030304" pitchFamily="18" charset="0"/>
            </a:rPr>
            <a:t> (clear downward trend on the line chart: "Rating by Discount Category").</a:t>
          </a:r>
        </a:p>
        <a:p>
          <a:pPr marL="285750" indent="-285750">
            <a:buFont typeface="Wingdings" panose="05000000000000000000" pitchFamily="2" charset="2"/>
            <a:buChar char="§"/>
          </a:pPr>
          <a:r>
            <a:rPr lang="en-US" sz="1800" b="1">
              <a:solidFill>
                <a:sysClr val="windowText" lastClr="000000"/>
              </a:solidFill>
              <a:latin typeface="Calisto MT" panose="02040603050505030304" pitchFamily="18" charset="0"/>
            </a:rPr>
            <a:t>Recommendation 2:</a:t>
          </a:r>
          <a:br>
            <a:rPr lang="en-US" sz="1700">
              <a:solidFill>
                <a:sysClr val="windowText" lastClr="000000"/>
              </a:solidFill>
              <a:latin typeface="Calisto MT" panose="02040603050505030304" pitchFamily="18" charset="0"/>
            </a:rPr>
          </a:br>
          <a:r>
            <a:rPr lang="en-US" sz="1700">
              <a:solidFill>
                <a:sysClr val="windowText" lastClr="000000"/>
              </a:solidFill>
              <a:latin typeface="Calisto MT" panose="02040603050505030304" pitchFamily="18" charset="0"/>
            </a:rPr>
            <a:t>Before offering steep discounts, assess product quality or set clear expectations in descriptions. Consider bundling instead of discounting products with lower satisfaction to maintain rating integrity.</a:t>
          </a:r>
        </a:p>
        <a:p>
          <a:pPr marL="285750" indent="-285750">
            <a:buFont typeface="Wingdings" panose="05000000000000000000" pitchFamily="2" charset="2"/>
            <a:buChar char="§"/>
          </a:pPr>
          <a:r>
            <a:rPr lang="en-US" sz="2000" b="1">
              <a:solidFill>
                <a:srgbClr val="FF9900"/>
              </a:solidFill>
              <a:latin typeface="Calisto MT" panose="02040603050505030304" pitchFamily="18" charset="0"/>
            </a:rPr>
            <a:t>Insight 3:</a:t>
          </a:r>
          <a:br>
            <a:rPr lang="en-US" sz="1700" b="1">
              <a:solidFill>
                <a:sysClr val="windowText" lastClr="000000"/>
              </a:solidFill>
              <a:latin typeface="Calisto MT" panose="02040603050505030304" pitchFamily="18" charset="0"/>
            </a:rPr>
          </a:br>
          <a:r>
            <a:rPr lang="en-US" sz="1700" b="0">
              <a:solidFill>
                <a:sysClr val="windowText" lastClr="000000"/>
              </a:solidFill>
              <a:latin typeface="Calisto MT" panose="02040603050505030304" pitchFamily="18" charset="0"/>
            </a:rPr>
            <a:t>Only ~47% of products (639 out of 1351) have a discount of 50% or more</a:t>
          </a:r>
          <a:r>
            <a:rPr lang="en-US" sz="1700">
              <a:solidFill>
                <a:sysClr val="windowText" lastClr="000000"/>
              </a:solidFill>
              <a:latin typeface="Calisto MT" panose="02040603050505030304" pitchFamily="18" charset="0"/>
            </a:rPr>
            <a:t>, yet these drive significant visual attention and possibly conversions.</a:t>
          </a:r>
        </a:p>
        <a:p>
          <a:pPr marL="285750" indent="-285750">
            <a:buFont typeface="Wingdings" panose="05000000000000000000" pitchFamily="2" charset="2"/>
            <a:buChar char="§"/>
          </a:pPr>
          <a:r>
            <a:rPr lang="en-US" sz="1800" b="1">
              <a:solidFill>
                <a:sysClr val="windowText" lastClr="000000"/>
              </a:solidFill>
              <a:latin typeface="Calisto MT" panose="02040603050505030304" pitchFamily="18" charset="0"/>
            </a:rPr>
            <a:t>Recommendation 3:</a:t>
          </a:r>
          <a:br>
            <a:rPr lang="en-US" sz="1700">
              <a:solidFill>
                <a:sysClr val="windowText" lastClr="000000"/>
              </a:solidFill>
              <a:latin typeface="Calisto MT" panose="02040603050505030304" pitchFamily="18" charset="0"/>
            </a:rPr>
          </a:br>
          <a:r>
            <a:rPr lang="en-US" sz="1700">
              <a:solidFill>
                <a:sysClr val="windowText" lastClr="000000"/>
              </a:solidFill>
              <a:latin typeface="Calisto MT" panose="02040603050505030304" pitchFamily="18" charset="0"/>
            </a:rPr>
            <a:t>Introduce strategic campaigns around mid-tier discounts (30–50%), targeting products with solid ratings to boost sales while preserving perceived value.</a:t>
          </a:r>
        </a:p>
        <a:p>
          <a:pPr marL="285750" indent="-285750">
            <a:buFont typeface="Wingdings" panose="05000000000000000000" pitchFamily="2" charset="2"/>
            <a:buChar char="§"/>
          </a:pPr>
          <a:r>
            <a:rPr lang="en-US" sz="2000" b="1">
              <a:solidFill>
                <a:srgbClr val="FF9900"/>
              </a:solidFill>
              <a:latin typeface="Calisto MT" panose="02040603050505030304" pitchFamily="18" charset="0"/>
            </a:rPr>
            <a:t>Insight 4:</a:t>
          </a:r>
          <a:br>
            <a:rPr lang="en-US" sz="1700" b="1">
              <a:solidFill>
                <a:sysClr val="windowText" lastClr="000000"/>
              </a:solidFill>
              <a:latin typeface="Calisto MT" panose="02040603050505030304" pitchFamily="18" charset="0"/>
            </a:rPr>
          </a:br>
          <a:r>
            <a:rPr lang="en-US" sz="1700" b="0">
              <a:solidFill>
                <a:sysClr val="windowText" lastClr="000000"/>
              </a:solidFill>
              <a:latin typeface="Calisto MT" panose="02040603050505030304" pitchFamily="18" charset="0"/>
            </a:rPr>
            <a:t>The majority of products (~80%) have 4-star ratings</a:t>
          </a:r>
          <a:r>
            <a:rPr lang="en-US" sz="1700">
              <a:solidFill>
                <a:sysClr val="windowText" lastClr="000000"/>
              </a:solidFill>
              <a:latin typeface="Calisto MT" panose="02040603050505030304" pitchFamily="18" charset="0"/>
            </a:rPr>
            <a:t>, showing strong overall customer satisfaction.</a:t>
          </a:r>
        </a:p>
        <a:p>
          <a:pPr marL="285750" indent="-285750">
            <a:buFont typeface="Wingdings" panose="05000000000000000000" pitchFamily="2" charset="2"/>
            <a:buChar char="§"/>
          </a:pPr>
          <a:r>
            <a:rPr lang="en-US" sz="1800" b="1">
              <a:solidFill>
                <a:sysClr val="windowText" lastClr="000000"/>
              </a:solidFill>
              <a:latin typeface="Calisto MT" panose="02040603050505030304" pitchFamily="18" charset="0"/>
            </a:rPr>
            <a:t>Recommendation 4:</a:t>
          </a:r>
          <a:br>
            <a:rPr lang="en-US" sz="1700">
              <a:solidFill>
                <a:sysClr val="windowText" lastClr="000000"/>
              </a:solidFill>
              <a:latin typeface="Calisto MT" panose="02040603050505030304" pitchFamily="18" charset="0"/>
            </a:rPr>
          </a:br>
          <a:r>
            <a:rPr lang="en-US" sz="1700">
              <a:solidFill>
                <a:sysClr val="windowText" lastClr="000000"/>
              </a:solidFill>
              <a:latin typeface="Calisto MT" panose="02040603050505030304" pitchFamily="18" charset="0"/>
            </a:rPr>
            <a:t>Leverage this in marketing messaging: “Most of our top-rated products are rated 4+ stars by customers!” — which can build trust and conversion.</a:t>
          </a:r>
        </a:p>
        <a:p>
          <a:pPr marL="285750" indent="-285750">
            <a:buFont typeface="Wingdings" panose="05000000000000000000" pitchFamily="2" charset="2"/>
            <a:buChar char="§"/>
          </a:pPr>
          <a:r>
            <a:rPr lang="en-US" sz="2000" b="1">
              <a:solidFill>
                <a:srgbClr val="FF9900"/>
              </a:solidFill>
              <a:latin typeface="Calisto MT" panose="02040603050505030304" pitchFamily="18" charset="0"/>
            </a:rPr>
            <a:t>Insight 5:</a:t>
          </a:r>
          <a:br>
            <a:rPr lang="en-US" sz="1700" b="1">
              <a:solidFill>
                <a:sysClr val="windowText" lastClr="000000"/>
              </a:solidFill>
              <a:latin typeface="Calisto MT" panose="02040603050505030304" pitchFamily="18" charset="0"/>
            </a:rPr>
          </a:br>
          <a:r>
            <a:rPr lang="en-US" sz="1700" b="0">
              <a:solidFill>
                <a:sysClr val="windowText" lastClr="000000"/>
              </a:solidFill>
              <a:latin typeface="Calisto MT" panose="02040603050505030304" pitchFamily="18" charset="0"/>
            </a:rPr>
            <a:t>A large number of products (1071 out of 1351) have review counts exceeding 1000</a:t>
          </a:r>
          <a:r>
            <a:rPr lang="en-US" sz="1700">
              <a:solidFill>
                <a:sysClr val="windowText" lastClr="000000"/>
              </a:solidFill>
              <a:latin typeface="Calisto MT" panose="02040603050505030304" pitchFamily="18" charset="0"/>
            </a:rPr>
            <a:t>, yet some categories like Musical Instruments or Office Products have far fewer reviews despite existing inventory.</a:t>
          </a:r>
        </a:p>
        <a:p>
          <a:pPr marL="285750" indent="-285750">
            <a:buFont typeface="Wingdings" panose="05000000000000000000" pitchFamily="2" charset="2"/>
            <a:buChar char="§"/>
          </a:pPr>
          <a:r>
            <a:rPr lang="en-US" sz="1800" b="1">
              <a:solidFill>
                <a:sysClr val="windowText" lastClr="000000"/>
              </a:solidFill>
              <a:latin typeface="Calisto MT" panose="02040603050505030304" pitchFamily="18" charset="0"/>
            </a:rPr>
            <a:t>Recommendation 5:</a:t>
          </a:r>
          <a:br>
            <a:rPr lang="en-US" sz="1700">
              <a:solidFill>
                <a:sysClr val="windowText" lastClr="000000"/>
              </a:solidFill>
              <a:latin typeface="Calisto MT" panose="02040603050505030304" pitchFamily="18" charset="0"/>
            </a:rPr>
          </a:br>
          <a:r>
            <a:rPr lang="en-US" sz="1700">
              <a:solidFill>
                <a:sysClr val="windowText" lastClr="000000"/>
              </a:solidFill>
              <a:latin typeface="Calisto MT" panose="02040603050505030304" pitchFamily="18" charset="0"/>
            </a:rPr>
            <a:t>Run category-specific review acquisition campaigns (discount-for-review, loyalty points) for low-engagement categories to boost credibility and sales potential.</a:t>
          </a:r>
        </a:p>
        <a:p>
          <a:pPr marL="171450" indent="-171450">
            <a:buFont typeface="Wingdings" panose="05000000000000000000" pitchFamily="2" charset="2"/>
            <a:buChar char="§"/>
          </a:pPr>
          <a:endParaRPr lang="en-US" sz="1100"/>
        </a:p>
      </xdr:txBody>
    </xdr:sp>
    <xdr:clientData/>
  </xdr:twoCellAnchor>
  <xdr:twoCellAnchor editAs="oneCell">
    <xdr:from>
      <xdr:col>20</xdr:col>
      <xdr:colOff>571501</xdr:colOff>
      <xdr:row>44</xdr:row>
      <xdr:rowOff>68038</xdr:rowOff>
    </xdr:from>
    <xdr:to>
      <xdr:col>23</xdr:col>
      <xdr:colOff>163285</xdr:colOff>
      <xdr:row>46</xdr:row>
      <xdr:rowOff>117091</xdr:rowOff>
    </xdr:to>
    <xdr:pic>
      <xdr:nvPicPr>
        <xdr:cNvPr id="7171" name="Picture 7170">
          <a:extLst>
            <a:ext uri="{FF2B5EF4-FFF2-40B4-BE49-F238E27FC236}">
              <a16:creationId xmlns:a16="http://schemas.microsoft.com/office/drawing/2014/main" id="{6F4ED61C-BD81-F171-8F4D-02A6DD0799F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817930" y="8450038"/>
          <a:ext cx="1428748" cy="43005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39.723924999998" createdVersion="8" refreshedVersion="8" minRefreshableVersion="3" recordCount="1351" xr:uid="{AC231EB5-9A0E-41F1-A98A-A06760CC4462}">
  <cacheSource type="worksheet">
    <worksheetSource name="Table1"/>
  </cacheSource>
  <cacheFields count="26">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New_Product_Name" numFmtId="0">
      <sharedItems count="1302">
        <s v="Wayona Nylon Braided USB to Lightning Fast Charging and Data Sync Cable Compatible for iPhone 13, 12,11, X, 8, 7, 6, 5, iPad Air, Pro, Mini (3 FT Pack of 1, Grey)"/>
        <s v="Ambrane Unbreakable 60W / 3A Fast Charging 1.5M Braided Type C Ca"/>
        <s v="Sounce Fast Phone Charging Cable &amp; Data Sync Usb Cable Compatible"/>
        <s v="Boat Deuce Usb 300 2 In 1 Type-C &amp; Micro Usb Stress Resistant, Ta"/>
        <s v="Portronics Konnect L 1.2M Fast Charging 3A 8 Pin Usb Cable With C"/>
        <s v="Ptron Solero Tb301 3A Type-C Data And Fast Charging Cable, Made I"/>
        <s v="Boat Micro Usb 55 Tangle-Free, Sturdy Micro Usb Cable With 3A Fas"/>
        <s v="Mi Usb Type-C Cable Smartphone (Black)"/>
        <s v="Tp-Link Usb Wifi Adapter For Pc(Tl-Wn725N), N150 Wireless Network"/>
        <s v="Ambrane Unbreakable 60W / 3A Fast Charging 1.5M Braided Micro Usb"/>
        <s v="Portronics Konnect L Por-1081 Fast Charging 3A Type-C Cable 1.2Me"/>
        <s v="Boat Rugged V3 Extra Tough Unbreakable Braided Micro Usb Cable 1."/>
        <s v="Amazonbasics Flexible Premium Hdmi Cable (Black, 4K@60Hz, 18Gbps)"/>
        <s v="Portronics Konnect Cl 20W Por-1067 Type-C To 8 Pin Usb 1.2M Cable"/>
        <s v="Portronics Konnect L 1.2M Por-1401 Fast Charging 3A 8 Pin Usb Cab"/>
        <s v="Mi Braided Usb Type-C Cable For Charging Adapter (Red)"/>
        <s v="Mi 80 Cm (32 Inches) 5A Series Hd Ready Smart Android Led Tv L32M"/>
        <s v="Ambrane Unbreakable 60W / 3A Fast Charging 1.5M Braided Type C To"/>
        <s v="Boat Type C A325 Tangle-Free, Sturdy Type C Cable With 3A Rapid C"/>
        <s v="Lg 80 Cm (32 Inches) Hd Ready Smart Led Tv 32Lm563Bptc (Dark Iron"/>
        <s v="Duracell Usb Lightning Apple Certified (Mfi) Braided Sync &amp; Charg"/>
        <s v="Tizum Hdmi To Vga Adapter Cable 1080P For Projector, Computer, La"/>
        <s v="Samsung 80 Cm (32 Inches) Wondertainment Series Hd Ready Led Smar"/>
        <s v="Flix Micro Usb Cable For Smartphone (Black)"/>
        <s v="Acer 80 Cm (32 Inches) I Series Hd Ready Android Smart Led Tv Ar3"/>
        <s v="Tizum High Speed Hdmi Cable With Ethernet | Supports 3D 4K | For "/>
        <s v="Oneplus 80 Cm (32 Inches) Y Series Hd Ready Led Smart Android Tv "/>
        <s v="Ambrane Unbreakable 3 In 1 Fast Charging Braided Multipurpose Cab"/>
        <s v="Duracell Usb C To Lightning Apple Certified (Mfi) Braided Sync &amp; "/>
        <s v="Boat A400 Usb Type-C To Usb-A 2.0 Male Data Cable, 2 Meter (Black"/>
        <s v="Amazonbasics Usb 2.0 - A-Male To A-Female Extension Cable For Per"/>
        <s v="Ambrane 60W / 3A Type C Fast Charging Unbreakable 1.5M L Shaped B"/>
        <s v="Zoul Usb C 60W Fast Charging 3A 6Ft/2M Long Type C Nylon Braided "/>
        <s v="Samsung Original Type C To C Cable - 3.28 Feet (1 Meter), White"/>
        <s v="Ptron Solero T351 3.5Amps Fast Charging Type-C To Type-C Pd Data "/>
        <s v="Ptron Solero Mb301 3A Micro Usb Data &amp; Charging Cable, Made In In"/>
        <s v="Amazonbasics Nylon Braided Usb-C To Lightning Cable, Fast Chargin"/>
        <s v="Sounce 65W Oneplus Dash Warp Charge Cable, 6.5A Type-C To Usb C P"/>
        <s v="Oneplus 126 Cm (50 Inches) Y Series 4K Ultra Hd Smart Android Led"/>
        <s v="Duracell Type C To Type C 5A (100W) Braided Sync &amp; Fast Charging "/>
        <s v="Amazonbasics Usb 2.0 Cable - A-Male To B-Male - For Personal Comp"/>
        <s v="Mi 108 Cm (43 Inches) Full Hd Android Led Tv 4C | L43M6-Inc (Blac"/>
        <s v="Wayona Nylon Braided 3A Lightning To Usb A Syncing And Fast Charg"/>
        <s v="Tp-Link Nano Ac600 Usb Wi-Fi Adapter(Archer T2U Nano)- 2.4G/5G Du"/>
        <s v="Flix (Beetel Usb To Micro Usb Pvc Data Sync &amp; 2A Fast Charging Ca"/>
        <s v="Wecool Nylon Braided Multifunction Fast Charging Cable For Androi"/>
        <s v="D-Link Dwa-131 300 Mbps Wireless Nano Usb Adapter (Black)"/>
        <s v="Amazon Basics High-Speed Hdmi Cable, 6 Feet - Supports Ethernet, "/>
        <s v="7Seven¬Æ Compatible For Samsung Smart 4K Ultra Hd Tv Monitor Remo"/>
        <s v="Amazonbasics Micro Usb Fast Charging Cable For Android Smartphone"/>
        <s v="Tp-Link Ac600 600 Mbps Wifi Wireless Network Usb Adapter For Desk"/>
        <s v="Amazonbasics Micro Usb Fast Charging Cable For Android Phones Wit"/>
        <s v="Amazonbasics New Release Nylon Usb-A To Lightning Cable Cord, Fas"/>
        <s v="Vw 80 Cm (32 Inches) Frameless Series Hd Ready Led Tv Vw32A (Blac"/>
        <s v="Ambrane Unbreakable 3A Fast Charging Braided Type C Cable    1.5 "/>
        <s v="Tata Sky Universal Remote"/>
        <s v="Tp-Link Wifi Dongle 300 Mbps Mini Wireless Network Usb Wi-Fi Adap"/>
        <s v="Oneplus 80 Cm (32 Inches) Y Series Hd Ready Smart Android Led Tv "/>
        <s v="Wecool Unbreakable 3 In 1 Charging Cable With 3A Speed, Fast Char"/>
        <s v="Portronics Konnect L 1.2Mtr, Fast Charging 3A Micro Usb Cable Wit"/>
        <s v="Airtel Digitaltv Dth Television, Setup Box Remote Compatible For "/>
        <s v="Samsung 108 Cm (43 Inches) Crystal 4K Neo Series Ultra Hd Smart L"/>
        <s v="Lapster 1.5 Mtr Usb 2.0 Type A Male To Usb A Male Cable For Compu"/>
        <s v="Amazonbasics Usb Type-C To Usb Type-C 2.0 Cable - 3 Feet Laptop ("/>
        <s v="Redmi 80 Cm (32 Inches) Android 11 Series Hd Ready Smart Led Tv |"/>
        <s v="Amazon Basics High-Speed Hdmi Cable, 6 Feet (2-Pack),Black"/>
        <s v="Portronics Konnect L 20W Pd Quick Charge Type-C To 8-Pin Usb Mobi"/>
        <s v="Acer 80 Cm (32 Inches) N Series Hd Ready Tv Ar32Nsv53Hd (Black)"/>
        <s v="Model-P4 6 Way Swivel Tilt Wall Mount 32-55-Inch Full Motion Cant"/>
        <s v="Amazon Basics Usb Type-C To Usb-A 2.0 Male Fast Charging Cable Fo"/>
        <s v="Oraimo 65W Type C To C Fast Charging Cable Usb C To Usb C Cable H"/>
        <s v="Cedo 65W Oneplus Dash Warp Charge Cable, Usb A To Type C Data Syn"/>
        <s v="Redmi 108 Cm (43 Inches) 4K Ultra Hd Android Smart Led Tv X43 | L"/>
        <s v="Pinnaclz Original Combo Of 2 Micro Usb Fast Charging Cable, Usb C"/>
        <s v="Boat Type C A750 Stress Resistant, Tangle-Free, Sturdy Flat Cable"/>
        <s v="Ambrane 2 In 1 Type-C &amp; Micro Usb Cable With 60W / 3A Fast Chargi"/>
        <s v="Ambrane 60W / 3A Fast Charging Output Cable With Type-C To Usb Fo"/>
        <s v="Tcl 80 Cm (32 Inches) Hd Ready Certified Android Smart Led Tv 32S"/>
        <s v="Swapkart Fast Charging Cable And Data Sync Usb Cable Compatible F"/>
        <s v="Firestick Remote"/>
        <s v="Wayona Usb Nylon Braided Data Sync And Charging Cable For Iphone,"/>
        <s v="Flix (Beetel) Usb To Type C Pvc Data Sync And 2A 480Mbps Data Syn"/>
        <s v="Skywall 81.28 Cm (32 Inches) Hd Ready Smart Led Tv 32Swels-Pro (B"/>
        <s v="Boat A 350 Type C Cable For Smartphone, Charging Adapter (1.5M, C"/>
        <s v="Wayona Usb Type C Fast Charger Cable Fast Charging Usb C Cable/Co"/>
        <s v="Oneplus 108 Cm (43 Inches) Y Series 4K Ultra Hd Smart Android Led"/>
        <s v="Acer 127 Cm (50 Inches) I Series 4K Ultra Hd Android Smart Led Tv"/>
        <s v="Samsung 108 Cm (43 Inches) Crystal 4K Series Ultra Hd Smart Led T"/>
        <s v="Lapster 65W Compatible For Oneplus Dash Warp Charge Cable , Type "/>
        <s v="Wayona Nylon Braided (2 Pack) Lightning Fast Usb Data Cable Fast "/>
        <s v="Gizga Essentials Usb Wifi Adapter For Pc, 150 Mbps Wireless Netwo"/>
        <s v="Oneplus 108 Cm (43 Inches) Y Series Full Hd Smart Android Led Tv "/>
        <s v="Boat Deuce Usb 300 2 In 1 Type-C &amp; Micro Usb Stress Resistant, St"/>
        <s v="Lapster Usb 3.0 A To Micro B Superspeed For Hard Disk Cable - Sho"/>
        <s v="Tcl 100 Cm (40 Inches) Full Hd Certified Android R Smart Led Tv 4"/>
        <s v="Zebronics Zeb-Usb150Wf1 Wifi Usb Mini Adapter Supports 150 Mbps W"/>
        <s v="Lohaya Remote Compatible For Mi Smart Led Tv 4A Remote Control (3"/>
        <s v="Gilary Multi Charging Cable, 3 In 1 Nylon Braided Fast Charging C"/>
        <s v="Tp-Link Ue300 Usb 3.0 To Rj45 Gigabit Ethernet Network Adapter - "/>
        <s v="Wayona Type C To Lightning Mfi Certified 20W Fast Charging Nylon "/>
        <s v="Dealfreez Case Compatible With Fire Tv Stick 3Rd Gen 2021 Full Wr"/>
        <s v="Amazon Basics New Release Nylon Usb-A To Lightning Cable Cord, Fa"/>
        <s v="Isoelite Remote Compatible For Samsung Led/Lcd Remote Control Wor"/>
        <s v="Mi 100 Cm (40 Inches) 5A Series Full Hd Smart Android Led Tv With"/>
        <s v="Wayona Nylon Braided Usb Data Sync And Fast Charging 3A Short Pow"/>
        <s v="Wayona Type C To Type C Long Fast Charging Cable Type C Charger C"/>
        <s v="Wayona Nylon Braided 2M / 6Ft Fast Charge Usb To Lightning Data S"/>
        <s v="Crossvolt Compatible Dash/Warp Data Sync Fast Charging Cable Supp"/>
        <s v="Vu 139 Cm (55 Inches) The Gloled Series 4K Smart Led Google Tv 55"/>
        <s v="Ptron Solero T241 2.4A Type-C Data &amp; Charging Usb Cable, Made In "/>
        <s v="Croma 80 Cm (32 Inches) Hd Ready Led Tv (Crel7369, Black) (2021 M"/>
        <s v="Boat Laptop, Smartphone Type-C A400 Male Data Cable (Carbon Black"/>
        <s v="Lg 80 Cm (32 Inches) Hd Ready Smart Led Tv 32Lq576Bpsa (Ceramic B"/>
        <s v="Cotbolt Silicone Protective Case Cover For Lg An Mr21Ga Magic Rem"/>
        <s v="Portronics Konnect L Por-1403 Fast Charging 3A Type-C Cable 1.2 M"/>
        <s v="Electvision Remote Control Compatible With Amazon Fire Tv Stick ("/>
        <s v="King Shine Multi Retractable 3.0A Fast Charger Cord, Multiple Cha"/>
        <s v="Lapster 5 Pin Mini Usb Cable, Usb B Cable,Camera Cable Usb2.0 For"/>
        <s v="Portronics Konnect Spydr 31 3-In-1 Multi Functional Cable With 3."/>
        <s v="Belkin Apple Certified Lightning To Type C Cable, Tough Unbreakab"/>
        <s v="Remote Control Compatible For Amazon Fire Tv Stick Remote Control"/>
        <s v="Vw 80 Cm (32 Inches) Playwall Frameless Series Hd Ready Android S"/>
        <s v="Hisense 108 Cm (43 Inches) 4K Ultra Hd Smart Certified Android Le"/>
        <s v="Redmi 126 Cm (50 Inches) 4K Ultra Hd Android Smart Led Tv X50 | L"/>
        <s v="Amazonbasics 6-Feet Displayport (Not Usb Port) To Hdmi Cable Blac"/>
        <s v="Amazonbasics 3 Feet High Speed Hdmi Male To Female 2.0 Extension "/>
        <s v="Iffalcon 80 Cm (32 Inches) Hd Ready Smart Led Tv¬†32F53 (Black)"/>
        <s v="7Seven¬Æ Compatible Lg Smart Tv Remote Suitable For Any Lg Led Ol"/>
        <s v="Amazonbasics 3.5Mm To 2-Male Rca Adapter Cable For Tablet, Smartp"/>
        <s v="Acer 109 Cm (43 Inches) I Series 4K Ultra Hd Android Smart Led Tv"/>
        <s v="Wayona Usb Type C 65W 6Ft/2M Long Fast Charging Cable Compatible "/>
        <s v="Saifsmart Outlet Wall Mount Hanger Holder For Dot 3Rd Gen, Compac"/>
        <s v="Mi 2-In-1 Usb Type C Cable (Micro Usb To Type C) 30Cm For Smartph"/>
        <s v="Amazonbasics New Release Abs Usb-A To Lightning Cable Cord, Fast "/>
        <s v="Lg 108 Cm (43 Inches) 4K Ultra Hd Smart Led Tv 43Uq7500Psf (Ceram"/>
        <s v="Ptron Solero 331 3.4Amps Multifunction Fast Charging Cable, 3-In-"/>
        <s v="10K 8K 4K Hdmi Cable, Certified 48Gbps 1Ms Ultra High Speed Hdmi "/>
        <s v="Lripl Compatible Sony Bravia Lcd/Led Remote Works With Almost All"/>
        <s v="Boat Type-C A400 Type-C To Usb A Cable For All Type C Phones (Lg "/>
        <s v="Zoul Type C To Type C Fast Charging Cable 65W 2M/6Ft Usb C Nylon "/>
        <s v="Tp-Link Ac1300 Archer T3U Plus High Gain Usb 3.0 Wi-Fi Dongle, Wi"/>
        <s v="Lripl Mi Remote Control With Netflix &amp; Prime Video Button Compati"/>
        <s v="Tp-Link Nano Usb Wifi Dongle 150Mbps High Gain Wireless Network W"/>
        <s v="Kodak 80 Cm (32 Inches) Hd Ready Certified Android Led Tv 32Hdx7X"/>
        <s v="Airtel Digitaltv Dth Remote Sd/Hd/Hd Recording Compatible For Tel"/>
        <s v="Amazonbasics New Release Nylon Usb-A To Lightning Cable Cord, Mfi"/>
        <s v="Ambrane Fast 100W Output Cable With Type-C To Type-C For Mobile, "/>
        <s v="Bluerigger Digital Optical Audio Toslink Cable (3.3 Feet / 1 Mete"/>
        <s v="Duracell Type-C To Micro 1.2M Braided Sync &amp; Charge Cable, Usb C "/>
        <s v="Vu 138 Cm (55 Inches) Premium Series 4K Ultra Hd Smart Ips Led Tv"/>
        <s v="Zoul Usb Type C Fast Charging 3A Nylon Braided Data Cable Quick C"/>
        <s v="Mi Xiaomi Usb Type C Hypercharge Cable 6A 100Cm Sturdy And Durabl"/>
        <s v="Generic Ultra-Mini Bluetooth Csr 4.0 Usb Dongle Adapter For Windo"/>
        <s v="7Seven¬Æ Compatible For Tata Sky Remote Original Set Top¬†Hd Box "/>
        <s v="Belkin Apple Certified Lightning To Type C Cable, Fast Charging F"/>
        <s v="Egate I9 Pro-Max 1080P Native Full Hd Projector 4K Support | 3600"/>
        <s v="Zebronics Haa2021 Hdmi Version 2.1 Cable With 8K @ 60Hz, 4K @ 120"/>
        <s v="7Seven¬Æ Compatible For Sony Bravia Lcd Led Uhd Oled Qled 4K Ultr"/>
        <s v="Amazonbasics Digital Optical Coax To Analog Rca Audio Converter A"/>
        <s v="Wayona Type C Cable Nylon Braided Usb C Qc 3.0 Fast Charging Shor"/>
        <s v="Pinnaclz Original Combo Of 2 Usb Type C Fast Charging Cable, Usb "/>
        <s v="Ambrane Bcl-15 Lightning Cable For Smartphone (1.5M Black)"/>
        <s v="Belkin Usb C To Usb-C Fast Charging Type C Cable, 60W Pd, 3.3 Fee"/>
        <s v="Lohaya Television Remote Compatible With Samsung Smart Led/Lcd/Hd"/>
        <s v="Wayona Nylon Braided Lightning Usb Data Sync &amp; 3A Charging Cable "/>
        <s v="Electvision Remote Control Compatible With Kodak/Thomson Smart Le"/>
        <s v="Acer 80 Cm (32 Inches) S Series Hd Ready Android Smart Led Tv Ar3"/>
        <s v="Realme 10W Fast Charging Micro-Usb Cable (Braided, Black)"/>
        <s v="Tp-Link Ac1300 Usb Wifi Adapter (Archer T3U) - 2.4G/5G Dual Band "/>
        <s v="Acer 139 Cm (55 Inches) I Series 4K Ultra Hd Android Smart Led Tv"/>
        <s v="Ambrane 60W / 3A Fast Charging Output Cable With Micro To Usb For"/>
        <s v="Wayona Usb Type C 65W Fast Charging 2M/6Ft Long Flash Charge Cabl"/>
        <s v="Syncwire Ltg To Usb Cable For Fast Charging Compatible With Phone"/>
        <s v="Skadioo Wifi Adapter For Pc | Car Accessories, Wifi Dongle For Pc"/>
        <s v="Flix (Beetel Usb To Type C Pvc Data Sync &amp; 15W(3A) Tpe Fast Charg"/>
        <s v="Zoul Usb C To Usb C Fast Charging Cable 65W Type C To Type C Nylo"/>
        <s v="Flix (Beetel Flow Usb To Micro Usb Pvc Data Sync &amp; 12W(2.4A) Fast"/>
        <s v="7Seven¬Æ Bluetooth Voice Command Remote For Xiaomi Redmi Mi Smart"/>
        <s v="Sony Tv - Remote Compatible For Sony Led Remote Control Works Wit"/>
        <s v="Storite Usb 3.0 Cable A To Micro B High Speed Upto 5 Gbps Data Tr"/>
        <s v="Boat Ltg 500 Apple Mfi Certified For Iphone, Ipad And Ipod 2Mtr D"/>
        <s v="Amazonbasics Usb C To Lightning Aluminum With Nylon Braided Mfi C"/>
        <s v="Amazonbasics Double Braided Nylon Usb Type-C To Type-C 2.0 Cable "/>
        <s v="Amazon Basics Usb 3.0 Cable - A Male To Micro B - 6 Feet (1.8 Met"/>
        <s v="Wayona Usb C 65W Fast Charging Cable Compatible For Tablets Samsu"/>
        <s v="Karbonn 80 Cm (32 Inches) Millenium Bezel-Less Series Hd Ready Sm"/>
        <s v="Bluerigger Digital Optical Audio Toslink Cable (6 Feet / 1.8 Mete"/>
        <s v="Vw 60 Cm (24 Inches) Premium Series Hd Ready Led Tv Vw24A (Black)"/>
        <s v="Amazon Basics Usb A To Lightning Mfi Certified Charging Cable (Wh"/>
        <s v="Samsung 138 Cm (55 Inches) Crystal 4K Neo Series Ultra Hd Smart L"/>
        <s v="Lohaya Television Remote Compatible For Vu Led Lcd Hd Tv Remote C"/>
        <s v="Duracell Micro Usb 3A Braided Sync &amp; Fast Charging Cable, 3.9 Fee"/>
        <s v="Zebronics Cu3100V Fast Charging Type C Cable With Qc 18W Support,"/>
        <s v="Flix (Beetel) Usb To Iphone Lightning Textured Pattern Data Sync "/>
        <s v="Mi 108 Cm (43 Inches) 5A Series Full Hd Smart Android Led Tv L43M"/>
        <s v="Belkin Apple Certified Lightning To Usb Charge And Sync Cable For"/>
        <s v="Time Office Scanner Replacement Cable For Startek Fm220U (Type C)"/>
        <s v="Caldipree Silicone Case Cover Compatible For 2022 Samsung Smart T"/>
        <s v="Storite Usb 2.0 A To Mini 5 Pin B Cable For External Hdds/Camera/"/>
        <s v="Universal Remote Control For All Sony Tv For All Lcd Led And Brav"/>
        <s v="Cotbolt Silicone Case Cover Compatible For Samsung Bn59-01312A Ql"/>
        <s v="Bluerigger High Speed Hdmi Cable With Ethernet - Supports 3D, 4K "/>
        <s v="Amkette 30 Pin To Usb Charging &amp; Data Sync Cable For Iphone 3G/3G"/>
        <s v="Popio Type C Dash Charging Usb Data Cable For Oneplus Devices"/>
        <s v="Myvn Ltg To Usb For¬†Fast Charging &amp; Data Sync Usb Cable Compatib"/>
        <s v="Tata Sky Universal Remote Compatible For Sd/Hd"/>
        <s v="Wzatco Pixel | Portable Led Projector | Native 720P With Full Hd "/>
        <s v="7Seven¬Æ Compatible Tata Sky Remote Control Replacement Of Origin"/>
        <s v="Amazonbasics Usb 2.0 Extension Cable For Personal Computer, Print"/>
        <s v="Amazon Basics Usb C To Lightning Tpe Mfi Certified Charging Cable"/>
        <s v="Crypo‚Ñ¢ Universal Remote Compatible With Tata Sky Universal Hd &amp;"/>
        <s v="Karbonn 80 Cm (32 Inches) Millennium Series Hd Ready Led Tv Kjw32"/>
        <s v="Oneplus 138.7 Cm (55 Inches) U Series 4K Led Smart Android Tv 55U"/>
        <s v="Posh 1.5 Meter High Speed Gold Plated Hdmi Male To Female Extensi"/>
        <s v="Amazon Basics Hdmi Coupler,Black"/>
        <s v="Boat Ltg 550V3 Lightning Apple Mfi Certified Cable With Spaceship"/>
        <s v="Wayona Nylon Braided Usb Syncing And Charging Cable Sync And Char"/>
        <s v="Astigo Compatible Remote For Airtel Digital Set Top Box (Pairing "/>
        <s v="Caprigo Heavy Duty Tv Wall Mount Stand For 12 To 27 Inches Led/Lc"/>
        <s v="Portronics Konnect L 60W Pd Type C To Type C Mobile Charging Cabl"/>
        <s v="Tata Sky Hd Connection With 1 Month Basic Package And Free Instal"/>
        <s v="Remote Compatible For Samsung Led/Lcd Remote Control Works With S"/>
        <s v="Sonivision Sa-D10 Sa-D100 Sa-D40 Home Theater Systems Remote Comp"/>
        <s v="Rts‚Ñ¢ High Speed 3D Full Hd 1080P Support (10 Meters) Hdmi Male "/>
        <s v="Agaro Blaze Usba To Micro +Type C 2In1 Braided 1.2M Cable"/>
        <s v="Amazonbasics 6 Feet Displayport To Displayport Cable - (Not Hdmi "/>
        <s v="Mi 108 Cm (43 Inches) 5X Series 4K Ultra Hd Led Smart Android Tv "/>
        <s v="Sansui 140Cm (55 Inches) 4K Ultra Hd Certified Android Led Tv Wit"/>
        <s v="Lohaya Lcd/Led Remote Compatible For Sony Bravia Smart Lcd Led Uh"/>
        <s v="7Seven¬Æ Tcl Remote Control Smart Tv Rc802V Remote Compatible For"/>
        <s v="Wayona 3In1 Nylon Braided 66W Usb Fast Charging Cable With Type C"/>
        <s v="Hi-Mobiler Iphone Charger Lightning Cable,2 Pack Apple Mfi Certif"/>
        <s v="Amazon Basics 16-Gauge Speaker Wire - 50 Feet"/>
        <s v="Wayona Usb Type C To Usb Nylon Braided Quick Charger Fast Chargin"/>
        <s v="Caprigo Heavy Duty Tv Wall Mount Bracket For 14 To 32 Inch Led/Hd"/>
        <s v="Smashtronics¬Æ - Case For Firetv Remote, Fire Stick Remote Cover "/>
        <s v="Electvision Remote Control For Led Smart Tv Compatible With Vu Sm"/>
        <s v="Boat A 350 Type C Cable 1.5M(Jet Black)"/>
        <s v="Ptron Solero M241 2.4A Micro Usb Data &amp; Charging Cable, Made In I"/>
        <s v="Amazonbasics Usb Type-C To Usb Type-C 2.0 Cable For Charging Adap"/>
        <s v="Croma 3A Fast Charge 1M Type-C To All Type-C Phones Sync And Char"/>
        <s v="Sony Bravia 164 Cm (65 Inches) 4K Ultra Hd Smart Led Google Tv Kd"/>
        <s v="7Seven¬Æ Compatible For Mi Tv Remote Control Original Suitable Wi"/>
        <s v="7Seven¬Æ Compatible Vu Smart Tv Remote Control Suitable For Origi"/>
        <s v="Storite High Speed Micro Usb 3.0 Cable A To Micro B For External "/>
        <s v="Flix (Beetel) 3In1 (Type C|Micro|Iphone Lightening) Textured Patt"/>
        <s v="Svm Products Unbreakable Set Top Box Stand With Dual Remote Holde"/>
        <s v="Vu 164 Cm (65 Inches) The Gloled Series 4K Smart Led Google Tv 65"/>
        <s v="Cablecreation Rca To 3.5Mm Male Audio Cable, 3.5Mm To 2Rca Cable "/>
        <s v="Wayona Usb Type C Fast Charging Cable Charger Cord 3A Qc 3.0 Data"/>
        <s v="Boat Rugged V3 Braided Micro Usb Cable (Pearl White)"/>
        <s v="Amazon Basics Usb A To Lightning Pvc Molded Nylon Mfi Certified C"/>
        <s v="Amazonbasics - High-Speed Male To Female Hdmi Extension Cable - 6"/>
        <s v="Wayona Nylon Braided Usb Type C 3Ft 1M 3A Fast Charger Cable For "/>
        <s v="Belkin Apple Certified Lightning To Usb Charge And Sync Tough Bra"/>
        <s v="7Seven Compatible Lg Tv Remote Suitable For Lg Non Magic Smart Tv"/>
        <s v="Realme Smart Tv Stick 4K"/>
        <s v="Acer 100 Cm (40 Inches) P Series Full Hd Android Smart Led Tv Ar4"/>
        <s v="Lapster Usb 2.0 Mantra Cable, Mantra Mfs 100 Data Cable (Black)"/>
        <s v="Amazonbasics High-Speed Braided Hdmi Cable - 3 Feet - Supports Et"/>
        <s v="Cubetek 3 In 1 Lcd Display V5.0 Bluetooth Transmitter Receiver, B"/>
        <s v="Krisons Thunder Speaker, Multimedia Home Theatre, Floor Standing "/>
        <s v="Acer 139 Cm (55 Inches) H Series 4K Ultra Hd Android Smart Led Tv"/>
        <s v="Dealfreez Case Compatible For Fire Tv Stick 4K All Alexa Voice Re"/>
        <s v="Vw 80 Cm (32 Inches) Hd Ready Android Smart Led Tv Vw32Pro (Black"/>
        <s v="Airtel Digital Tv Hd Set Top Box With 1 Month Basic Pack With Rec"/>
        <s v="Lohaya Voice Assistant Remote Compatible For Airtel Xstream Set-T"/>
        <s v="Samsung 138 Cm (55 Inches) Crystal 4K Series Ultra Hd Smart Led T"/>
        <s v="Amazon Brand - Solimo 3A Fast Charging Tough Type C Usb Data Cabl"/>
        <s v="Mi 100 Cm (40 Inches) Horizon Edition Full Hd Android Led Tv 4A |"/>
        <s v="Astigo Compatible Remote Control For Mi Smart Led 4A (43&quot;/32&quot;)"/>
        <s v="Toshiba 108 Cm (43 Inches) V Series Full Hd Smart Android Led Tv "/>
        <s v="Lenovo Usb A To Type-C Tangle-Free¬†¬†Aramid Fiber Braided¬†1.2M "/>
        <s v="Amazon Brand - Solimo 65W Fast Charging Braided Type C To C Data "/>
        <s v="Lg 139 Cm (55 Inches) 4K Ultra Hd Smart Led Tv 55Uq7500Psf (Ceram"/>
        <s v="Tata Sky Digital Tv Hd Setup Box Remote"/>
        <s v="Vu 108 Cm (43 Inches) Premium Series Full Hd Smart Led Tv 43Ga (B"/>
        <s v="Storite Super Speed Usb 3.0 Male To Male Cable For Hard Drive Enc"/>
        <s v="Kodak 80 Cm (32 Inches) Hd Ready Led Tv Kodak 32Hdx900S (Black)"/>
        <s v="Amazonbasics Double Braided Nylon Usb Type-C To Type-C 2.0 Cable,"/>
        <s v="Amazonbasics 10.2 Gbps High-Speed 4K Hdmi Cable With Braided Cord"/>
        <s v="Hisense 126 Cm (50 Inches) Bezelless Series 4K Ultra Hd Smart Led"/>
        <s v="Tuarso 8K Hdmi 2.1 Cable 48Gbps , 1.5 Meter High-Speed Braided Hd"/>
        <s v="Amazonbasics Usb Type-C To Micro-B 2.0 Cable - 6 Inches (15.2 Cen"/>
        <s v="Kodak 139 Cm (55 Inches) 4K Ultra Hd Smart Led Tv 55Ca0909 (Black"/>
        <s v="7Seven¬Æ Suitable Sony Tv Remote Original Bravia For Smart Androi"/>
        <s v="Prolegend¬Æ Pl-T002 Universal Tv Stand Table Top For Most 22 To 6"/>
        <s v="Wanbo X1 Pro (Upgraded) | Native 1080P Full Hd | Android 9 | Proj"/>
        <s v="Lava Charging Adapter Elements D3 2A Fast Charging Speed Usb Type"/>
        <s v="Tizum High Speed Hdmi Cable Aura -Gold Plated-High Speed Data 10."/>
        <s v="Technotech High Speed Hdmi Cable 5 Meter V1.4 - Supports Full Hd "/>
        <s v="Nk Star 950 Mbps Usb Wifi Adapter Wireless Network Receiver Dongl"/>
        <s v="Ls Lapster Quality Assured Usb 2.0 Morpho Cable, Morpho Device Ca"/>
        <s v="Amazon Basics 10.2 Gbps High-Speed 4K Hdmi Cable With Braided Cor"/>
        <s v="Kodak 126 Cm (50 Inches) Bezel-Less Design Series 4K Ultra Hd Sma"/>
        <s v="Zorbes¬Æ Wall Adapter Holder For Alexa Echo Dot 4Th Generation,A "/>
        <s v="Sansui 80Cm (32 Inches) Hd Ready Smart Led Tv Jsy32Skhd (Black) W"/>
        <s v="Synqe Usb Type C Fast Charging Cable 2M Charger Cord Data Cable C"/>
        <s v="Mi 80 Cm (32 Inches) Hd Ready Smart Android Led Tv 5A Pro | L32M7"/>
        <s v="Bestor ¬Æ 8K Hdmi 2.1 Cable 48Gbps 9.80Ft/Ultra High Speed Hdmi B"/>
        <s v="Irusu Play Vr Plus Virtual Reality Headset With Headphones For Ga"/>
        <s v="Amazon Brand - Solimo Fast Charging Braided Type C Data Cable Sea"/>
        <s v="Synqe Usb C To Usb C 60W Nylon Braided Fast Charging Type C To Ty"/>
        <s v="Shopoflux Silicone Remote Cover For Mi Smart Tv And Mi Tv Stick/M"/>
        <s v="Eynk Extra Long Micro Usb Fast Charging Usb Cable | Micro Usb Dat"/>
        <s v="Lunagariya¬Æ, Protective Case Compatible With Jio Settop Box Remo"/>
        <s v="7Seven¬Æ Compatible With Fire Tv Stick Remote With Voice Command "/>
        <s v="Prushti Cover And Bags, Protective Case For Airtel Xstream Settop"/>
        <s v="Aine Hdmi Male To Vga Female Video Converter Adapter Cable (Black"/>
        <s v="Mi 80 Cm (32 Inches) Hd Ready Android Smart Led Tv 4A Pro | L32M5"/>
        <s v="Tcl 108 Cm (43 Inches) 4K Ultra Hd Certified Android Smart Led Tv"/>
        <s v="Redtech Usb-C To Lightning Cable 3.3Ft, [Apple Mfi Certified] Lig"/>
        <s v="Oneplus 163.8 Cm (65 Inches) U Series 4K Led Smart Android Tv 65U"/>
        <s v="Amazonbasics 108 Cm (43 Inches) 4K Ultra Hd Smart Led Fire Tv Ab4"/>
        <s v="Kodak 80 Cm (32 Inches) Hd Ready Certified Android Smart Led Tv 3"/>
        <s v="Synqe Type C To Type C Short Fast Charging 60W Cable Compatible W"/>
        <s v="Airtel Digitaltv Hd Setup Box Remote"/>
        <s v="Airtel Digital Tv Hd Set Top Box With Fta Pack | Unlimited Entert"/>
        <s v="Esr Usb C To Lightning Cable, 10 Ft (3 M), Mfi-Certified, Braided"/>
        <s v="Mi 138.8 Cm (55 Inches) 5X Series 4K Ultra Hd Led Smart Android T"/>
        <s v="Storite Usb Extension Cable Usb 3.0 Male To Female Extension Cabl"/>
        <s v="Fire-Boltt Ninja Call Pro Plus 1.83&quot; Smart Watch With Bluetooth C"/>
        <s v="Fire-Boltt Phoenix Smart Watch With Bluetooth Calling 1.3&quot;,120+ S"/>
        <s v="Boat Wave Call Smart Watch, Smart Talk With Advanced Dedicated Bl"/>
        <s v="Mi Power Bank 3I 20000Mah Lithium Polymer 18W Fast Power Delivery"/>
        <s v="Redmi A1 (Light Blue, 2Gb Ram, 32Gb Storage) | Segment Best Ai Du"/>
        <s v="Oneplus Nord 2T 5G (Jade Fog, 8Gb Ram, 128Gb Storage)"/>
        <s v="Oneplus Nord 2T 5G (Gray Shadow, 8Gb Ram, 128Gb Storage)"/>
        <s v="Redmi A1 (Black, 2Gb Ram, 32Gb Storage) | Segment Best Ai Dual Ca"/>
        <s v="Redmi A1 (Light Green, 2Gb Ram 32Gb Rom) | Segment Best Ai Dual C"/>
        <s v="Sandisk Ultra¬Æ Microsdxc‚Ñ¢ Uhs-I Card, 64Gb, 140Mb/S R, 10 Y Wa"/>
        <s v="Noise Pulse Go Buzz Smart Watch Bluetooth Calling With 1.69&quot; Disp"/>
        <s v="Nokia 105 Single Sim, Keypad Mobile Phone With Wireless Fm Radio "/>
        <s v="Boat Wave Lite Smartwatch With 1.69&quot; Hd Display, Sleek Metal Body"/>
        <s v="Jbl C100Si Wired In Ear Headphones With Mic, Jbl Pure Bass Sound,"/>
        <s v="Samsung Galaxy M04 Dark Blue, 4Gb Ram, 64Gb Storage | Upto 8Gb Ra"/>
        <s v="Ptron Tangentbeat In-Ear Bluetooth 5.0 Wireless Headphones With M"/>
        <s v="Redmi 10A (Charcoal Black, 4Gb Ram, 64Gb Storage) | 2 Ghz Octa Co"/>
        <s v="Ptron Bullet Pro 36W Pd Quick Charger, 3 Port Fast Car Charger Ad"/>
        <s v="Boat Bassheads 100 In Ear Wired Earphones With Mic(Taffy Pink)"/>
        <s v="Sandisk Ultra¬Æ Microsdxc‚Ñ¢ Uhs-I Card, 128Gb, 140Mb/S R, 10 Y W"/>
        <s v="Samsung Galaxy M04 Light Green, 4Gb Ram, 64Gb Storage | Upto 8Gb "/>
        <s v="Mi 10000Mah Lithium Ion, Lithium Polymer Power Bank Pocket Pro Wi"/>
        <s v="Mi 10000Mah Li-Polymer, Micro-Usb And Type C Input Port, Power Ba"/>
        <s v="Elv Car Mount Adjustable Car Phone Holder Universal Long Arm, Win"/>
        <s v="Samsung 25W Usb Travel Adapter For Cellular Phones - White"/>
        <s v="Noise Colorfit Pulse Grand Smart Watch With 1.69&quot;(4.29Cm) Hd Disp"/>
        <s v="Fire-Boltt Ninja 3 Smartwatch Full Touch 1.69 &amp; 60 Sports Modes W"/>
        <s v="Samsung Galaxy M33 5G (Mystique Green, 8Gb, 128Gb Storage) | 6000"/>
        <s v="Sandisk Ultra Microsd Uhs-I Card 32Gb, 120Mb/S R"/>
        <s v="Samsung Galaxy M13 (Aqua Green, 6Gb, 128Gb Storage) | 6000Mah Bat"/>
        <s v="Fire-Boltt India'S No 1 Smartwatch Brand Talk 2 Bluetooth Calling"/>
        <s v="Samsung Galaxy M33 5G (Emerald Brown, 6Gb, 128Gb Storage) | 6000M"/>
        <s v="Iqoo Vivo Z6 5G (Chromatic Blue, 6Gb Ram, 128Gb Storage) | Snapdr"/>
        <s v="Redmi 9 Activ (Carbon Black, 4Gb Ram, 64Gb Storage) | Octa-Core H"/>
        <s v="Redmi 9A Sport (Coral Green, 2Gb Ram, 32Gb Storage) | 2Ghz Octa-C"/>
        <s v="Redmi 10A (Sea Blue, 4Gb Ram, 64Gb Storage) | 2 Ghz Octa Core Hel"/>
        <s v="Agaro Blaze Usb 3.0 To Usb Type C Otg Adapter"/>
        <s v="Fire-Boltt Visionary 1.78&quot; Amoled Bluetooth Calling Smartwatch Wi"/>
        <s v="Noise Colorfit Pro 4 Advanced Bluetooth Calling Smart Watch With "/>
        <s v="Iqoo Z6 Lite 5G By Vivo (Stellar Green, 6Gb Ram, 128Gb Storage) |"/>
        <s v="Redmi 10A (Slate Grey, 4Gb Ram, 64Gb Storage) | 2 Ghz Octa Core H"/>
        <s v="Duracell 38W Fast Car Charger Adapter With Dual Output. Quick Cha"/>
        <s v="Realme Narzo 50 (Speed Blue, 4Gb Ram+64Gb Storage) Helio G96 Proc"/>
        <s v="Wecool Bluetooth Extendable Selfie Sticks With Wireless Remote An"/>
        <s v="Oppo A74 5G (Fantastic Purple,6Gb Ram,128Gb Storage) With No Cost"/>
        <s v="Redmi Note 11 Pro + 5G (Stealth Black, 6Gb Ram, 128Gb Storage) | "/>
        <s v="Samsung Original 25W Usb Travel Lightning Adapter For Cellular Ph"/>
        <s v="Realme Buds Classic Wired In Ear Earphones With Mic (Black)"/>
        <s v="Noise Colorfit Pulse Grand Smart Watch With 1.69&quot; Hd Display, 60 "/>
        <s v="Iqoo Neo 6 5G (Dark Nova, 8Gb Ram, 128Gb Storage) | Snapdragon¬Æ "/>
        <s v="Boat Xtend Smartwatch With Alexa Built-In, 1.69‚Äù Hd Display, Mu"/>
        <s v="Tygot Bluetooth Extendable Selfie Sticks With Wireless Remote And"/>
        <s v="Samsung Evo Plus 128Gb Microsdxc Uhs-I U3 130Mb/S Full Hd &amp; 4K Uh"/>
        <s v="Portronics Adapto 20 Type C 20W Fast Pd/Type C Adapter Charger Wi"/>
        <s v="Samsung Galaxy M13 5G (Aqua Green, 6Gb, 128Gb Storage) | 5000Mah "/>
        <s v="Boat Bassheads 100 In Ear Wired Earphones With Mic(Furious Red)"/>
        <s v="Iqoo Z6 44W By Vivo (Lumina Blue, 4Gb Ram, 128Gb Storage) | 6.44&quot;"/>
        <s v="Fire-Boltt Gladiator 1.96&quot; Biggest Display Smart Watch With Bluet"/>
        <s v="Striff Ps2_01 Multi Angle Mobile/Tablet Tabletop Stand. Phone Hol"/>
        <s v="Samsung Galaxy Buds Live Bluetooth Truly Wireless In Ear Earbuds "/>
        <s v="Oneplus Nord 2T 5G (Jade Fog, 12Gb Ram, 256Gb Storage)"/>
        <s v="Sounce Spiral Charger Cable Protector Data Cable Saver Charging C"/>
        <s v="Ptron Boom Ultima 4D Dual Driver, In-Ear Gaming Wired Headphones "/>
        <s v="Samsung Galaxy M13 (Aqua Green, 4Gb, 64Gb Storage) | 6000Mah Batt"/>
        <s v="Oneplus 10R 5G (Forest Green, 8Gb Ram, 128Gb Storage, 80W Supervo"/>
        <s v="Ambrane Mobile Holding Stand, 180¬? Perfect View, Height Adjustme"/>
        <s v="Ambrane 10000Mah Slim Power Bank, 20W Fast Charging, Dual Output,"/>
        <s v="Ptron Tangent Lite Bluetooth 5.0 Earphones With Mic, Hi-Fi Stereo"/>
        <s v="Samsung Evo Plus 64Gb Microsdxc Uhs-I U1 130Mb/S Full Hd &amp; 4K Uhd"/>
        <s v="Ambrane 20000Mah Power Bank With 20W Fast Charging, Triple Output"/>
        <s v="Samsung Galaxy M13 (Midnight Blue, 4Gb, 64Gb Storage) | 6000Mah B"/>
        <s v="Mi Xiaomi 22.5W Fast Usb Type C Charger Combo For Tablets - White"/>
        <s v="Gizga Essentials Spiral Cable Protector Cord Saver For Mac Charge"/>
        <s v="Redmi Note 11 (Space Black, 4Gb Ram, 64Gb Storage)|90Hz Fhd+ Amol"/>
        <s v="Redmi Note 11 Pro + 5G (Phantom White, 8Gb Ram, 128Gb Storage) | "/>
        <s v="Usb Charger, Oraimo Elite Dual Port 5V/2.4A Wall Charger, Usb Wal"/>
        <s v="Goldmedal Curve Plus 202042 Plastic Spice 3-Pin 240V Universal Tr"/>
        <s v="Wecool C1 Car Mobile Holder With One Click Technology,360¬? Rotat"/>
        <s v="Hp 32Gb Class 10 Microsd Memory Card (U1 Tf Card¬†32Gb)"/>
        <s v="Iqoo Z6 44W By Vivo (Lumina Blue, 6Gb Ram, 128Gb Storage) | 6.44&quot;"/>
        <s v="Iqoo Z6 Lite 5G By Vivo (Mystic Night, 6Gb Ram, 128Gb Storage) | "/>
        <s v="Redmi Note 11 Pro + 5G (Stealth Black, 8Gb Ram, 256Gb Storage) | "/>
        <s v="Boat Bassheads 242 In Ear Wired Earphones With Mic(Active Black)"/>
        <s v="Portronics Modesk Por-122 Universal Mobile Tabletop Holder (Black"/>
        <s v="Realme Narzo 50I (Mint Green, 2Gb Ram+32Gb Storage) Octa Core Pro"/>
        <s v="Mi 10000Mah 3I Lithium Polymer Power Bank Dual Input(Micro-Usb An"/>
        <s v="Nokia 105 Plus Single Sim, Keypad Mobile Phone With Wireless Fm R"/>
        <s v="Iqoo Z6 44W By Vivo (Raven Black, 4Gb Ram, 128Gb Storage) | 6.44&quot;"/>
        <s v="Samsung Galaxy M13 (Stardust Brown, 6Gb, 128Gb Storage) | 6000Mah"/>
        <s v="Oppo A74 5G (Fluid Black, 6Gb Ram, 128Gb Storage) With No Cost Em"/>
        <s v="Spigen Ez Fit Tempered Glass Screen Protector Guard For Iphone 14"/>
        <s v="Noise Colorfit Pulse Smartwatch With 3.56 Cm (1.4&quot;) Full Touch Hd"/>
        <s v="Iqoo Z6 Pro 5G By Vivo (Legion Sky, 8Gb Ram, 128Gb Storage) | Sna"/>
        <s v="Mi 33W Soniccharge 2.0 Usb Charger For Cellular Phones - White"/>
        <s v="Oppo A31 (Mystery Black, 6Gb Ram, 128Gb Storage) With No Cost Emi"/>
        <s v="Iqoo Vivo Z6 5G (Chromatic Blue, 8Gb Ram, 128Gb Storage) | Snapdr"/>
        <s v="Motorola A10 Dual Sim Keypad Mobile With 1750 Mah Battery, Expand"/>
        <s v="Boat Wave Lite Smartwatch With 1.69&quot; Hd Display, Heart Rate &amp; Spo"/>
        <s v="Spigen Ez Fit Tempered Glass Screen Protector For Iphone 14 Pro M"/>
        <s v="Kingone Upgraded Stylus Pen, Ipad Pencil, Ultra High Precision &amp; "/>
        <s v="Portronics Carpower Mini Car Charger With Dual Output, Fast Charg"/>
        <s v="Boat Newly Launched Wave Electra With 1.81&quot; Hd Display, Smart Cal"/>
        <s v="Ptron Newly Launched Force X10 Bluetooth Calling Smartwatch With "/>
        <s v="Iqoo Vivo Z6 5G (Dynamo Black, 6Gb Ram, 128Gb Storage) | Snapdrag"/>
        <s v="Samsung Ehs64 Ehs64Avfwecinu Hands-Free Wired In Ear Earphones Wi"/>
        <s v="Spigen Ez Fit Tempered Glass Screen Protector For Iphone 14 Pro -"/>
        <s v="Samsung Galaxy M04 Dark Blue, 4Gb Ram, 128Gb Storage | Upto 8Gb R"/>
        <s v="Swapkart Flexible Mobile Tabletop Stand, Metal Built, Heavy Duty "/>
        <s v="Redmi 9A Sport (Carbon Black, 2Gb Ram, 32Gb Storage) | 2Ghz Octa-"/>
        <s v="Fire-Boltt Ring 3 Smart Watch 1.8 Biggest Display With Advanced B"/>
        <s v="Amozo Ultra Hybrid Camera And Drop Protection Back Cover Case For"/>
        <s v="Elv Aluminum Adjustable Mobile Phone Foldable Tabletop Stand Dock"/>
        <s v="Tecno Spark 9 (Sky Mirror, 6Gb Ram,128Gb Storage) | 11Gb Expandab"/>
        <s v="Tukzer Capacitive Stylus Pen For Touch Screens Devices, Fine Poin"/>
        <s v="Mi 10W Wall Charger For Mobile Phones With Micro Usb Cable (Black"/>
        <s v="Striff 12 Pieces Highly Flexible Silicone Micro Usb Protector, Mo"/>
        <s v="Flix (Beetel) Usb To Type C Pvc Data Sync &amp; 2A Smartphone Fast Ch"/>
        <s v="Noise Colorfit Pro 4 Alpha Bluetooth Calling Smart Watch With 1.7"/>
        <s v="Elv Mobile Phone Mount Tabletop Holder For Phones And Tablets - B"/>
        <s v="Iqoo Z6 44W By Vivo (Raven Black, 6Gb Ram, 128Gb Storage) | 6.44&quot;"/>
        <s v="Redmi 11 Prime 5G (Meadow Green, 4Gb Ram 64Gb Rom) | Prime Design"/>
        <s v="Noise Pulse Buzz 1.69&quot; Bluetooth Calling Smart Watch With Call Fu"/>
        <s v="Portronics Clamp X Car-Vent Mobile Holder 360 Degree Rotational(B"/>
        <s v="Ptron Volta Dual Port 12W Smart Usb Charger Adapter, Multi-Layer "/>
        <s v="Boat Flash Edition Smart Watch With Activity Tracker, Multiple Sp"/>
        <s v="Boat Wave Lite Smartwatch With 1.69 Inches(4.29Cm) Hd Display, He"/>
        <s v="Iqoo Z6 Pro 5G By Vivo (Phantom Dusk, 8Gb Ram, 128Gb Storage) | S"/>
        <s v="Samsung Galaxy M32 Prime Edition (Light Blue, 4Gb Ram, 64Gb)"/>
        <s v="Redmi Note 11T 5G (Matte Black, 6Gb Ram, 128Gb Rom)| Dimensity 81"/>
        <s v="Iqoo Z6 Pro 5G By Vivo (Legion Sky, 6Gb Ram, 128Gb Storage) | Sna"/>
        <s v="Redmi Note 11 (Horizon Blue, 6Gb Ram, 64Gb Storage)|90Hz Fhd+ Amo"/>
        <s v="Noise Pulse 2 Max Advanced Bluetooth Calling Smart Watch With 1.8"/>
        <s v="Myvn 30W Warp/20W Dash Charging Usb Type C Charger Cable Compatib"/>
        <s v="Sandisk Ultra¬Æ Microsdxc‚Ñ¢ Uhs-I Card, 256Gb, 150Mb/S R, 10 Y W"/>
        <s v="Redmi Note 11 (Space Black, 6Gb Ram, 64Gb Storage) | 90Hz Fhd+ Am"/>
        <s v="Noise Colorfit Pro 2 Full Touch Control Smart Watch With 35G Weig"/>
        <s v="Redmi Note 11T 5G (Aquamarine Blue, 6Gb Ram, 128Gb Rom)| Dimensit"/>
        <s v="Newly Launched Boult Dive+ With 1.85&quot; Hd Display, Bluetooth Calli"/>
        <s v="Oneplus Nord Watch With 1.78‚Äù Amoled Display, 60 Hz Refresh Rat"/>
        <s v="Noise Agile 2 Buzz Bluetooth Calling Smart Watch With 1.28&quot; Tft D"/>
        <s v="Fire-Boltt Ninja 3 Smartwatch Full Touch 1.69 &quot; &amp; 60 Sports Modes"/>
        <s v="Flix (Beetel) Bolt 2.4 12W Dual Usb Smart Charger, Made In India,"/>
        <s v="Kyosei Advanced Tempered Glass Compatible With Google Pixel 6A Wi"/>
        <s v="Redmi 11 Prime 5G (Thunder Black, 4Gb Ram, 64Gb Storage) | Prime "/>
        <s v="Samsung Original Ehs64 Wired In Ear Earphones With Mic, Black"/>
        <s v="Striff Multi Angle Tablet/Mobile Stand. Holder For Iphone, Androi"/>
        <s v="Wecool B1 Mobile Holder For Bikes Or Bike Mobile Holder For Maps "/>
        <s v="Sounce 360 Adjustable Mobile Phone Holder, Universal Phone Holder"/>
        <s v="Opentech¬Æ Military-Grade Tempered Glass Screen Protector Compati"/>
        <s v="En Ligne Adjustable Cell Phone Stand, Foldable Portable Phone Sta"/>
        <s v="Tecno Spark 8T (Turquoise Cyan, 4Gb Ram,64Gb Storage) | 50Mp Ai C"/>
        <s v="Urbn 20000 Mah Lithium_Polymer 22.5W Super Fast Charging Ultra Co"/>
        <s v="Redmi Note 11T 5G (Stardust White, 6Gb Ram, 128Gb Rom)| Dimensity"/>
        <s v="Oneplus 10T 5G (Moonstone Black, 8Gb Ram, 128Gb Storage)"/>
        <s v="Nokia 150 (2020) (Cyan)"/>
        <s v="Noise Colorfit Ultra Se Smart Watch With 1.75&quot;(4.3Cm) Hd Display,"/>
        <s v="Boat Rockerz 400 Bluetooth On Ear Headphones With Mic With Upto 8"/>
        <s v="Sandisk Ultra Microsd Uhs-I Card 64Gb, 120Mb/S R"/>
        <s v="Iphone Original 20W C Type Fast Pd Charger Compatible With I-Phon"/>
        <s v="Liramark Webcam Cover Slide, Ultra Thin Laptop Camera Cover Slide"/>
        <s v="Nokia 8210 4G Volte Keypad Phone With Dual Sim, Big Display, Inbu"/>
        <s v="Sounce Protective Case Cover Compatible Boat Xtend Overall Protec"/>
        <s v="Samsung Galaxy M53 5G (Deep Ocean Blue, 6Gb, 128Gb Storage) | 108"/>
        <s v="Iqoo 9 Se 5G (Sunset Sierra, 8Gb Ram, 128Gb Storage) | Qualcomm S"/>
        <s v="Shreenova Id116 Plus Bluetooth Fitness Smart Watch For Men Women "/>
        <s v="Poco C31 (Shadow Gray, 64 Gb) (4 Gb Ram)"/>
        <s v="Noise_Colorfit Smart Watch Charger 2 Pin Usb Fast Charger Magneti"/>
        <s v="Popio Tempered Glass Screen Protector Compatible For Iphone 12 / "/>
        <s v="10Werun Id-116 Bluetooth Smartwatch Wireless Fitness Band For Boy"/>
        <s v="Tokdis Mx-1 Pro Bluetooth Calling Smartwatch - 1.69‚Äù Lcd Displa"/>
        <s v="Urbn 20000 Mah Lithium_Polymer Power Bank With 12 Watt Fast Charg"/>
        <s v="Sounce Gold Plated 3.5 Mm Headphone Splitter For Computer 2 Male "/>
        <s v="Noise Colorfit Ultra 2 Buzz 1.78&quot; Amoled Bluetooth Calling Watch "/>
        <s v="Spigen Ultra Hybrid Back Cover Case Compatible With Iphone 14 Pro"/>
        <s v="Oraimo 18W Usb &amp; Type-C Dual Output Super Fast Charger Wall Adapt"/>
        <s v="Lapster 12Pcs Spiral Cable Protectors For Charger, Wires, Data Ch"/>
        <s v="Mi Redmi 9I Sport (Carbon Black, 64 Gb) (4 Gb Ram)"/>
        <s v="Lava A1 Josh 21(Blue Silver) -Dual Sim,Call Blink Notification,Mi"/>
        <s v="Popio Tempered Glass Compatible For Iphone 13 / Iphone 13 Pro/Iph"/>
        <s v="Flix Usb Charger,Flix (Beetel) Bolt 2.4 Dual Poart,5V/2.4A/12W Us"/>
        <s v="Redmi 9A Sport (Coral Green, 3Gb Ram, 32Gb Storage) | 2Ghz Octa-C"/>
        <s v="Prolet Classic Bumper Case Cover For Samsung Galaxy Watch 4 44Mm "/>
        <s v="Samsung Galaxy S20 Fe 5G (Cloud Navy, 8Gb Ram, 128Gb Storage) Wit"/>
        <s v="Wecool S5 Long Selfie Stick, With Large Reinforced Tripod Stand U"/>
        <s v="Poco C31 (Royal Blue, 64 Gb) (4 Gb Ram)"/>
        <s v="Amazon Basics 2 Amp Usb Wall Charger &amp; Micro Usb Cable (White)"/>
        <s v="Mobilife Bluetooth Extendable Selfie Stick With Tripod Stand And "/>
        <s v="Ambrane 27000Mah Power Bank, 20W Fast Charging, Triple Output, Ty"/>
        <s v="Striff Wall Mount Phone Holder Wall Mount With Adhesive Strips, C"/>
        <s v="Fire-Boltt Tank 1.85&quot; Bluetooth Calling Smart Watch, 123 Sports M"/>
        <s v="Elv Aluminium Adjustable Mobile Phone Foldable Holder Tabletop St"/>
        <s v="Samsung Galaxy M13 5G (Stardust Brown, 6Gb, 128Gb Storage) | 5000"/>
        <s v="Dyazo Usb 3.0 Type C Female To Usb A Male Connector/Converter/Ada"/>
        <s v="Kingone Wireless Charging Pencil (2Nd Generation) For Ipad With M"/>
        <s v="Boat Bassheads 100 In-Ear Wired Headphones With Mic (Black)"/>
        <s v="Boat Airdopes 141 Bluetooth Truly Wireless In Ear Earbuds With Mi"/>
        <s v="Sandisk Cruzer Blade 32Gb Usb Flash Drive"/>
        <s v="Logitech B170 Wireless Mouse, 2.4 Ghz With Usb Nano Receiver, Opt"/>
        <s v="Storio Kids Toys Lcd Writing Tablet 8.5Inch E-Note Pad Best Birth"/>
        <s v="Boat Airdopes 121V2 In-Ear True Wireless Earbuds With Upto 14 Hou"/>
        <s v="Ske Bed Study Table Portable Wood Multifunction Laptop-Table Lapd"/>
        <s v="Boat Rockerz 255 Pro+ In-Ear Bluetooth Neckband With Upto 40 Hour"/>
        <s v="Striff Adjustable Laptop Tabletop Stand Patented Riser Ventilated"/>
        <s v="Zebronics Zeb-Bro In Ear Wired Earphones With Mic, 3.5Mm Audio Ja"/>
        <s v="Boat Rockerz 450 Bluetooth On Ear Headphones With Mic, Upto 15 Ho"/>
        <s v="Jbl C50Hi, Wired In Ear Headphones With Mic, One Button Multi-Fun"/>
        <s v="Lapster Spiral Charger Spiral Charger Cable Protectors For Wires "/>
        <s v="Hp V236W Usb 2.0 64Gb Pen Drive, Metal"/>
        <s v="Hp X1000 Wired Usb Mouse With 3 Handy Buttons, Fast-Moving Scroll"/>
        <s v="Portronics Toad 23 Wireless Optical Mouse With 2.4Ghz, Usb Nano D"/>
        <s v="Boult Audio Bassbuds X1 In-Ear Wired Earphones With 10Mm Extra Ba"/>
        <s v="Dell Kb216 Wired Multimedia Usb Keyboard With Super Quite Plunger"/>
        <s v="Dell Ms116 1000Dpi Usb Wired Optical Mouse, Led Tracking, Scrolli"/>
        <s v="Boya Bym1 Auxiliary Omnidirectional Lavalier Condenser Microphone"/>
        <s v="Duracell Ultra Alkaline Aa Battery, 8 Pcs"/>
        <s v="Classmate Octane Neon- Blue Gel Pens(Pack Of 5)|Smooth Writing Pe"/>
        <s v="3M Scotch Double Sided Heavy Duty Tape(1M Holds 4.5Kgs) For Indoo"/>
        <s v="Boat Bassheads 152 In Ear Wired Earphones With Mic(Active Black)"/>
        <s v="Boat Bassheads 122 Wired Earphones With Heavy Bass, Integrated Co"/>
        <s v="Dell Usb Wireless Keyboard And Mouse Set- Km3322W, Anti-Fade &amp; Sp"/>
        <s v="Seagate Expansion 1Tb External Hdd - Usb 3.0 For Windows And Mac "/>
        <s v="Hp W100 480P 30 Fps Digital Webcam With Built-In Mic, Plug And Pl"/>
        <s v="Zebronics Zeb-Dash Plus 2.4Ghz High Precision Wireless Mouse With"/>
        <s v="Zebronics Zeb-Companion 107 Usb Wireless Keyboard And Mouse Set W"/>
        <s v="Syvo Wt 3130 Aluminum Tripod (133Cm), Universal Lightweight Tripo"/>
        <s v="Boult Audio Airbass Z20 True Wireless, 40H Battery Life, Zen Enc "/>
        <s v="Sandisk Ultra Flair 64Gb Usb 3.0 Pen Drive, Multicolor"/>
        <s v="Boat Rockerz 330 In-Ear Bluetooth Neckband With Upto 30 Hours Pla"/>
        <s v="Casio Fx-991Es Plus-2Nd Edition Scientific Calculator, Black"/>
        <s v="Tp-Link Ac750 Wifi Range Extender | Up To 750Mbps | Dual Band Wif"/>
        <s v="Boat Bassheads 242 In Ear Wired Earphones With Mic(Blue)"/>
        <s v="Digitek¬Æ (Dtr 260 Gt) Gorilla Tripod/Mini 33 Cm (13 Inch) Tripod"/>
        <s v="Hp 805 Black Original Ink Cartridge"/>
        <s v="Gizga Essentials Universal Silicone Keyboard Protector Skin For 1"/>
        <s v="Sandisk Ultra 128 Gb Usb 3.0 Pen Drive (Black)"/>
        <s v="Boult Audio Zcharge Bluetooth Wireless In Ear Earphones With Mic,"/>
        <s v="Dell Wm118 Wireless Mouse, 2.4 Ghz With Usb Nano Receiver, Optica"/>
        <s v="Boult Audio Airbass Powerbuds With Inbuilt Powerbank, 120H Total "/>
        <s v="Eveready 1015 Carbon Zinc Aa Battery - 10 Pieces"/>
        <s v="Zebronics Zeb-Transformer-M Optical Usb Gaming Mouse With Led Eff"/>
        <s v="Pidilite Fevicryl Acrylic Colours Sunflower Kit (10 Colors X 15 M"/>
        <s v="Striff Mpad Mouse Mat 230X190X3Mm Gaming Mouse Pad, Non-Slip Rubb"/>
        <s v="Gizga Essentials Hard Drive Case Shell, 6.35Cm/2.5-Inch, Portable"/>
        <s v="Boult Audio Fxcharge With Enc, 32H Playtime, 5Min=7H Type C Fast "/>
        <s v="Boult Audio Probass Curve Bluetooth Wireless In Ear Earphones Wit"/>
        <s v="Casio Fx-82Ms 2Nd Gen Non-Programmable Scientific Calculator, 240"/>
        <s v="Tygot 10 Inches Big Led Ring Light For Camera, Phone Tiktok Youtu"/>
        <s v="Hp X200 Wireless Mouse With 2.4 Ghz Wireless Connectivity, Adjust"/>
        <s v="Oakter Mini Ups For 12V Wifi Router Broadband Modem | Backup Upto"/>
        <s v="Tp-Link Archer Ac1200 Archer C6 Wi-Fi Speed Up To 867 Mbps/5 Ghz "/>
        <s v="Boat Rockerz 550 Over Ear Bluetooth Headphones With Upto 20 Hours"/>
        <s v="Xiaomi Mi Wired In Ear Earphones With Mic Basic With Ultra Deep B"/>
        <s v="Zodo 8. 5 Inch Lcd E-Writer Electronic Writing Pad/Tablet Drawing"/>
        <s v="Zebronics Zeb-Km2100 Multimedia Usb Keyboard Comes With 114 Keys "/>
        <s v="Zebronics Zeb-Comfort Wired Usb Mouse, 3-Button, 1000 Dpi Optical"/>
        <s v="Boat Rockerz 370 On Ear Bluetooth Headphones With Upto 12 Hours P"/>
        <s v="Zebronics Zeb-Astra 20 Wireless Bt V5.0 Portable Speaker With 10W"/>
        <s v="Panasonic Cr-2032/5Be Lithium Coin Battery - Pack Of 5"/>
        <s v="Memeho¬Æ Smart Standard Multi-Purpose Laptop Table With Dock Stan"/>
        <s v="Sandisk Ultra Dual Drive Go Usb Type C Pendrive For Mobile (Black"/>
        <s v="Tizum Mouse Pad/ Computer Mouse Mat With Anti-Slip Rubber Base | "/>
        <s v="Epson 003 65 Ml For Ecotank L1110/L3100/L3101/L3110/L3115/L3116/L"/>
        <s v="Zebronics Zeb-Thunder Bluetooth Wireless Over Ear Headphone Fm, M"/>
        <s v="Quantum Qhm-7406 Full-Sized Keyboard With () Rupee Symbol, Hotkey"/>
        <s v="Striff Laptop Tabletop Stand, Fold-Up, Adjustable, Ventilated, Po"/>
        <s v="Logitech M221 Wireless Mouse, Silent Buttons, 2.4 Ghz With Usb Mi"/>
        <s v="Classmate Soft Cover 6 Subject Spiral Binding Notebook, Single Li"/>
        <s v="Hp 150 Wireless Usb Mouse With Ergonomic And Ambidextrous Design,"/>
        <s v="Duracell Rechargeable Aa 1300Mah Batteries, 4Pcs"/>
        <s v="Boat Airdopes 181 In-Ear True Wireless Earbuds With Enx  Tech, Be"/>
        <s v="Tp-Link Usb Bluetooth Adapter For Pc, 5.0 Bluetooth Dongle Receiv"/>
        <s v="Sandisk Ultra Dual Drive Luxe Usb Type C Flash Drive (Silver, 128"/>
        <s v="Rts [2 Pack] Mini Usb C Type C Adapter Plug, Type C Female To Usb"/>
        <s v="Hp 682 Black Original Ink Cartridge"/>
        <s v="Logitech H111 Wired On Ear Headphones With Mic Black"/>
        <s v="Digitek Dtr 550 Lw (67 Inch) Tripod For Dslr, Camera |Operating H"/>
        <s v="Tp-Link Tl-Wa850Re Single_Band 300Mbps Rj45 Wireless Range Extend"/>
        <s v="Coi Note Pad/Memo Book With Sticky Notes &amp; Clip Holder With Pen F"/>
        <s v="Fujifilm Instax Mini Single Pack 10 Sheets Instant Film For Fuji "/>
        <s v="Samsung Galaxy Watch4 Bluetooth(4.4 Cm, Black, Compatible With An"/>
        <s v="Noise Buds Vs104 Bluetooth Truly Wireless In Ear Earbuds With Mic"/>
        <s v="Duracell Ultra Alkaline Aaa Battery, 8 Pcs"/>
        <s v="Jbl C200Si, Premium In Ear Wired Earphones With Mic, Signature So"/>
        <s v="Acer Ek220Q 21.5 Inch (54.61 Cm) Full Hd (1920X1080) Va Panel Lcd"/>
        <s v="E-Cosmos 5V 1.2W Portable Flexible Usb Led Light (Colors May Vary"/>
        <s v="Boat Dual Port Rapid Car Charger (Qualcomm Certified) With Quick "/>
        <s v="Zebronics Zeb-County 3W Wireless Bluetooth Portable Speaker With "/>
        <s v="Zebronics Wired Keyboard And Mouse Combo With 104 Keys And A Usb "/>
        <s v="Jbl Tune 215Bt, 16 Hrs Playtime With Quick Charge, In Ear Bluetoo"/>
        <s v="Gizga Essentials Professional 3-In-1 Cleaning Kit For Camera, Len"/>
        <s v="Sandisk Ultra Dual 64 Gb Usb 3.0 Otg Pen Drive (Black)"/>
        <s v="Tp-Link Tapo 360¬? 2Mp 1080P Full Hd Pan/Tilt Home Security Wi-Fi"/>
        <s v="Boat Airdopes 171 In Ear Bluetooth True Wireless Earbuds With Upt"/>
        <s v="Duracell Plus Aaa Rechargeable Batteries (750 Mah) Pack Of 4"/>
        <s v="Logitech B100 Wired Usb Mouse, 3 Yr Warranty, 800 Dpi Optical Tra"/>
        <s v="Classmate 2100117 Soft Cover 6 Subject Spiral Binding Notebook, S"/>
        <s v="Aircase Rugged Hard Drive Case For 2.5-Inch Western Digital, Seag"/>
        <s v="Noise Buds Vs402 Truly Wireless In Ear Earbuds, 35-Hours Of Playt"/>
        <s v="Jbl Go 2, Wireless Portable Bluetooth Speaker With Mic, Jbl Signa"/>
        <s v="Robustrion Tempered Glass Screen Protector For Ipad 10.2 Inch 9Th"/>
        <s v="Redgear Pro Wireless Gamepad With 2.4Ghz Wireless Technology, Int"/>
        <s v="Logitech M235 Wireless Mouse, 1000 Dpi Optical Tracking, 12 Month"/>
        <s v="Tp-Link N300 Wifi Wireless Router Tl-Wr845N | 300Mbps Wi-Fi Speed"/>
        <s v="Logitech Mk240 Nano Wireless Usb Keyboard And Mouse Set, 12 Funct"/>
        <s v="Callas Multipurpose Foldable Laptop Table With Cup Holder | Drawe"/>
        <s v="Casio Mj-12D 150 Steps Check And Correct Desktop Calculator"/>
        <s v="Amazon Basics Multipurpose Foldable Laptop Table With Cup Holder,"/>
        <s v="Kanget [2 Pack] Type C Female To Usb A Male Charger | Charging Ca"/>
        <s v="Amazon Basics Magic Slate 8.5-Inch Lcd Writing Tablet With Stylus"/>
        <s v="Zebronics Zeb-90Hb Usb Hub, 4 Ports, Pocket Sized, Plug &amp; Play, F"/>
        <s v="Zebronics Zeb Buds C2 In Ear Type C Wired Earphones With Mic, Bra"/>
        <s v="Redgear A-15 Wired Gaming Mouse With Upto 6400 Dpi, Rgb &amp; Driver "/>
        <s v="Jbl Commercial Cslm20B Auxiliary Omnidirectional Lavalier Microph"/>
        <s v="Fire-Boltt India'S No 1 Smartwatch Brand Ring Bluetooth Calling W"/>
        <s v="Eveready Red 1012 Aaa Batteries - Pack Of 10"/>
        <s v="Sandisk Extreme Microsd Uhs I Card 128Gb For 4K Video On Smartpho"/>
        <s v="Portronics Mport 31C 4-In-1 Usb Hub (Type C To 4 Usb-A Ports) Wit"/>
        <s v="Infinity (Jbl Fuze Pint, Wireless Ultra Portable Mini Speaker Wit"/>
        <s v="Aircase Protective Laptop Bag Sleeve Fits Upto 13.3&quot; Laptop/ Macb"/>
        <s v="Brand Conquer 6 In 1 With Otg, Sd Card Reader, Usb Type C, Usb 3."/>
        <s v="Tp-Link Ac750 Dual Band Wireless Cable Router, 4 10/100 Lan + 10/"/>
        <s v="Parker Quink Ink Bottle, Blue"/>
        <s v="Striff Laptop Stand Adjustable Laptop Computer Stand Multi-Angle "/>
        <s v="Logitech Mk215 Wireless Keyboard And Mouse Combo For Windows, 2.4"/>
        <s v="Boat Bassheads 225 In Ear Wired Earphones With Mic(Blue)"/>
        <s v="Luxor 5 Subject Single Ruled Notebook - A4, 70 Gsm, 300 Pages"/>
        <s v="Duracell Chhota Power Aa Battery Set Of 10 Pcs"/>
        <s v="Zebronics Zeb-Transformer Gaming Keyboard And Mouse Combo (Usb, B"/>
        <s v="Sandisk Ultra 64 Gb Usb Pen Drives (Sdddc2-064G-I35, Black, Silve"/>
        <s v="Parker Classic Gold Gold Trim Ball Pen"/>
        <s v="Tarkan Portable Folding Laptop Desk For Bed, Lapdesk With Handle,"/>
        <s v="Quantum Rj45 Ethernet Patch Cable/Lan Router Cable With Heavy Dut"/>
        <s v="Hp Usb Wireless Spill Resistance Keyboard And Mouse Set With 10M "/>
        <s v="Humble Dynamic Lapel Collar Mic Voice Recording Filter Microphone"/>
        <s v="Boult Audio Omega With 30Db Anc+ Enc, 32H Playtime, 45Ms Latency "/>
        <s v="Striff Uph2W Multi Angle Tablet/Mobile Stand. Holder For Iphone, "/>
        <s v="Amazon Basics Wireless Mouse | 2.4 Ghz Connection, 1600 Dpi | Typ"/>
        <s v="Crucial Ram 8Gb Ddr4 3200Mhz Cl22 (Or 2933Mhz Or 2666Mhz) Laptop "/>
        <s v="Apc Back-Ups Bx600C-In 600Va / 360W, 230V, Ups System, An Ideal P"/>
        <s v="Luxor 5 Subject Single Ruled Notebook - A5 Size, 70 Gsm, 300 Page"/>
        <s v="Zebronics Zeb-Jaguar Wireless Mouse, 2.4Ghz With Usb Nano Receive"/>
        <s v="Boult Audio Truebuds With 30H Playtime, Ipx7 Waterproof, Lightnin"/>
        <s v="Wembley Lcd Writing Pad/Tab | Writing, Drawing, Reusable, Portabl"/>
        <s v="Gizga Essentials Multi-Purpose Portable &amp; Foldable Wooden Desk Fo"/>
        <s v="E-Cosmos Plug In Led Night Light Mini Usb Led Light Flexible Usb "/>
        <s v="Noise Buds Vs201 V2 In-Ear Truly Wireless Earbuds With Dual Equal"/>
        <s v="Lapster Gel Mouse Pad With Wrist Rest , Gaming Mouse Pad With Lyc"/>
        <s v="Gizga Essentials Earphone Carrying Case, Multi-Purpose Pocket Sto"/>
        <s v="Sandisk Ultra Sdhc Uhs-I Card 32Gb 120Mb/S R For Dslr Cameras, Fo"/>
        <s v="Digitek¬Æ (Drl-14C) Professional (31Cm) Dual Temperature Led Ring"/>
        <s v="Classmate Long Notebook - 140 Pages, Single Line, 297Mm X 210Mm ("/>
        <s v="Lenovo 300 Wired Plug &amp; Play Usb Mouse, High Resolution 1600 Dpi "/>
        <s v="Dyazo 6 Angles Adjustable Aluminum Ergonomic Foldable Portable Ta"/>
        <s v="Western Digital Wd 2Tb My Passport Portable Hard Disk Drive, Usb "/>
        <s v="Logitech C270 Digital Hd Webcam With Widescreen Hd Video Calling,"/>
        <s v="Portronics Mport 31 4 Ports Usb Hub (Usb A To 4 Usb-A Ports 4 In "/>
        <s v="Aircase Protective Laptop Bag Sleeve Fits Upto 15.6&quot; Laptop/ Macb"/>
        <s v="Zinq Five Fan Cooling Pad And Laptop Stand With Dual Height Adjus"/>
        <s v="Gizga Essentials Webcam Cover, Privacy Protector Webcam Cover Sli"/>
        <s v="Hp Z3700 Wireless Optical Mouse With Usb Receiver And 2.4Ghz Wire"/>
        <s v="Maono Au-400 Lavalier Auxiliary Omnidirectional Microphone (Black"/>
        <s v="Table Magic Multipurpose Laptop Table Mat Finish Top Work At Home"/>
        <s v="Gizga Essentials Portable Tabletop Tablet Stand Mobile Holder, De"/>
        <s v="Boat Stone 650 10W Bluetooth Speaker With Upto 7 Hours Playback, "/>
        <s v="Esnipe Mart Worldwide Travel Adapter With Build In Dual Usb Charg"/>
        <s v="Boat Stone 180 5W Bluetooth Speaker With Upto 10 Hours Playback, "/>
        <s v="Portronics Ruffpad 8.5M Multicolor Lcd Writing Pad With Screen 21"/>
        <s v="Brustro Copytinta Coloured Craft Paper A4 Size 80 Gsm Mixed Brigh"/>
        <s v="Cuzor 12V Mini Ups For Wifi Router | Power Backup Up To 4 Hours |"/>
        <s v="Crucial Bx500 240Gb 3D Nand Sata 6.35 Cm (2.5-Inch) Ssd (Ct240Bx5"/>
        <s v="Classmate Pulse Spiral Notebook - 240 Mm X 180 Mm, Soft Cover, 20"/>
        <s v="Portronics My Buddy Plus Adjustable Laptop Cooling Table (Brown)"/>
        <s v="Zebronics Zeb-Evolve Wireless In Ear Neckband Earphone With Suppo"/>
        <s v="Inovera World Map Extended Anti Slip Rubber Gaming Stitched Mouse"/>
        <s v="Seagate One Touch 2Tb External Hdd With Password Protection ‚Äì B"/>
        <s v="Zebronics Zeb-Fame 5Watts 2.0 Multi Media Speakers With Aux, Usb "/>
        <s v="Tvara Lcd Writing Tablet 8.5 Inch E-Note Pad Lcd Writing Tablet, "/>
        <s v="Western Digital Wd 1.5Tb Elements Portable Hard Disk Drive, Usb 3"/>
        <s v="Redgear Mp35 Speed-Type Gaming Mousepad (Black/Red)"/>
        <s v="Lenovo 400 Wireless Mouse, 1200Dpi Optical Sensor, 2.4Ghz Wireles"/>
        <s v="Logitech K480 Wireless Multi-Device Keyboard For Windows, Macos, "/>
        <s v="Resonate Routerups Cru12V2A | Zero Drop | Ups For Wifi Router | M"/>
        <s v="3M Post-It Sticky Note Cube, 200 Sheets (4 Colors X 50 Sheets) | "/>
        <s v="Ofixo Multi-Purpose Laptop Table/Study Table/Bed Table/Foldable A"/>
        <s v="Fire-Boltt Ninja Calling 1.69&quot; Bluetooth Calling Smart Watch, Dia"/>
        <s v="Airtel Amf-311Ww Data Card (Black), 4G Hotspot Support With 2300 "/>
        <s v="Gizga Essentials Laptop Power Cable Cord- 3 Pin Adapter Isi Certi"/>
        <s v="Logitech Mk270R Usb Wireless Keyboard And Mouse Set For Windows, "/>
        <s v="Digitek¬Æ (Dtr-200Mt) (18 Cm) Portable &amp; Flexible Mini Tripod Wit"/>
        <s v="Fedus Cat6 Ethernet Cable, 10 Meter High Speed 550Mhz / 10 Gigabi"/>
        <s v="Kingston Datatraveler Exodia Dtx/32 Gb Pen Drive Usb 3.2 Gen 1 (M"/>
        <s v="Duracell Rechargeable Aa 2500Mah Batteries, 4 Pcs"/>
        <s v="Envie¬Æ (Aa10004Plni-Cd) Aa Rechargeable Batteries, Low Self Disc"/>
        <s v="Zebronics Zeb-Buds 30 3.5Mm Stereo Wired In Ear Earphones With Mi"/>
        <s v="Lapster Accessories Power Cable Cord 2 Pin Laptop Adapter And Tap"/>
        <s v="Portronics Ruffpad 12E Re-Writable Lcd Writing Pad With 30.4Cm (1"/>
        <s v="Verilux¬Æ Usb C Hub Multiport Adapter- 6 In 1 Portable Aluminum T"/>
        <s v="Zebronics Zeb Wonderbar 10 Usb Powered 2.0 Computer Speaker With "/>
        <s v="Hp Wired Mouse 100 With 1600 Dpi Optical Sensor, Usb Plug-And -Pl"/>
        <s v="Anjaney Enterprise Smart Multipurpose Foldable Laptop Table With "/>
        <s v="Envie Ecr-20 Charger For Aa &amp; Aaa Rechargeable Batteries"/>
        <s v="Proelite Faux Leather Smart Flip Case Cover For Apple Ipad 10.2&quot; "/>
        <s v="Classmate Pulse 6 Subject Notebook - Unruled, 300 Pages, Spiral B"/>
        <s v="Pentonic Multicolor Ball Point Pen, Pack Of 10"/>
        <s v="Logitech Pebble M350 Wireless Mouse With Bluetooth Or Usb - Silen"/>
        <s v="Apsara Platinum Pencils Value Pack - Pack Of 20"/>
        <s v="Zebronics Zeb-Power Wired Usb Mouse, 3-Button, 1200 Dpi Optical S"/>
        <s v="Ant Esports Gm320 Rgb Optical Wired Gaming Mouse | 8 Programmable"/>
        <s v="Pilot V7 Liquid Ink Roller Ball Pen (2 Blue + 1 Black)"/>
        <s v="Boat Airdopes 191G True Wireless Earbuds With Enx‚Ñ¢ Tech Equippe"/>
        <s v="Boult Audio Bassbuds Oak In-Ear Wired Earphones With 10Mm Extra B"/>
        <s v="It2M Designer Mouse Pad For Laptop/Computer (9.2 X 7.6 Inches, 12"/>
        <s v="Noise Colorfit Ultra Buzz Bluetooth Calling Smart Watch With 1.75"/>
        <s v="Lapster Caddy For Ssd And Hdd, Optical Bay 2Nd Hard Drive Caddy, "/>
        <s v="Sandisk Extreme Sd Uhs I 64Gb Card For 4K Video For Dslr And Mirr"/>
        <s v="Fire-Boltt Ring Pro Bluetooth Calling, 1.75‚Äù 320*385Px High Res"/>
        <s v="Lenovo 600 Bluetooth 5.0 Silent Mouse: Compact, Portable, Dongle-"/>
        <s v="Boult Audio Airbass Propods X Tws Bluetooth Truly Wireless In Ear"/>
        <s v="Classmate Soft Cover 6 Subject Spiral Binding Notebook, Unruled, "/>
        <s v="Ls Lapster Quality Assured Universal Silicone 15.6&quot; Keyboard Prot"/>
        <s v="Klam Lcd Writing Tablet Screenwriting Toys Board Smart Digital E-"/>
        <s v="Cp Plus 2Mp Full Hd Smart Wi-Fi Cctv Security Camera | 360¬? With"/>
        <s v="Hp Deskjet 2331 Colour Printer, Scanner And Copier For Home/Small"/>
        <s v="D-Link Dir-615 Wi-Fi Ethernet-N300 Single_Band 300Mbps Router, Mo"/>
        <s v="Rpm Euro Games Gaming Mousepad Speed Type Extended Large (Size - "/>
        <s v="Wacom One By Ctl-472/K0-Cx Digital Drawing Graphics Pen Tablet (R"/>
        <s v="Lenovo 300 Fhd Webcam With Full Stereo Dual Built-In Mics | Fhd 1"/>
        <s v="Parker Quink Ink Bottle (Black)"/>
        <s v="Sony Wi-C100 Wireless Headphones With Customizable Equalizer For "/>
        <s v="Zebronics, Zeb-Nc3300 Usb Powered Laptop Cooling Pad With Dual Fa"/>
        <s v="Tukzer Gel Mouse Pad Wrist Rest Memory-Foam Ergonomic Mousepad| C"/>
        <s v="Infinity (Jbl Glide 510, 72 Hrs Playtime With Quick Charge, Wirel"/>
        <s v="Robustrion Smart Trifold Hard Back Flip Stand Case Cover For Appl"/>
        <s v="Logitech M331 Silent Plus Wireless Mouse, 2.4Ghz With Usb Nano Re"/>
        <s v="Camel Artist Acrylic Color Box - 9Ml Tubes, 12 Shades"/>
        <s v="Portronics Key2 Combo Multimedia Usb Wireless Keyboard And Mouse "/>
        <s v="Supcares Laptop Stand 7 Height Adjustable, Aluminium, Ventilated,"/>
        <s v="Zebronics Zeb-Sound Bomb N1 True Wireless In Ear Earbuds With Mic"/>
        <s v="Western Digital Wd Green Sata 240Gb Internal Ssd Solid State Driv"/>
        <s v="Classmate Octane Neon- 25 Blue Gel Pens | Smooth Writing Pens| Wa"/>
        <s v="Classmate Octane Colour Burst-Multicolour Gel Pens (Pack Of 10) |"/>
        <s v="Tukzer Stylus Pen, Ipad Pencil With Palm Rejection Tilt Sensor| 2"/>
        <s v="Logitech G102 Usb Light Sync Gaming Mouse With Customizable Rgb L"/>
        <s v="Zebronics Zeb-Vita Wireless Bluetooth 10W Portable Bar Speaker Wi"/>
        <s v="Lapster Usb 3.0 Sata Cable For 2.5 Inch Ssd And Hdd , Usb 3.0 To "/>
        <s v="Urbn 10000 Mah Lithium Power Bank Upr10K With 12 Watt Fast Chargi"/>
        <s v="Qubo Smart Cam 360 From Hero Group | Made In India | 2Mp 1080P Fu"/>
        <s v="Duracell Cr2025 3V Lithium Coin Battery, 5 Pcs, 2025 Coin Button "/>
        <s v="Camel Fabrica Acrylic Ultra Color - 15Ml Each, 10 Shades"/>
        <s v="Lenovo Gx20L29764 65W Laptop Adapter/Charger With Power Cord For "/>
        <s v="Hp Wired On Ear Headphones With Mic With 3.5 Mm Drivers, In-Built"/>
        <s v="Redragon K617 Fizz 60% Wired Rgb Gaming Keyboard, 61 Keys Compact"/>
        <s v="Hp Gt 53 Xl Cartridge Ink"/>
        <s v="Noise Colorfit Ultra Smart Watch With 1.75&quot; Hd Display, Aluminium"/>
        <s v="Zebronics Zeb-Jukebar 3900, 80W Multimedia Soundbar With Subwoofe"/>
        <s v="Boat Bassheads 102 Wired In Ear Earphones With Mic (Mint Green)"/>
        <s v="Duracell Cr2016 3V Lithium Coin Battery, 5 Pcs, 2016 Coin Button "/>
        <s v="Mi 360¬? Home Security Wireless Camera 2K Pro With Bluetooth Gate"/>
        <s v="Zebronics Zeb-100Hb 4 Ports Usb Hub For Laptop, Pc Computers, Plu"/>
        <s v="Boult Audio Bass Buds Q2 Lightweight Stereo Wired Over Ear Headph"/>
        <s v="Esr Screen Protector Compatible With Ipad Pro 11 Inch (2022/2021/"/>
        <s v="Parker Vector Standard Chrome Trim Ball Pen (Ink - Black)"/>
        <s v="Silicone Rubber Earbuds Tips, Eartips, Earpads, Earplugs, For Rep"/>
        <s v="Canon Pixma Mg2577S All-In-One Inkjet Colour Printer With 1 Addit"/>
        <s v="Samsung 24-Inch(60.46Cm) Fhd Monitor, Ips, 75 Hz, Bezel Less Desi"/>
        <s v="Aircase Protective Laptop Bag Sleeve Fits Upto 14.1&quot; Laptop/ Macb"/>
        <s v="Faber-Castell Connector Pen Set - Pack Of 25 (Assorted)"/>
        <s v="Zinq Ups For Router, Mini Ups For 12V Wifi Router Broadband Modem"/>
        <s v="Saleon‚Ñ¢ Portable Storage Organizer Bag For Earphone Usb Cable P"/>
        <s v="Rpm Euro Games Laptop/Pc Controller Wired For Windows - 7, 8, 8.1"/>
        <s v="Realme Buds Wireless In Ear Bluetooth Earphones With Mic, 11.2Mm "/>
        <s v="Tvara Lcd Writing Tablet, 8.5&quot; Inch Colorful Toddler Doodle Board"/>
        <s v="Wings Phantom Pro Earphones Gaming Earbuds With Led Battery Indic"/>
        <s v="Robustrion [Anti-Scratch] &amp; [Smudge Proof] [S Pen Compatible] Pre"/>
        <s v="Cablet 2.5 Inch Sata Usb 3.0 Hdd/Ssd Portable External Enclosure "/>
        <s v="Sandisk 1Tb Extreme Portable Ssd 1050Mb/S R, 1000Mb/S W,Upto 2 Me"/>
        <s v="Zebronics Zeb-Warrior Ii 10 Watts 2.0 Multimedia Speaker With Rgb"/>
        <s v="Tp-Link Ue300C Usb Type-C To Rj45 Gigabit Ethernet Network Adapte"/>
        <s v="Wecool Moonwalk M1 Enc True Wireless In Ear Earbuds With Mic, Tit"/>
        <s v="Hp 330 Wireless Black Keyboard And Mouse Set With Numeric Keypad,"/>
        <s v="Rc Print Gi 790 Ink Refill For Canon G1000, G1010, G1100, G2000, "/>
        <s v="Redgear Cloak Wired Rgb Wired Over Ear Gaming Headphones With Mic"/>
        <s v="Wayona Type C To Type C 65W/3.25A Nylon Braided Fast Charging Cab"/>
        <s v="Amazfit Gts2 Mini (New Version) Smart Watch With Always-On Amoled"/>
        <s v="Tabelito¬Æ Polyester Foam, Nylon Hybrid Laptopss Bag Sleeve Case "/>
        <s v="Robustrion Anti-Scratch &amp; Smudge Proof Tempered Glass Screen Prot"/>
        <s v="Portronics Ruffpad 15 Re-Writable Lcd Screen 38.1Cm (15-Inch) Wri"/>
        <s v="Digitek¬Æ (Dls-9Ft) Lightweight &amp; Portable Aluminum Alloy Light S"/>
        <s v="Classmate Pulse 1 Subject Notebook - 240Mm X 180Mm , Soft Cover, "/>
        <s v="Scarters Mouse Pad, Desk Mat Extended For Work From Home/Office/G"/>
        <s v="Casio Mj-120D 150 Steps Check And Correct Desktop Calculator With"/>
        <s v="Gizga Essentials Laptop Bag Sleeve Case Cover Pouch With Handle F"/>
        <s v="Parker Vector Camouflage Gift Set - Roller Ball Pen &amp; Parker Logo"/>
        <s v="Tp-Link Ac1200 Archer A6 Smart Wifi, 5Ghz Gigabit Dual Band Mu-Mi"/>
        <s v="Hp Deskjet 2723 Aio Printer, Copy, Scan, Wifi, Bluetooth, Usb, Si"/>
        <s v="Xiaomi Mi 4A Dual_Band Ethernet 1200Mbps Speed Router| 2.4Ghz &amp; 5"/>
        <s v="Slovic¬Æ Tripod Mount Adapter| Tripod Mobile Holder|Tripod Phone "/>
        <s v="Orico 2.5&quot;(6.3Cm) Usb 3.0 Hdd Enclosure Case Cover For Sata Ssd H"/>
        <s v="Logitech G402 Hyperion Fury Usb Wired Gaming Mouse, 4,000 Dpi, Li"/>
        <s v="Panasonic Eneloop Bq-Cc55N Advanced, Smart And Quick Charger For "/>
        <s v="Logitech K380 Wireless Multi-Device Keyboard For Windows, Apple I"/>
        <s v="Canon Pixma E477 All-In-One Wireless Ink Efficient Colour Printer"/>
        <s v="Redgear Cosmo 7,1 Usb Gaming Wired Over Ear Headphones With Mic W"/>
        <s v="Belkin Essential Series 4-Socket Surge Protector Universal Socket"/>
        <s v="Classmate Long Book - Unruled, 160 Pages, 314 Mm X 194 Mm - Pack "/>
        <s v="Artis Ar-45W-Mg2 45 Watts Mg2 Laptop Adapter/Charger Compatible W"/>
        <s v="Imou 360¬? 1080P Full Hd Security Camera, Human Detection, Motion"/>
        <s v="E-Cosmos 5V 1.2W Portable Flexible Usb Led Light (Colours May Var"/>
        <s v="Xiaomi Pad 5| Qualcomm Snapdragon 860| 120Hz Refresh Rate| 6Gb, 1"/>
        <s v="Sennheiser Cx 80S In-Ear Wired Headphones With In-Line One-Button"/>
        <s v="Hb Plus Folding Height Adjustable Aluminum Foldable Portable Adju"/>
        <s v="Hp 65W Ac Laptops Charger Adapter 4.5Mm For Hp Pavilion Black (Wi"/>
        <s v="Tukzer Fully Foldable Tabletop Desktop Tablet Mobile Stand Holder"/>
        <s v="Gizga Essentials Cable Organiser, Cord Management System For Pc, "/>
        <s v="Camel Oil Pastel With Reusable Plastic Box - 50 Shades"/>
        <s v="Hp M270 Backlit Usb Wired Gaming Mouse With 6 Buttons, 4-Speed Cu"/>
        <s v="Foxin Ftc 12A / Q2612A Black Laser Toner Cartridge Compatible Wit"/>
        <s v="Robustrion [Anti-Scratch] &amp; [Smudge Proof] [Bubble Free] Premium "/>
        <s v="Pc Square Laptop Tabletop Stand/ Computer Tablet Stand 6 Angles A"/>
        <s v="Lenovo 130 Wireless Compact Mouse, 1K Dpi Optical Sensor, 2.4Ghz "/>
        <s v="Pilot Frixion Clicker Roller Pen (Blue), (9000019529)"/>
        <s v="Zebronics Aluminium Alloy Laptop Stand, Compatible With 9-15.6 In"/>
        <s v="Hp K500F Backlit Membrane Wired Gaming Keyboard With Mixed Color "/>
        <s v="Gizga Club-Laptop Neoprene Reversible For 15.6-Inches Laptop Slee"/>
        <s v="Inventis 5V 1.2W Portable Flexible Usb Led Light Lamp (Colors May"/>
        <s v="Tp-Link Tl-Wa855Re 300 Mbps Wi-Fi Range Extender (White)"/>
        <s v="Boat Stone 250 Portable Wireless Speaker With 5W Rms Immersive Au"/>
        <s v="Offbeat¬Æ - Dash 2.4Ghz Wireless + Bluetooth 5.1 Mouse, Multi-Dev"/>
        <s v="Classmate Drawing Book - Unruled, 40 Pages, 210 Mm X 297 Mm - Pac"/>
        <s v="Hp Gk320 Wired Full Size Rgb Backlight Mechanical Gaming Keyboard"/>
        <s v="Parker Moments Vector Timecheck Gold Trim Roller Ball Pen (Black)"/>
        <s v="Camlin Elegante Fountain Pen - Black/Blue/Red"/>
        <s v="Carecase¬Æ Optical Bay 2Nd Hard Drive Caddy, 9.5 Mm Cd/Dvd Drive "/>
        <s v="Canon E4570 All-In-One Wi-Fi Ink Efficient Colour Printer With Fa"/>
        <s v="Crucial P3 500Gb Pcie 3.0 3D Nand Nvme M.2 Ssd, Up To 3500Mb/S - "/>
        <s v="Hp V222W 64Gb Usb 2.0 Pen Drive (Silver)"/>
        <s v="Duracell Ultra Alkaline D Battery, 2 Pcs"/>
        <s v="Bestor¬Æ Lcd Writing Tablet/Pad 12 Inches | Electronic Writing Sc"/>
        <s v="Lenovo Ideapad 3 11Th Gen Intel Core I3 15.6&quot; Fhd Thin &amp; Light La"/>
        <s v="Boat Bassheads 900 On-Ear Wired Headphones With Mic (White)"/>
        <s v="Zebronics Astra 10 Portable Wireless Bt V5.0 Speaker, 10W Rms Pow"/>
        <s v="Swapkart Portable Flexible Adjustable Eye Protection Usb Led Desk"/>
        <s v="Infinity (Jbl Fuze 100, Wireless Portable Bluetooth Speaker With "/>
        <s v="Pigeon By Stovekraft Amaze Plus Electric Kettle (14289) With Stai"/>
        <s v="Usha Quartz Room Heater With Overheating Protection (3002, Ivory,"/>
        <s v="Amazon Brand - Solimo 2000/1000 Watts Room Heater With Adjustable"/>
        <s v="Stylehouse Lint Remover For Woolen Clothes, Electric Lint Remover"/>
        <s v="Beatxp Kitchen Scale Multipurpose Portable Electronic Digital Wei"/>
        <s v="Glun Multipurpose Portable Electronic Digital Weighing Scale Weig"/>
        <s v="Pigeon Polypropylene Mini Handy And Compact Chopper With 3 Blades"/>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
        <s v="Orpat Oeh-1260 2000-Watt Fan Heater (Grey)"/>
        <s v="Pro365 Indo Mocktails/Coffee Foamer/Cappuccino/Lemonade/Milk Frot"/>
        <s v="Bajaj Dx-6 1000W Dry Iron With Advance Soleplate And Anti-Bacteri"/>
        <s v="Croma 500W Mixer Grinder With 3 Stainless Steel Leak-Proof Jars, "/>
        <s v="Havells Instanio 3-Litre Instant Geyser (White/Blue)"/>
        <s v="Morphy Richards Ofr Room Heater, 09 Fin 2000 Watts Oil Filled Roo"/>
        <s v="Havells Aqua Plus 1.2 Litre Double Wall Kettle / 304 Stainless St"/>
        <s v="Bajaj Splendora 3 Litre 3Kw Iwh Instant Water Heater (Geyser), Wh"/>
        <s v="Kent 16052 Elegant Electric Glass Kettle 1.8L 2000 W | Blue Led I"/>
        <s v="Bajaj New Shakti Neo 15L Vertical Storage Water Heater (Geyser 15"/>
        <s v="Lifelong Llmg23 Power Pro 500-Watt Mixer Grinder With 3 Jars (Liq"/>
        <s v="Bajaj Majesty Dx-11 1000W Dry Iron With Advance Soleplate And Ant"/>
        <s v="Bajaj Rex 500W Mixer Grinder With Nutri-Pro Feature, 3 Jars, Whit"/>
        <s v="Lifelong Llek15 Electric Kettle 1.5L With Stainless Steel Body, E"/>
        <s v="Lifelong Llqh922 Regalia 800 W (Isi Certified) Quartz Room Heater"/>
        <s v="R B Nova Lint/Fabric Shaver For Cloths, Lint Remover For Woolen S"/>
        <s v="Bajaj Immersion Rod Water Heater 1500 Watts, Silver"/>
        <s v="Inalsa Electric Kettle 1.5 Litre With Stainless Steel Body - Absa"/>
        <s v="Prestige Pic 20 1600 Watt Induction Cooktop With Push Button (Bla"/>
        <s v="Pigeon Healthifry Digital Air Fryer, 360¬? High Speed Air Circula"/>
        <s v="Prettykrafts Laundry Basket For Clothes With Lid &amp; Handles, Toys "/>
        <s v="Philips Gc1905 1440-Watt Steam Iron With Spray (Blue)"/>
        <s v="Havells Immersion Hb15 1500 Watt (White Blue)"/>
        <s v="Agaro Lr2007 Lint Remover, Rechargeable, For Woolen Sweaters, Bla"/>
        <s v="Pigeon 1.5 Litre Hot Kettle And Stainless Steel Water Bottle Comb"/>
        <s v="Nutripro Juicer Mixer Grinder - Smoothie Maker - 500 Watts (3 Jar"/>
        <s v="Philips Gc026/30 Fabric Shaver, Lint Remover For Woolen Sweaters,"/>
        <s v="Havells Cista Room Heater, White, 2000 Watts"/>
        <s v="Agaro Regal 800 Watts Handheld Vacuum Cleaner, Lightweight &amp; Dura"/>
        <s v="Philips Viva Collection Hd4928/01 2100-Watt Induction Cooktop Wit"/>
        <s v="Pigeon By Stovekraft Abs Plastic Acer Plus Induction Cooktop 1800"/>
        <s v="Agaro Esteem Multi Kettle 1.2 Litre, 600W With 3 Heating Modes &amp; "/>
        <s v="Bajaj Minor 1000 Watts Radiant Room Heater (Steel, Isi Approved)"/>
        <s v="Butterfly Jet Elite Mixer Grinder, 750W, 4 Jars (Grey)"/>
        <s v="Soflin Egg Boiler Electric Automatic Off 7 Egg Poacher For Steami"/>
        <s v="Lifelong Llqh925 Dyno Quartz Heater 2 Power Settings Tip Over Cut"/>
        <s v="Amazon Basics 1500 W Electric Kettle (Stainless Steel Body, 1.5 L"/>
        <s v="Prestige Sandwich Maker Pgmfd 01, Black"/>
        <s v="Orient Electric Fabrijoy Difj10Bp 1000-Watt Dry Iron, Non-Stick ("/>
        <s v="Lifelong Llfh921 Regalia 2000 W Fan Heater, 3 Air Settings, Room "/>
        <s v="Philips Gc181 Heavy Weight 1000-Watt Dry Iron, Pack Of 1"/>
        <s v="Bulfyss Usb Rechargeable Lint Remover Fabric Shaver Pet Hair Remo"/>
        <s v="Bajaj Dx-7 1000W Dry Iron With Advance Soleplate And Anti-Bacteri"/>
        <s v="Bajaj New Shakti Neo 25L Vertical Storage Water Heater (Geyser 25"/>
        <s v="Philips Handheld Garment Steamer Sth3000/20 - Compact &amp; Foldable,"/>
        <s v="Room Heater Warmer Wall-Outlet 400 Watts Electric Handy Room Heat"/>
        <s v="Wonderchef Nutri-Blend Mixer, Grinder &amp; Blender | Powerful 400W 2"/>
        <s v="Usha Armor Ar1100Wb 1100 W Dry Iron With Black Weilburger Solepla"/>
        <s v="Butterfly Ekn 1.5-Litre Electric Kettle (Silver With Black)"/>
        <s v="Crompton Arno Neo 15-L 5 Star Rated Storage Water Heater (Geyser)"/>
        <s v="Borosil Chef Delite Bch20Dbb21 300-Watt Chopper (Black)"/>
        <s v="Kent 16055 Amaze Cool Touch Electric Kettle 1.8 L 1500 W | Plasti"/>
        <s v="Prestige Iris Plus 750 Watt Mixer Grinder"/>
        <s v="Simxen Egg Boiler Electric Automatic Off 7 Egg Poacher For Steami"/>
        <s v="Amazon Basics 2000/1000 Watt Room Heater With Adjustable Thermost"/>
        <s v="Healthsense Weight Machine For Kitchen, Kitchen Food Weighing Sca"/>
        <s v="Bajaj New Shakti Neo 10L Vertical Storage Water Heater (Geyser 10"/>
        <s v="Bosch Pro 1000W Mixer Grinder Mgm8842Min - Black"/>
        <s v="Bulfyss Stainless Steel Digital Kitchen Weighing Scale &amp; Food Wei"/>
        <s v="Vr 18 Pcs - 3 Different Size Plastic Food Snack Bag Pouch Clip Se"/>
        <s v="Orient Electric Apex-Fx 1200Mm Ultra High Speed 400 Rpm Ceiling F"/>
        <s v="Prettykrafts Folding Laundry Basket For Clothes With Lid &amp; Handle"/>
        <s v="Bajaj Majesty Rx11 2000 Watts Heat Convector Room Heater (White, "/>
        <s v="Eureka Forbes Trendy Zip 1000 Watts Powerful Suction Vacuum Clean"/>
        <s v="Pigeon By Stovekraft Quartz Electric Kettle (14299) 1.7 Litre Wit"/>
        <s v="Maharaja Whiteline Lava Neo 1200-Watts Halogen Heater (White And "/>
        <s v="Crompton Gracee 5-L Instant Water Heater (Geyser)"/>
        <s v="Bajaj Dx-2 600W Dry Iron With Advance Soleplate And Anti-Bacteria"/>
        <s v="Bajaj Waterproof 1500 Watts Immersion Rod Heater"/>
        <s v="Agaro Supreme High Pressure Washer, 1800 Watts, 120 Bars, 6.5L/Mi"/>
        <s v="Bajaj Deluxe 2000 Watts Halogen Room Heater (Steel, Isi Approved)"/>
        <s v="Orpat Hhb-100E Wob 250-Watt Hand Blender (White)"/>
        <s v="Gilton Egg Boiler Electric Automatic Off 7 Egg Poacher For Steami"/>
        <s v="Healthsense Chef-Mate Ks 33 Digital Kitchen Weighing Scale &amp; Food"/>
        <s v="Philips Digital Air Fryer Hd9252/90 With Touch Panel, Uses Up To "/>
        <s v="Milton Go Electro 2.0 Stainless Steel Electric Kettle, 1 Piece, 2"/>
        <s v="Philips Daily Collection Hd2582/00 830-Watt 2-Slice Pop-Up Toaste"/>
        <s v="Crompton Insta Comfy 800 Watt Room Heater With 2 Heat Settings(Gr"/>
        <s v="Usha Heat Convector 812 T 2000-Watt With Instant Heating Feature "/>
        <s v="Philips Hl7756/00 Mixer Grinder, 750W, 3 Jars (Black)"/>
        <s v="Kuber Industries Waterproof Round Non Wovan Laundry Bag/Hamper|Me"/>
        <s v="Lifelong Llmg93 500 Watt Duos Mixer Grinder, 2 Stainless Steel Ja"/>
        <s v="Ikea Frother For Milk"/>
        <s v="Crompton Insta Comfort Heater 2000 Watts Heat Convector With Adju"/>
        <s v="Lint Remover Woolen Clothes Lint Extractor Battery Lint Removing "/>
        <s v="Pigeon Kessel Multipurpose Kettle (12173) 1.2 Litres With Stainle"/>
        <s v="C (Device) Lint Remover For Woolen Clothes, Electric Lint Remover"/>
        <s v="Pigeon By Stovekraft 2 Slice Auto Pop Up Toaster. A Smart Bread T"/>
        <s v="Bajaj Ofr Room Heater, 13 Fin 2900 Watts Oil Filled Room Heater W"/>
        <s v="Luminous Vento Deluxe 150 Mm Exhaust Fan For Kitchen, Bathroom Wi"/>
        <s v="Wipro Vesta 1.8 Litre Cool Touch Electric Kettle With Auto Cut Of"/>
        <s v="Kitchen Mart Stainless Steel South Indian Filter Coffee Drip Make"/>
        <s v="Ikea 903.391.72 Polypropylene Plastic Solid Bevara Sealing Clip ("/>
        <s v="Hul Pureit Germkill Kit For Classic 23 L Water Purifier - 1500 L "/>
        <s v="Hul Pureit Germkill Kit For Classic 23 L Water Purifier - 3000 L "/>
        <s v="Prestige Iris 750 Watt Mixer Grinder With 3 Stainless Steel Jar +"/>
        <s v="Preethi Blue Leaf Diamond Mg-214 Mixer Grinder 750 Watt (Blue/Whi"/>
        <s v="Themisto 350 Watts Egg Boiler-Blue"/>
        <s v="Butterfly Smart Mixer Grinder, 750W, 4 Jars (Grey)"/>
        <s v="Kent Smart Multi Cooker Cum Kettle 1.2 Liter 800 Watts, Electric "/>
        <s v="Instacuppa Portable Blender For Smoothie, Milk Shakes, Crushing I"/>
        <s v="Usha Ei 1602 1000 W Lightweight Dry Iron With Non-Stick Soleplate"/>
        <s v="Kent 16044 Hand Blender Stainless Steel 400 W | Variable Speed Co"/>
        <s v="White Feather Portable Heat Sealer Mini Sealing Machine For Food "/>
        <s v="Crompton Ihl 152 1500-Watt Immersion Water Heater With Copper Hea"/>
        <s v="Instacuppa Rechargeable Mini Electric Chopper - Stainless Steel B"/>
        <s v="Philips Powerpro Fc9352/01 Compact Bagless Vacuum Cleaner (Blue)"/>
        <s v="Saiellin Electric Lint Remover For Clothes Fabric Shaver Lint Sha"/>
        <s v="Cookwell Bullet Mixer Grinder (5 Jars, 3 Blades, Silver)"/>
        <s v="Prestige Prwo 1.8-2 700-Watts Delight Electric Rice Cooker With 2"/>
        <s v="Swiffer Instant Electric Water Heater Faucet Tap Home-Kitchen Ins"/>
        <s v="Lifelong Llwh106 Flash 3 Litres Instant Water Heater For Home Use"/>
        <s v="Hindware Atlantic Compacto 3 Litre Instant Water Heater With Stai"/>
        <s v="Atom Selves-Mh 200 Gm Digital Pocket Scale"/>
        <s v="Crompton Instabliss 3-L Instant Water Heater (Geyser) With Advanc"/>
        <s v="Croma 1100 W Dry Iron With Weilburger Dual Soleplate Coating (Crs"/>
        <s v="Lint Roller With 40 Paper Sheets, 22 X 5 Cm (Grey)"/>
        <s v="Portable Lint Remover Pet Fur Remover Clothes Fuzz Remover Pet Ha"/>
        <s v="Atomberg Renesa 1200Mm Bldc Motor With Remote 3 Blade Energy Savi"/>
        <s v="Pigeon By Stovekraft Amaze Plus Electric Kettle (14313) With Stai"/>
        <s v="Usha Cookjoy (Cj1600Wpc) 1600 Watt Induction Cooktop (Black)"/>
        <s v="Reffair Ax30 [Max] Portable Air Purifier For Car, Home &amp; Office |"/>
        <s v="!!1000 Watt/2000-Watt Room Heater!! Fan Heater!!Pure White!!Hn-25"/>
        <s v="Eureka Forbes Wet &amp; Dry Ultimo 1400 Watts Multipurpose Vacuum Cle"/>
        <s v="Activa Heat-Max 2000 Watts Room Heater (White Color ) With Abs Bo"/>
        <s v="Philips Hl1655/00 Hand Blender, White Jar 250W"/>
        <s v="V-Guard Zio Instant Water Geyser | 3 Litre | 3000 W Heating | Whi"/>
        <s v="Homeistic Applience‚Ñ¢ Instant Electric Water Heater Faucet Tap F"/>
        <s v="Kitchenwell 18Pc Plastic Food Snack Bag Pouch Clip Sealer For Kee"/>
        <s v="Havells Instanio 10 Litre Storage Water Heater With Flexi Pipe An"/>
        <s v="Prestige Pic 16.0+ 1900W Induction Cooktop With Soft Touch Push B"/>
        <s v="Agaro 33398 Rapid 1000-Watt, 10-Litre Wet &amp; Dry Vacuum Cleaner, W"/>
        <s v="Kent 16026 Electric Kettle Stainless Steel 1.8 L | 1500W | Superf"/>
        <s v="Skytone Stainless Steel Electric Meat Grinders With Bowl 700W Hea"/>
        <s v="Kent 16088 Vogue Electric Kettle 1.8 Litre 1500 W | Stainless Ste"/>
        <s v="Eureka Forbes Supervac 1600 Watts Powerful Suction,Bagless Vacuum"/>
        <s v="Mi Air Purifier 3 With True Hepa Filter, Removes Air Pollutants, "/>
        <s v="Tata Swach Bulb 6000-Litre Cartridge, 1 Piece, White, Hollow Fibe"/>
        <s v="Havells Ambrose 1200Mm Ceiling Fan (Gold Mist Wood)"/>
        <s v="Prettykrafts Laundry Bag / Basket For Dirty Clothes, Folding Roun"/>
        <s v="Fabware Lint Remover For Clothes - Sticky Lint Roller For Clothes"/>
        <s v="Brayden Fito Atom Rechargeable Smoothie Blender With 2000 Mah Bat"/>
        <s v="Bajaj Frore 1200 Mm Ceiling Fan (Brown)"/>
        <s v="Venus Digital Kitchen Weighing Scale &amp; Food Weight Machine For He"/>
        <s v="Bajaj Atx 4 750-Watt Pop-Up Toaster (White)"/>
        <s v="Coway Professional Air Purifier For Home, Longest Filter Life 850"/>
        <s v="Kent Gold Optima Gravity Water Purifier (11016) | Uf Technology B"/>
        <s v="Homepack 750W Radiant Room Home Office Heaters For Winter"/>
        <s v="Bajaj Rex 750W Mixer Grinder With Nutri Pro Feature, 4 Jars, Whit"/>
        <s v="Heart Home Waterproof Round Non Wovan Laundry Bag/Hamper|Metalic "/>
        <s v="Milton Smart Egg Boiler 360-Watts (Transparent And Silver Grey), "/>
        <s v="Ibell Sek15L Premium 1.5 Litre Stainless Steel Electric Kettle,15"/>
        <s v="Tosaa T2Stsr Sandwich Gas Toaster Regular (Black)"/>
        <s v="V-Guard Divino 5 Star Rated 15 Litre Storage Water Heater (Geyser"/>
        <s v="Akiara¬Æ - Makes Life Easy Mini Sewing Machine With Table Set | T"/>
        <s v="Usha Steam Pro Si 3713, 1300 W Steam Iron, Powerful Steam Output "/>
        <s v="Wonderchef Nutri-Blend Complete Kitchen Machine | 22000 Rpm Mixer"/>
        <s v="Widewings Electric Handheld Milk Wand Mixer Frother For Latte Cof"/>
        <s v="Morphy Richards Icon Superb 750W Mixer Grinder, 4 Jars, Silver An"/>
        <s v="Philips Handheld Garment Steamer Gc360/30 - Vertical &amp; Horizontal"/>
        <s v="Vedini Transparent Empty Refillable Reusable Fine Mist Spray Bott"/>
        <s v="Crompton Sea Sapphira 1200 Mm Ultra High Speed 3 Blade Ceiling Fa"/>
        <s v="Kuber Industries Waterproof Canvas Laundry Bag/Hamper|Metalic Pri"/>
        <s v="Jm Seller 180 W 2021 Edition Electric Beater High Speed Hand Mixe"/>
        <s v="Oratech Coffee Frother Electric, Milk Frother Electric, Coffee Be"/>
        <s v="Havells Glaze 74W Pearl Ivory Gold Ceiling Fan, Sweep: 1200 Mm"/>
        <s v="Pick Ur Needs¬Æ Lint Remover For Clothes High Range Rechargeable "/>
        <s v="Rico Japanese Technology Rechargeable Wireless Electric Chopper W"/>
        <s v="Butterfly Smart Wet Grinder, 2L (White) With Coconut Scrapper Att"/>
        <s v="Agaro Marvel 9 Liters Oven Toaster Griller, Cake Baking Otg (Blac"/>
        <s v="Philips Gc1920/28 1440-Watt Non-Stick Soleplate Steam Iron"/>
        <s v="Havells Ofr 13 Wave Fin With Ptc Fan Heater 2900 Watts (Black)"/>
        <s v="Bajaj Dhx-9 1000W Heavy Weight Dry Iron With Advance Soleplate An"/>
        <s v="Aquasure From Aquaguard Amaze Ro+Uv+Mtds,7L Storage Water Purifie"/>
        <s v="Royal Step Portable Electric Usb Juice Maker Juicer Bottle Blende"/>
        <s v="Kent 16068 Zoom Vacuum Cleaner For Home And Car 130 W | Cordless,"/>
        <s v="Enem Sealing Machine | 12 Inch (300 Mm) | 1 Year Warranty | Full "/>
        <s v="Wipro Vesta 1200 Watt Gd203 Heavyweight Automatic Dry Iron| Quick"/>
        <s v="Inalsa Electric Kettle Prism Inox - 1350 W With Led Illumination "/>
        <s v="Vrprime Lint Roller Lint Remover For Clothes, Pet | 360 Sheets Re"/>
        <s v="Philips Ac1215/20 Air Purifier, Removes 99.97% Airborne Pollutant"/>
        <s v="Eopora Ptc Ceramic Fast Heating Room Heater For Bedroom, 1500/100"/>
        <s v="Usha Goliath Go1200Wg Heavy Weight 1200-Watt Dry Iron, 1.8 Kg(Red"/>
        <s v="Wipro Vesta Electric Egg Boiler, 360 Watts, 3 Boiling Modes, Stai"/>
        <s v="Philips Viva Collection Hr1832/00 1.5-Litre400-Watt Juicer (Ink B"/>
        <s v="Kitchenwell Multipurpose Portable Electronic Digital Weighing Sca"/>
        <s v="Figment Handheld Milk Frother Rechargeable, 3-Speed Electric Frot"/>
        <s v="Balzano High Speed Nutri Blender/Mixer/Smoothie Maker - 500 Watt "/>
        <s v="Swiss Military Vc03 Wireless Car Vacuum Cleaner | Wireless Vacuum"/>
        <s v="Zuvexa Usb Rechargeable Electric Foam Maker - Handheld Milk Wand "/>
        <s v="Usha Ih2415 1500-Watt Immersion Heater (Silver)"/>
        <s v="Activa Instant 3 Ltr 3 Kva Special Anti Rust Coated Tank Geyser W"/>
        <s v="Havells Instanio 1-Litre 3Kw Instant Water Heater (Geyser), White"/>
        <s v="Lifelong 2-In1 Egg Boiler And Poacher 500-Watt (Transparent And S"/>
        <s v="Indias¬Æ‚Ñ¢ Electro-Instant Water Geyser A.B.S. Body Shock Proof "/>
        <s v="Amazonbasics Induction Cooktop 1600 Watt (Black)"/>
        <s v="Sui Generis Electric Handheld Milk Wand Mixer Frother For Latte C"/>
        <s v="Philips Air Purifier Ac2887/20,Vitashield Intelligent Purificatio"/>
        <s v="Esquire Laundry Basket Brown, 50 Ltr Capacity(Plastic)"/>
        <s v="Philips Air Fryer Hd9200/90, Uses Up To 90% Less Fat, 1400W, 4.1 "/>
        <s v="Havells Bero Quartz Heater Black 800W 2 Heat Settings 2 Year Prod"/>
        <s v="Philips Easytouch Plus Standing Garment Steamer Gc523/60 - 1600 W"/>
        <s v="Brayden Chopro, Electric Vegetable Chopper For Kitchen With 500 M"/>
        <s v="Usha Janome Dream Stitch Automatic Zig-Zag Electric Sewing Machin"/>
        <s v="Black+Decker Handheld Portable Garment Steamer 1500 Watts With An"/>
        <s v="Personal Size Blender, Portable Blender, Battery Powered Usb Blen"/>
        <s v="Sujata Powermatic Plus 900 Watts Juicer Mixer Grinder"/>
        <s v="Sure From Aquaguard Delight Nxt Ro+Uv+Uf+Taste Adjuster(Mtds),6L "/>
        <s v="Dr Trust Electronic Kitchen Digital Scale Weighing Machine (Blue)"/>
        <s v="Tesora - Inspired By You Large Premium Electric Kettle 1.8L, Stai"/>
        <s v="Agaro Ace 1600 Watts, 21.5 Kpa Suction Power, 21 Litres Wet &amp; Dry"/>
        <s v="Inalsa Hand Blender 1000 Watt With Chopper, Whisker, 600 Ml Multi"/>
        <s v="Akiara - Makes Life Easy Electric Handy Sewing/Stitch Handheld Co"/>
        <s v="Philips Easyspeed Plus Steam Iron Gc2145/20-2200W, Quick Heat Up "/>
        <s v="Inalsa Electric Chopper Bullet- 400 Watts With 100% Pure Copper M"/>
        <s v="Borosil Electric Egg Boiler, 8 Egg Capacity, For Hard, Soft, Medi"/>
        <s v="Wipro Vesta Grill 1000 Watt Sandwich Maker |Dual Function-Sw Make"/>
        <s v="Rico Irpro 1500 Watt Japanese Technology Electric Water Heater Im"/>
        <s v="Eureka Forbes Active Clean 700 Watts Powerful Suction &amp; Blower Va"/>
        <s v="Csi International¬Æ Instant Water Geyser, Water Heater, Portable "/>
        <s v="Hindware Atlantic Xceed 5L 3Kw Instant Water Heater With Copper H"/>
        <s v="Morphy Richards New Europa 800-Watt Espresso And Cappuccino 4-Cup"/>
        <s v="Lifelong Power - Pro 500 Watt 3 Jar Mixer Grinder With 3 Speed Co"/>
        <s v="Ibell Castor Ctek15L Premium 1.5 Litre Stainless Steel Electric K"/>
        <s v="Bajaj Pygmy Mini 110 Mm 10 W High Speed Operation, Usb Charging, "/>
        <s v="Crompton Instaglide 1000-Watts Dry Iron With American Heritage Co"/>
        <s v="Prestige Clean Home Water Purifier Cartridge"/>
        <s v="Morphy Richards Aristo 2000 Watts Ptc Room Heater (White)"/>
        <s v="Gadgetronics Digital Kitchen Weighing Scale &amp; Food Weight Machine"/>
        <s v="Hul Pureit Germkill Kit For Advanced 23 L Water Purifier - 3000 L"/>
        <s v="Tom &amp; Jerry Folding Laundry Basket For Clothes With Lid &amp; Handle,"/>
        <s v="Ikea Little Loved Corner Produkt Milk-Frother, Coffee/Tea Frother"/>
        <s v="Philips Easyspeed Plus Steam Iron Gc2147/30-2400W, Quick Heat Up "/>
        <s v="Bajaj New Shakti Neo Plus 15 Litre 4 Star Rated Storage Water Hea"/>
        <s v="House Of Quirk Reusable Sticky Picker Cleaner Easy-Tear Sheets Tr"/>
        <s v="Allin Exporters J66 Ultrasonic Humidifier Cool Mist Air Purifier "/>
        <s v="Multifunctional 2 In 1 Electric Egg Boiling Steamer Egg Frying Pa"/>
        <s v="Maharaja Whiteline Nano Carbon Neo, 500 Watts Room Heater (Black,"/>
        <s v="Kent Electric Chopper-B For Kitchen 250 Watt | Chop, Mince, Puree"/>
        <s v="Crompton Amica 15-L 5 Star Rated Storage Water Heater (Geyser) Wi"/>
        <s v="Eureka Forbes Car Vac 100 Watts Powerful Suction Vacuum Cleaner W"/>
        <s v="Kent 16025 Sandwich Grill 700W | Non-Toxic Ceramic Coating | Auto"/>
        <s v="Candes Gloster All In One Silent Blower Fan Room Heater Ideal For"/>
        <s v="Inalsa Electric Fan Heater Hotty - 2000 Watts Variable Temperatur"/>
        <s v="Havells Zella Flap Auto Immersion Rod 1500 Watts"/>
        <s v="Ibell Sm1301 3-In-1 Sandwich Maker With Detachable Plates For Toa"/>
        <s v="Inalsa Vacuum Cleaner Wet And Dry Micro Wd10 With 3In1 Multifunct"/>
        <s v="Mr. Brand Portable Usb Juicer Electric Usb Juice Maker Mixer Bott"/>
        <s v="Crompton Hill Briz Deco 1200Mm (48 Inch) High Speed Designer Ceil"/>
        <s v="Sujata Powermatic Plus, Juicer Mixer Grinder With Chutney Jar, 90"/>
        <s v="Aquadpure Copper + Mineral Ro+Uv+Uf 10 To 12 Liter Ro + Uv + Tds "/>
        <s v="Amazon Basics 650 Watt Drip Coffee Maker With Borosilicate Carafe"/>
        <s v="Crompton Insta Delight Fan Circulator Room Heater With 3 Heat Set"/>
        <s v="!!Haneul!!1000 Watt/2000-Watt Room Heater!! Fan Heater!!Pure Whit"/>
        <s v="Melbon Vm-905 2000-Watt Room Heater (Isi Certified, White Color) "/>
        <s v="Cello Eliza Plastic Laundry Bag/Basket, 50 Litres, Light Grey"/>
        <s v="Activa 1200 Mm High Speed 390 Rpm Bee Approved 5 Star Rated Apsra"/>
        <s v="Shakti Technology S5 High Pressure Car Washer Machine 1900 Watts "/>
        <s v="American Micronic- Imported Wet &amp; Dry Vacuum Cleaner, 21 Litre St"/>
        <s v="Demokrazy New Nova Lint Cum Fuzz Remover For All Woolens Sweaters"/>
        <s v="Instant Pot Air Fryer, Vortex 2Qt, Touch Control Panel, 360¬? Eve"/>
        <s v="Hul Pureit Eco Water Saver Mineral Ro+Uv+Mf As Wall Mounted/Count"/>
        <s v="Livpure Glo Star Ro+Uv+Uf+Mineraliser - 7 L Storage Tank, 15 Lph "/>
        <s v="Philips Hi113 1000-Watt Plastic Body Ptfe Coating Dry Iron, Pack "/>
        <s v="Kuber Industries Round Non Woven Fabric Foldable Laundry Basket|T"/>
        <s v="Preethi Mga-502 0.4-Litre Grind And Store Jar (White), Stainless "/>
        <s v="Usha Aurora 1000 W Dry Iron With Innovative Tail Light Indicator,"/>
        <s v="Ecovacs Deebot N8 2-In-1 Robotic Vacuum Cleaner, 2022 New Launch,"/>
        <s v="Kent Gold, Optima, Gold+ Spare Kit"/>
        <s v="Avnish Tap Water Purifier Filter Faucet 6 Layer Carbon Activated "/>
        <s v="Khaitan Orfin Fan Heater For Home And Kitchen-K0 2215"/>
        <s v="Usha Rapidmix 500-Watt Copper Motor Mixer Grinder With 3 Jars And"/>
        <s v="Havells Gatik Neo 400Mm Pedestal Fan (Aqua Blue)"/>
        <s v="Inalsa Upright Vacuum Cleaner, 2-In-1,Handheld &amp; Stick For Home &amp;"/>
        <s v="Royal Step - Amazon'S Brand - Portable Electric Usb Juice Maker J"/>
        <s v="Nirdambhay Mini Bag Sealer, 2 In 1 Heat Sealer And Cutter Handhel"/>
        <s v="Cello Non-Stick Aluminium Sandwich Gas Toaster(Black)"/>
        <s v="Proven¬Æ Copper + Mineral Ro+Uv+Uf 10 To 12 Liter Ro + Uv + Tds A"/>
        <s v="Morphy Richards Daisy 1000W Dry Iron With American Heritage Non-S"/>
        <s v="Wipro Vesta 1200 Watt Gd201 Lightweight Automatic Dry Iron| Quick"/>
        <s v="Zuvexa Egg Boiler Poacher Automatic Off Steaming, Cooking, Boilin"/>
        <s v="Ao Smith Hse-Vas-X-015 Storage 15 Litre Vertical Water Heater (Ge"/>
        <s v="Havells Festiva 1200Mm Dust Resistant Ceiling Fan (Gold Mist)"/>
        <s v="Inalsa Vaccum Cleaner Handheld 800W High Powerful Motor- Dura Cle"/>
        <s v="Ibell Sm1515New Sandwich Maker With Floating Hinges, 1000Watt, Pa"/>
        <s v="Aquaguard Aura Ro+Uv+Uf+Taste Adjuster(Mtds) With Active Copper &amp;"/>
        <s v="Havells Instanio 3-Litre 4.5Kw Instant Water Heater (Geyser), Whi"/>
        <s v="Milk Frother, Immersion Blender Cordlesss Foam Maker Usb Recharge"/>
        <s v="Panasonic Sr-Wa22H (E) Automatic Rice Cooker, Apple Green, 2.2 Li"/>
        <s v="Instacuppa Milk Frother For Coffee - Handheld Battery-Operated El"/>
        <s v="Goodscity Garment Steamer For Clothes, Steam Iron Press - Vertica"/>
        <s v="Solidaire 550-Watt Mixer Grinder With 3 Jars (Black) (Sld-550-B)"/>
        <s v="Amazon Basics 300 W Hand Blender With Stainless Steel Stem For Ho"/>
        <s v="Orpat Hhb-100E 250-Watt Hand Blender (White)"/>
        <s v="Healthsense Rechargeable Lint Remover For Clothes | Fuzz And Fur "/>
        <s v="Agaro Classic Portable Yogurt Maker, 1.2L Capacity, Electric, Aut"/>
        <s v="Agaro Imperial 240-Watt Slow Juicer With Cold Press Technology"/>
        <s v="Wipro Smartlife Super Deluxe Dry Iron- 1000W"/>
        <s v="Amazonbasics Cylinder Bagless Vacuum Cleaner With Power Suction, "/>
        <s v="Crompton Ihl 251 1500-Watt Immersion Water Heater With Copper Hea"/>
        <s v="Saiellin Room Heater For Home 2000 Watts Room Heater For Bedroom "/>
        <s v="Bajaj Majesty Duetto Gas 6 Ltr Vertical Water Heater ( Lpg), Whit"/>
        <s v="Black + Decker Bd Bxir2201In 2200-Watt Cord &amp; Cordless Steam Iron"/>
        <s v="Inalsa Hand Blender| Hand Mixer|Beater - Easy Mix, Powerful 250 W"/>
        <s v="Longway Blaze 2 Rod Quartz Room Heater (White, Gray, 800 Watts)"/>
        <s v="Prestige Pwg 07 Wet Grinder, 2L (Multicolor) With Coconut Scraper"/>
        <s v="Pigeon Zest Mixer Grinder 3 Speed Control 750 Watt Powerful Coppe"/>
        <s v="Borosil Volcano 13 Fin Oil Filled Radiator Room Heater, 2900 W, B"/>
        <s v="Crompton Solarium Qube 15-L 5 Star Rated Storage Water Heater (Ge"/>
        <s v="Singer Aroma 1.8 Liter Electric Kettle High Grade Stainless Steel"/>
        <s v="Orient Electric Aura Neo Instant 3L Water Heater (Geyser), 5-Leve"/>
        <s v="Crompton Brio 1000-Watts Dry Iron With Weilburger Coating (Sky Bl"/>
        <s v="Butterfly Hero Mixer Grinder, 500W, 3 Jars (Grey)"/>
        <s v="Racold Eterno Pro 25L Vertical 5 Star Storage Water Heater (Geyse"/>
        <s v="Lg 1.5 Ton 5 Star Ai Dual Inverter Split Ac (Copper, Super Conver"/>
        <s v="Eureka Forbes Aquasure Amrit Twin Cartridge (Pack Of 2), White"/>
        <s v="Green Tales Heat Seal Mini Food Sealer-Impulse Machine For Sealin"/>
        <s v="Saleon Instant Coal Heater 500W Charcoal Burner Electric Stove Ho"/>
        <s v="Sujata Chutney Steel Jar, 400 Ml, (White), Stainless Steel"/>
        <s v="Khaitan Avaante Ka-2013 1200 Watt 3-Rod Halogen Heater (1200 Watt"/>
        <s v="Kenstar 2400 Watts 9 Fins Oil Filled Radiator With Ptc Fan Heater"/>
        <s v="Nexoms Instant Heating Water Tap Wall Mounted With 3 Pin Indian P"/>
        <s v="Jialto Mini Waffle Maker 4 Inch- 350 Watts: Stainless Steel Non-S"/>
        <s v="Candes Blowhot All In One Silent Blower Fan Room Heater (Abs Body"/>
        <s v="Ionix Jewellery Scale | Weight Scale | Digital Weight Machine | W"/>
        <s v="Kitchen Kit Electric Kettle, 1.8L Stainless Steel Tea Kettle, Fas"/>
        <s v="Racold Pronto Pro 3Litres 3Kw Vertical Instant Water Heater (Geys"/>
        <s v="Esn 999 Supreme Quality 1500W Immersion Water Heater Rod (Black)"/>
        <s v="Pajaka¬Æ South Indian Filter Coffee Maker 200 Ml 2-4 Cup / Mugs /"/>
        <s v="Saiyam Stainless Steel Espresso Maker Stovetop Coffee Percolator "/>
        <s v="Konvio Neer 10 Inch Spun Filter (Pp Spun) Cartridge Compatible Fo"/>
        <s v="Havells Glydo 1000 Watt Dry Iron With American Heritage Non Stick"/>
        <s v="Raffles Premium Stainless Steel South Indian Coffee Filter/Drip C"/>
        <s v="Ionix Activated Carbon Faucet Water Filters Universal Interface H"/>
        <s v="Knyuc Mart Mini Electric Handy Room Heater Compact Plug-In, The W"/>
        <s v="Inkulture Stainless_Steel Measuring Cups &amp; Spoon Combo For Dry Or"/>
        <s v="Macmillan Aquafresh 5 Micron Ps-05 10&quot; In Pp Spun Filter Candle S"/>
        <s v="Havells D'Zire 1000 Watt Dry Iron With American Heritage Sole Pla"/>
        <s v="Te‚Ñ¢ Instant Electric Heating Hot And Cold Water Geyser Tap Wate"/>
        <s v="Zigma Winotek Winotek Sun Instant Water Geyser, Water Heater, Por"/>
        <s v="Kent 11054 Alkaline Water Filter Pitcher 3.5 L | Chemical-Free Wa"/>
        <s v="Sujata Dynamix Dx Mixer Grinder, 900W, 3 Jars (White)"/>
        <s v="Lifelong Llmg74 750 Watt Mixer Grinder With 3 Jars (White And Gre"/>
        <s v="Ttk Prestige Limited Orion Mixer Grinder 500 Watts, 3 Jars (1200M"/>
        <s v="Agaro Regal Electric Rice Cooker, 3L Ceramic Inner Bowl, Cooks Up"/>
        <s v="Vapja¬Æ Portable Mini Juicer Cup Blender Usb Rechargeable With 4 "/>
        <s v="Philips Hd6975/00 25 Litre Digital Oven Toaster Grill, Grey, 25 L"/>
        <s v="Usha Ei 3710 Heavy Weight 1000-Watt Dry Iron With Golden American"/>
        <s v="Campfire Spring Chef Prolix Instant Portable Water Heater Geyser "/>
        <s v="Themisto Th-Ws20 Digital Kitchen Weighing Scale Stainless Steel ("/>
        <s v="Fya Handheld Vacuum Cleaner Cordless, Wireless Hand Vacuum&amp;Air Bl"/>
        <s v="Lifelong Llsm120G Sandwich Griller , Classic Pro 750 W Sandwich M"/>
        <s v="Kuber Industries Nylon Mesh Laundry Basket|Sturdy Material &amp; Dura"/>
        <s v="Bulfyss Plastic Sticky Lint Roller Hair Remover Cleaner Set Of 5 "/>
        <s v="T Topline 180 W Electric Hand Mixer,Hand Blender , Egg Beater, Ca"/>
        <s v="Empty Mist Trigger Plastic Spray Bottle For Multi Use 200Ml Pack "/>
        <s v="Lonaxa Mini Travel Rechargeable Fruit Juicer - Usb Electric Fruit"/>
        <s v="Sujata Powermatic Plus, Juicer Mixer Grinder, 900 Watts, 2 Jars ("/>
        <s v="Agaro Royal Double Layered Kettle, 1.5 Litres, Double Layered Coo"/>
        <s v="Cafe Jei French Press Coffee And Tea Maker 600Ml With 4 Level Fil"/>
        <s v="Borosil Prime Grill Sandwich Maker (Grey)"/>
        <s v="Candes 10 Litre Perfecto 5 Star Rated Automatic Instant Storage E"/>
        <s v="Prestige Psmfb 800 Watt Sandwich Toaster With Fixed Plates, Black"/>
        <s v="Ibell Mpk120L Premium Stainless Steel Multi Purpose Kettle/Cooker"/>
        <s v="Maharaja Whiteline Odacio Plus 550-Watt Juicer Mixer Grinder With"/>
        <s v="Shakti Technology S3 High Pressure Car Washer Machine 1800 Watts "/>
        <s v="Cello Quick Boil Popular Electric Kettle 1 Litre 1200 Watts | Sta"/>
        <s v="Agaro Glory Cool Mist Ultrasonic Humidifier, 4.5Litres, For Large"/>
        <s v="Wolpin 1 Lint Roller With 60 Sheets Remove Clothes Lint Dog Hair "/>
        <s v="Abode Kitchen Essential Measuring Cup &amp; Spoon For Spices | For Co"/>
        <s v="Sujata Supermix, Mixer Grinder, 900 Watts, 3 Jars (White)"/>
        <s v="Cardex Digital Kitchen Weighing Machine Multipurpose Electronic W"/>
        <s v="V-Guard Zenora Ro+Uf+Mb Water Purifier | Suitable For Water With "/>
        <s v="Bajaj Rex Dlx 750 W 4 Jars Mixer Grinder, White And Blue"/>
        <s v="Kent 16051 Hand Blender 300 W | 5 Variable Speed Control | Multip"/>
        <s v="Prestige Pic 15.0+ 1900-Watt Induction Cooktop (Black)"/>
        <s v="Aqua D Pure Active Copper 12-L Ro+Uv Water Filter Purifier For Ho"/>
        <s v="Prettykrafts Laundry Square Shape Basket Bag/Foldable/Multipurpos"/>
        <s v="Libra Roti Maker Electric Automatic | Chapati Maker Electric Auto"/>
        <s v="Glen 3 In 1 Electric Multi Cooker - Steam, Cook &amp; Egg Boiler With"/>
        <s v="Dynore Stainless Steel Set Of 4 Measuring Cup And 4 Measuring Spo"/>
        <s v="Lint Remover For Clothes With 1 Year Warranty Fabric Shaver Lint "/>
        <s v="Monitor Ac Stand/Heavy Duty Air Conditioner Outdoor Unit Mounting"/>
        <s v="Ibell Induction Cooktop, 2000W With Auto Shut Off And Overheat Pr"/>
        <s v="Kent Powp-Sediment Filter 10'' Thread Wcap"/>
        <s v="Lacopine Mini Pocket Size Lint Roller (White)"/>
        <s v="Ibell Sek170Bm Premium Electric Kettle, 1.7 Litre, Stainless Stee"/>
        <s v="Activa Easy Mix Nutri Mixer Grinder 500 Watt | Long Lasting Shock"/>
        <s v="Sujata Dynamix, Mixer Grinder, 900 Watts, 3 Jars (White)"/>
        <s v="Wipro Vesta 1380W Cordless Steam Iron Quick Heat Up With 20Gm/ Mi"/>
        <s v="Mi Robot Vacuum-Mop P, Best-In-Class Laser Navigation In 10-20K I"/>
        <s v="Havells Ventil Air Dx 200Mm Exhaust Fan (White)"/>
        <s v="Agaro Royal Stand 1000W Mixer With 5L Ss Bowl And 8 Speed Setting"/>
        <s v="Crompton Highspeed Markle Prime 1200 Mm (48 Inch) Anti-Dust Ceili"/>
        <s v="Lifelong Llwm105 750-Watt Belgian Waffle Maker For Home| Makes 2 "/>
        <s v="Kuber Industries Waterproof Round Laundry Bag/Hamper|Polka Dots P"/>
        <s v="Portable, Handy Compact Plug-In Portable Digital Electric Heater "/>
        <s v="Karcher Wd3 Eu Wet And Dry Vacuum Cleaner, 1000 Watts Powerful Su"/>
        <s v="Inalsa Air Fryer Digital 4L Nutri Fry - 1400W With Smart Aircrisp"/>
        <s v="Amazonbasics High Speed 55 Watt Oscillating Pedestal Fan, 400Mm S"/>
        <s v="Eco Crystal J 5 Inch Cartridge (Pack Of 2)"/>
        <s v="Borosil Rio 1.5 L Electric Kettle, Stainless Steel Inner Body, Bo"/>
        <s v="Havells Ambrose 1200Mm Ceiling Fan (Pearl White Wood)"/>
        <s v="Philips Drip Coffee Maker Hd7432/20, 0.6 L, Ideal For 2-7 Cups, B"/>
        <s v="Eureka Forbes Euroclean Paper Vacuum Cleaner Dust Bags For Excel,"/>
        <s v="Larrito Wooden Cool Mist Humidifiers Essential Oil Diffuser Aroma"/>
        <s v="Hilton Quartz Heater 400/800-Watt Isi 2 Rods Multi Mode Heater Lo"/>
        <s v="Syska Sdi-07 1000 W Stellar With Golden American Heritage Solepla"/>
        <s v="Ikea Milk Frother For Your Milk, Coffee,(Cold And Hot Drinks), Bl"/>
        <s v="Ionix Tap Filter Multilayer | Activated Carbon Faucet Water Filte"/>
        <s v="Kitchengenix'S Mini Waffle Maker 4 Inch- 350 Watts: Stainless Ste"/>
        <s v="Bajaj Hm-01 Powerful 250W Hand Mixer, Black"/>
        <s v="Knowza Electric Handheld Milk Wand Mixer Frother For Latte Coffee"/>
        <s v="Usha Hc 812 T Thermo Fan Room Heater"/>
        <s v="Akiara - Makes Life Easy Mini Sewing Machine For Home Tailoring U"/>
        <s v="Usha 1212 Ptc With Adjustable Thermostat Fan Heater (Black/Brown,"/>
        <s v="4 In 1 Handheld Electric Vegetable Cutter Set,Wireless Food Proce"/>
        <s v="Philips Hd9306/06 1.5-Litre Electric Kettle (Multicolor)"/>
        <s v="Libra Room Heater For Home, Room Heaters Home For Winter, Electri"/>
        <s v="Ngi Store 2 Pieces Pet Hair Removers For Your Laundry Catcher Lin"/>
        <s v="Noir Aqua - 5Pcs Pp Spun Filter + 1 Spanner | For All Types Of Ro"/>
        <s v="Prestige Delight Prwo Electric Rice Cooker (1 L, White)"/>
        <s v="Bajaj Majesty Rx10 2000 Watts Heat Convector Room Heater (White, "/>
        <s v="Havells Ventil Air Dsp 230Mm Exhaust Fan (Pista Green)"/>
        <s v="Borosil Jumbo 1000-Watt Grill Sandwich Maker (Black)"/>
      </sharedItems>
    </cacheField>
    <cacheField name="Product_category" numFmtId="0">
      <sharedItems count="9">
        <s v="Computers&amp;Accessories"/>
        <s v="Electronics"/>
        <s v="MusicalInstruments"/>
        <s v="OfficeProducts"/>
        <s v="Home&amp;Kitchen"/>
        <s v="HomeImprovement"/>
        <s v="Toys&amp;Games"/>
        <s v="Car&amp;Motorbike"/>
        <s v="Health&amp;PersonalCare"/>
      </sharedItems>
    </cacheField>
    <cacheField name="Product_Category2" numFmtId="0">
      <sharedItems count="9">
        <s v="Computers &amp; Accessories"/>
        <s v="Electronics"/>
        <s v="MusicalInstruments"/>
        <s v="OfficeProducts"/>
        <s v="Home &amp; Kitchen"/>
        <s v="Home Improvement"/>
        <s v="Toys &amp; Games"/>
        <s v="Car &amp; Motorbike"/>
        <s v="Health &amp; PersonalCare"/>
      </sharedItems>
    </cacheField>
    <cacheField name="Product_Subcategory" numFmtId="0">
      <sharedItems/>
    </cacheField>
    <cacheField name="discounted_price" numFmtId="0">
      <sharedItems containsSemiMixedTypes="0" containsString="0" containsNumber="1" minValue="39" maxValue="77990"/>
    </cacheField>
    <cacheField name="actual_price" numFmtId="0">
      <sharedItems containsSemiMixedTypes="0" containsString="0" containsNumber="1" minValue="39" maxValue="139900"/>
    </cacheField>
    <cacheField name="Price Bucket" numFmtId="0">
      <sharedItems count="6">
        <s v="1000-10000"/>
        <s v="&lt;500"/>
        <s v="500–1000"/>
        <s v="10000-50000"/>
        <s v="50000-100000"/>
        <s v="&gt;100000"/>
      </sharedItems>
    </cacheField>
    <cacheField name="Discount_Bucket" numFmtId="0">
      <sharedItems count="4">
        <s v="50-70%"/>
        <s v="20-50%"/>
        <s v="70-100%"/>
        <s v="0-20%"/>
      </sharedItems>
    </cacheField>
    <cacheField name="Discount_Category" numFmtId="0">
      <sharedItems count="2">
        <s v="Over 50% discount"/>
        <s v="Below 50% discount"/>
      </sharedItems>
    </cacheField>
    <cacheField name="discount_percentage" numFmtId="9">
      <sharedItems containsSemiMixedTypes="0" containsString="0" containsNumber="1" minValue="0" maxValue="0.94"/>
    </cacheField>
    <cacheField name="rating" numFmtId="0">
      <sharedItems containsSemiMixedTypes="0" containsString="0" containsNumber="1" minValue="0" maxValue="5" count="24">
        <n v="4.2"/>
        <n v="4"/>
        <n v="3.9"/>
        <n v="4.0999999999999996"/>
        <n v="4.3"/>
        <n v="4.4000000000000004"/>
        <n v="4.5"/>
        <n v="3.7"/>
        <n v="3.3"/>
        <n v="3.6"/>
        <n v="3.4"/>
        <n v="3.8"/>
        <n v="3.5"/>
        <n v="4.5999999999999996"/>
        <n v="3.2"/>
        <n v="5"/>
        <n v="4.7"/>
        <n v="3"/>
        <n v="2.8"/>
        <n v="3.1"/>
        <n v="4.8"/>
        <n v="2.2999999999999998"/>
        <n v="0"/>
        <n v="2"/>
      </sharedItems>
    </cacheField>
    <cacheField name="Rating " numFmtId="0">
      <sharedItems containsSemiMixedTypes="0" containsString="0" containsNumber="1" containsInteger="1" minValue="0" maxValue="5" count="5">
        <n v="4"/>
        <n v="5"/>
        <n v="3"/>
        <n v="2"/>
        <n v="0"/>
      </sharedItems>
    </cacheField>
    <cacheField name=" rating_count " numFmtId="0">
      <sharedItems containsSemiMixedTypes="0" containsString="0" containsNumber="1" containsInteger="1" minValue="1" maxValue="426973"/>
    </cacheField>
    <cacheField name="Rating_Score" numFmtId="3">
      <sharedItems containsSemiMixedTypes="0" containsString="0" containsNumber="1" minValue="0" maxValue="1878681.2000000002"/>
    </cacheField>
    <cacheField name="Rating_Category" numFmtId="3">
      <sharedItems count="2">
        <s v="&gt;=1000"/>
        <s v="&lt;=1000"/>
      </sharedItems>
    </cacheField>
    <cacheField name="Potential Revenue" numFmtId="3">
      <sharedItems containsSemiMixedTypes="0" containsString="0" containsNumber="1" minValue="999"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count" numFmtId="0">
      <sharedItems containsSemiMixedTypes="0" containsString="0" containsNumber="1" containsInteger="1" minValue="1" maxValue="8"/>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20272228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x v="0"/>
    <x v="0"/>
    <x v="0"/>
    <x v="0"/>
    <s v="Accessories&amp;Peripherals"/>
    <n v="399"/>
    <n v="1099"/>
    <x v="0"/>
    <x v="0"/>
    <x v="0"/>
    <n v="0.64"/>
    <x v="0"/>
    <x v="0"/>
    <n v="24269"/>
    <n v="101929.8"/>
    <x v="0"/>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n v="8"/>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1"/>
    <x v="1"/>
    <x v="0"/>
    <x v="0"/>
    <s v="Accessories&amp;Peripherals"/>
    <n v="199"/>
    <n v="349"/>
    <x v="1"/>
    <x v="1"/>
    <x v="1"/>
    <n v="0.43"/>
    <x v="1"/>
    <x v="0"/>
    <n v="43994"/>
    <n v="175976"/>
    <x v="0"/>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n v="8"/>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2"/>
    <x v="2"/>
    <x v="0"/>
    <x v="0"/>
    <s v="Accessories&amp;Peripherals"/>
    <n v="199"/>
    <n v="1899"/>
    <x v="0"/>
    <x v="2"/>
    <x v="0"/>
    <n v="0.9"/>
    <x v="2"/>
    <x v="0"/>
    <n v="7928"/>
    <n v="30919.200000000001"/>
    <x v="0"/>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n v="8"/>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3"/>
    <x v="3"/>
    <x v="0"/>
    <x v="0"/>
    <s v="Accessories&amp;Peripherals"/>
    <n v="329"/>
    <n v="699"/>
    <x v="2"/>
    <x v="0"/>
    <x v="0"/>
    <n v="0.53"/>
    <x v="0"/>
    <x v="0"/>
    <n v="94363"/>
    <n v="396324.60000000003"/>
    <x v="0"/>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n v="8"/>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
    <x v="4"/>
    <x v="0"/>
    <x v="0"/>
    <s v="Accessories&amp;Peripherals"/>
    <n v="154"/>
    <n v="399"/>
    <x v="1"/>
    <x v="0"/>
    <x v="0"/>
    <n v="0.61"/>
    <x v="0"/>
    <x v="0"/>
    <n v="16905"/>
    <n v="71001"/>
    <x v="0"/>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n v="8"/>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
    <x v="5"/>
    <x v="0"/>
    <x v="0"/>
    <s v="Accessories&amp;Peripherals"/>
    <n v="149"/>
    <n v="1000"/>
    <x v="2"/>
    <x v="2"/>
    <x v="0"/>
    <n v="0.85"/>
    <x v="2"/>
    <x v="0"/>
    <n v="24871"/>
    <n v="96996.9"/>
    <x v="0"/>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n v="8"/>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6"/>
    <x v="6"/>
    <x v="0"/>
    <x v="0"/>
    <s v="Accessories&amp;Peripherals"/>
    <n v="176.63"/>
    <n v="499"/>
    <x v="1"/>
    <x v="0"/>
    <x v="0"/>
    <n v="0.65"/>
    <x v="3"/>
    <x v="0"/>
    <n v="15188"/>
    <n v="62270.799999999996"/>
    <x v="0"/>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n v="8"/>
    <s v="Long durable.,good,Does not charge Lenovo m8 tab,Best charging cable,good,Boat,Product was good,1.5 m ‡§ï‡§æ ‡§ï‡•á‡§¨‡§? ‡§Æ‡•á‡§?‡•á ‡§?‡§ø‡§è ‡§¨‡§?‡•Å‡§§ ‡§?‡•Ä ‡§?‡§æ‡§?‡§¶‡§æ‡§Ø‡§ï ‡§?‡•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Å‡§§ ‡§?‡•Ä ‡§?‡§æ‡§?‡§¶‡§æ‡§Ø‡§ï ‡§?‡•à ‡•§  ‡§Æ‡•à‡§Ç ‡§á‡§? ‡§ï‡•á‡§¨‡§? ‡§ï‡•ã ‡§?‡§æ‡§á‡§® ‡§Æ‡•á‡§Ç ‡§ö‡§æ‡§?‡•ç‡§ú ‡§ï‡§?‡§§‡•á ‡§?‡§Æ‡§Ø ‡§´‡•ã‡§® ‡§¨‡§?‡•Å‡§§ ‡§Ü‡§?‡§æ‡§Æ ‡§?‡•á ‡§â‡§™‡§Ø‡•ã‡§ó  ‡§ï‡§? ‡§™‡§æ ‡§?‡§?‡§æ ‡§?‡•Å ‡•§ ‡§Ü‡§™ ‡§á‡§? ‡§ï‡•á‡§¨‡§? ‡§?‡•á 15watt ‡§ï‡§æ  ‡§ö‡§æ‡§?‡•ç‡§ú‡§? ‡§â‡§?‡•á ‡§ï‡§? ‡§?‡§ï‡§§‡•á ‡§?‡•à (‡§á‡§?‡§?‡•á ‡§ú‡§°‡§º‡§æ ‡§®‡§?‡•Ä) ‡•§ ‡§?‡•ã‡§ï‡§? ‡§¨‡§æ‡§ú‡§æ‡§? ‡§Æ‡•á‡§Ç ‡§á‡§?‡§ï‡§æ ‡§¶‡§æ‡§Æ 150 ‡§?‡•à ,  ‡§Ö‡§Æ‡•á‡§ú‡§® ‡§™‡•á ‡§Ø‡•á ‡§ï‡•á‡§¨‡§? ‡§Æ‡•Å‡§ù‡•á 67 ‡§Æ‡•á‡§Ç ‡§Æ‡§ø‡§?‡§æ ‡•§ ‡§ó‡§?‡•ç‡§µ ‡§?‡•á ‡§ï‡§?‡•ã ‡§?‡§Æ ‡§?‡§ø‡§Ç‡§¶‡•Ç ‡§?‡•à , ‡§ú‡§Ø ‡§?‡§ø‡§Ç‡§¶ ‡§ú‡§Ø ‡§?‡§æ‡§?‡§§ ,"/>
    <s v="https://m.media-amazon.com/images/W/WEBP_402378-T2/images/I/41jlwEZpa5L._SX300_SY300_QL70_FMwebp_.jpg"/>
    <s v="https://www.amazon.in/boAt-Micro-USB-Tangle-Free-Transmission/dp/B08WRWPM22/ref=sr_1_8?qid=1672909124&amp;s=electronics&amp;sr=1-8"/>
  </r>
  <r>
    <x v="7"/>
    <x v="7"/>
    <x v="0"/>
    <x v="0"/>
    <s v="Accessories&amp;Peripherals"/>
    <n v="229"/>
    <n v="299"/>
    <x v="1"/>
    <x v="1"/>
    <x v="1"/>
    <n v="0.23"/>
    <x v="4"/>
    <x v="0"/>
    <n v="30411"/>
    <n v="130767.29999999999"/>
    <x v="0"/>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n v="8"/>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8"/>
    <x v="8"/>
    <x v="0"/>
    <x v="0"/>
    <s v="NetworkingDevices"/>
    <n v="499"/>
    <n v="999"/>
    <x v="2"/>
    <x v="1"/>
    <x v="0"/>
    <n v="0.5"/>
    <x v="0"/>
    <x v="0"/>
    <n v="179691"/>
    <n v="754702.20000000007"/>
    <x v="0"/>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n v="8"/>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9"/>
    <x v="9"/>
    <x v="0"/>
    <x v="0"/>
    <s v="Accessories&amp;Peripherals"/>
    <n v="199"/>
    <n v="299"/>
    <x v="1"/>
    <x v="1"/>
    <x v="1"/>
    <n v="0.33"/>
    <x v="1"/>
    <x v="0"/>
    <n v="43994"/>
    <n v="175976"/>
    <x v="0"/>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n v="8"/>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0"/>
    <x v="10"/>
    <x v="0"/>
    <x v="0"/>
    <s v="Accessories&amp;Peripherals"/>
    <n v="154"/>
    <n v="339"/>
    <x v="1"/>
    <x v="0"/>
    <x v="0"/>
    <n v="0.55000000000000004"/>
    <x v="4"/>
    <x v="0"/>
    <n v="13391"/>
    <n v="57581.299999999996"/>
    <x v="0"/>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n v="8"/>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11"/>
    <x v="11"/>
    <x v="0"/>
    <x v="0"/>
    <s v="Accessories&amp;Peripherals"/>
    <n v="299"/>
    <n v="799"/>
    <x v="2"/>
    <x v="0"/>
    <x v="0"/>
    <n v="0.63"/>
    <x v="0"/>
    <x v="0"/>
    <n v="94363"/>
    <n v="396324.60000000003"/>
    <x v="0"/>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n v="8"/>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12"/>
    <x v="12"/>
    <x v="1"/>
    <x v="1"/>
    <s v="HomeTheater,TV&amp;Video"/>
    <n v="219"/>
    <n v="700"/>
    <x v="2"/>
    <x v="0"/>
    <x v="0"/>
    <n v="0.69"/>
    <x v="5"/>
    <x v="0"/>
    <n v="426973"/>
    <n v="1878681.2000000002"/>
    <x v="0"/>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n v="8"/>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3"/>
    <x v="13"/>
    <x v="0"/>
    <x v="0"/>
    <s v="Accessories&amp;Peripherals"/>
    <n v="350"/>
    <n v="899"/>
    <x v="2"/>
    <x v="0"/>
    <x v="0"/>
    <n v="0.61"/>
    <x v="0"/>
    <x v="0"/>
    <n v="2262"/>
    <n v="9500.4"/>
    <x v="0"/>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n v="8"/>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14"/>
    <x v="14"/>
    <x v="0"/>
    <x v="0"/>
    <s v="Accessories&amp;Peripherals"/>
    <n v="159"/>
    <n v="399"/>
    <x v="1"/>
    <x v="0"/>
    <x v="0"/>
    <n v="0.6"/>
    <x v="3"/>
    <x v="0"/>
    <n v="4768"/>
    <n v="19548.8"/>
    <x v="0"/>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n v="8"/>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15"/>
    <x v="15"/>
    <x v="0"/>
    <x v="0"/>
    <s v="Accessories&amp;Peripherals"/>
    <n v="349"/>
    <n v="399"/>
    <x v="1"/>
    <x v="3"/>
    <x v="1"/>
    <n v="0.13"/>
    <x v="5"/>
    <x v="0"/>
    <n v="18757"/>
    <n v="82530.8"/>
    <x v="0"/>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n v="8"/>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16"/>
    <x v="16"/>
    <x v="1"/>
    <x v="1"/>
    <s v="HomeTheater,TV&amp;Video"/>
    <n v="13999"/>
    <n v="24999"/>
    <x v="3"/>
    <x v="1"/>
    <x v="1"/>
    <n v="0.44"/>
    <x v="0"/>
    <x v="0"/>
    <n v="32840"/>
    <n v="137928"/>
    <x v="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n v="8"/>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7"/>
    <x v="17"/>
    <x v="0"/>
    <x v="0"/>
    <s v="Accessories&amp;Peripherals"/>
    <n v="249"/>
    <n v="399"/>
    <x v="1"/>
    <x v="1"/>
    <x v="1"/>
    <n v="0.38"/>
    <x v="1"/>
    <x v="0"/>
    <n v="43994"/>
    <n v="175976"/>
    <x v="0"/>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n v="8"/>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8"/>
    <x v="18"/>
    <x v="0"/>
    <x v="0"/>
    <s v="Accessories&amp;Peripherals"/>
    <n v="199"/>
    <n v="499"/>
    <x v="1"/>
    <x v="0"/>
    <x v="0"/>
    <n v="0.6"/>
    <x v="3"/>
    <x v="0"/>
    <n v="13045"/>
    <n v="53484.499999999993"/>
    <x v="0"/>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n v="8"/>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19"/>
    <x v="19"/>
    <x v="1"/>
    <x v="1"/>
    <s v="HomeTheater,TV&amp;Video"/>
    <n v="13490"/>
    <n v="21990"/>
    <x v="3"/>
    <x v="1"/>
    <x v="1"/>
    <n v="0.39"/>
    <x v="4"/>
    <x v="0"/>
    <n v="11976"/>
    <n v="51496.799999999996"/>
    <x v="0"/>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n v="8"/>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20"/>
    <x v="20"/>
    <x v="0"/>
    <x v="0"/>
    <s v="Accessories&amp;Peripherals"/>
    <n v="970"/>
    <n v="1799"/>
    <x v="0"/>
    <x v="1"/>
    <x v="1"/>
    <n v="0.46"/>
    <x v="6"/>
    <x v="1"/>
    <n v="815"/>
    <n v="3667.5"/>
    <x v="1"/>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n v="8"/>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21"/>
    <x v="21"/>
    <x v="1"/>
    <x v="1"/>
    <s v="HomeTheater,TV&amp;Video"/>
    <n v="279"/>
    <n v="499"/>
    <x v="1"/>
    <x v="1"/>
    <x v="1"/>
    <n v="0.44"/>
    <x v="7"/>
    <x v="0"/>
    <n v="10962"/>
    <n v="40559.4"/>
    <x v="0"/>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n v="8"/>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22"/>
    <x v="22"/>
    <x v="1"/>
    <x v="1"/>
    <s v="HomeTheater,TV&amp;Video"/>
    <n v="13490"/>
    <n v="22900"/>
    <x v="3"/>
    <x v="1"/>
    <x v="1"/>
    <n v="0.41"/>
    <x v="4"/>
    <x v="0"/>
    <n v="16299"/>
    <n v="70085.7"/>
    <x v="0"/>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n v="8"/>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23"/>
    <x v="23"/>
    <x v="0"/>
    <x v="0"/>
    <s v="Accessories&amp;Peripherals"/>
    <n v="59"/>
    <n v="199"/>
    <x v="1"/>
    <x v="0"/>
    <x v="0"/>
    <n v="0.7"/>
    <x v="1"/>
    <x v="0"/>
    <n v="9378"/>
    <n v="37512"/>
    <x v="0"/>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n v="8"/>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24"/>
    <x v="24"/>
    <x v="1"/>
    <x v="1"/>
    <s v="HomeTheater,TV&amp;Video"/>
    <n v="11499"/>
    <n v="19990"/>
    <x v="3"/>
    <x v="1"/>
    <x v="1"/>
    <n v="0.42"/>
    <x v="4"/>
    <x v="0"/>
    <n v="4703"/>
    <n v="20222.899999999998"/>
    <x v="0"/>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n v="8"/>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25"/>
    <x v="25"/>
    <x v="1"/>
    <x v="1"/>
    <s v="HomeTheater,TV&amp;Video"/>
    <n v="199"/>
    <n v="699"/>
    <x v="2"/>
    <x v="2"/>
    <x v="0"/>
    <n v="0.72"/>
    <x v="0"/>
    <x v="0"/>
    <n v="12153"/>
    <n v="51042.6"/>
    <x v="0"/>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n v="8"/>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26"/>
    <x v="26"/>
    <x v="1"/>
    <x v="1"/>
    <s v="HomeTheater,TV&amp;Video"/>
    <n v="14999"/>
    <n v="19999"/>
    <x v="3"/>
    <x v="1"/>
    <x v="1"/>
    <n v="0.25"/>
    <x v="0"/>
    <x v="0"/>
    <n v="34899"/>
    <n v="146575.80000000002"/>
    <x v="0"/>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n v="8"/>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27"/>
    <x v="27"/>
    <x v="0"/>
    <x v="0"/>
    <s v="Accessories&amp;Peripherals"/>
    <n v="299"/>
    <n v="399"/>
    <x v="1"/>
    <x v="1"/>
    <x v="1"/>
    <n v="0.25"/>
    <x v="1"/>
    <x v="0"/>
    <n v="2766"/>
    <n v="11064"/>
    <x v="0"/>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n v="8"/>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28"/>
    <x v="28"/>
    <x v="0"/>
    <x v="0"/>
    <s v="Accessories&amp;Peripherals"/>
    <n v="970"/>
    <n v="1999"/>
    <x v="0"/>
    <x v="0"/>
    <x v="0"/>
    <n v="0.51"/>
    <x v="5"/>
    <x v="0"/>
    <n v="184"/>
    <n v="809.6"/>
    <x v="1"/>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n v="8"/>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29"/>
    <x v="29"/>
    <x v="0"/>
    <x v="0"/>
    <s v="Accessories&amp;Peripherals"/>
    <n v="299"/>
    <n v="999"/>
    <x v="2"/>
    <x v="0"/>
    <x v="0"/>
    <n v="0.7"/>
    <x v="4"/>
    <x v="0"/>
    <n v="20850"/>
    <n v="89655"/>
    <x v="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n v="8"/>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30"/>
    <x v="30"/>
    <x v="0"/>
    <x v="0"/>
    <s v="Accessories&amp;Peripherals"/>
    <n v="199"/>
    <n v="750"/>
    <x v="2"/>
    <x v="2"/>
    <x v="0"/>
    <n v="0.73"/>
    <x v="6"/>
    <x v="1"/>
    <n v="74976"/>
    <n v="337392"/>
    <x v="0"/>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n v="8"/>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31"/>
    <x v="31"/>
    <x v="0"/>
    <x v="0"/>
    <s v="Accessories&amp;Peripherals"/>
    <n v="179"/>
    <n v="499"/>
    <x v="1"/>
    <x v="0"/>
    <x v="0"/>
    <n v="0.64"/>
    <x v="1"/>
    <x v="0"/>
    <n v="1934"/>
    <n v="7736"/>
    <x v="0"/>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n v="8"/>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32"/>
    <x v="32"/>
    <x v="0"/>
    <x v="0"/>
    <s v="Accessories&amp;Peripherals"/>
    <n v="389"/>
    <n v="1099"/>
    <x v="0"/>
    <x v="0"/>
    <x v="0"/>
    <n v="0.65"/>
    <x v="4"/>
    <x v="0"/>
    <n v="974"/>
    <n v="4188.2"/>
    <x v="1"/>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n v="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33"/>
    <x v="33"/>
    <x v="0"/>
    <x v="0"/>
    <s v="Accessories&amp;Peripherals"/>
    <n v="599"/>
    <n v="599"/>
    <x v="2"/>
    <x v="3"/>
    <x v="1"/>
    <n v="0"/>
    <x v="4"/>
    <x v="0"/>
    <n v="355"/>
    <n v="1526.5"/>
    <x v="1"/>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n v="8"/>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34"/>
    <x v="34"/>
    <x v="0"/>
    <x v="0"/>
    <s v="Accessories&amp;Peripherals"/>
    <n v="199"/>
    <n v="999"/>
    <x v="2"/>
    <x v="2"/>
    <x v="0"/>
    <n v="0.8"/>
    <x v="2"/>
    <x v="0"/>
    <n v="1075"/>
    <n v="4192.5"/>
    <x v="0"/>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n v="8"/>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35"/>
    <x v="35"/>
    <x v="0"/>
    <x v="0"/>
    <s v="Accessories&amp;Peripherals"/>
    <n v="99"/>
    <n v="666.66"/>
    <x v="2"/>
    <x v="2"/>
    <x v="0"/>
    <n v="0.85"/>
    <x v="2"/>
    <x v="0"/>
    <n v="24871"/>
    <n v="96996.9"/>
    <x v="0"/>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n v="8"/>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36"/>
    <x v="36"/>
    <x v="0"/>
    <x v="0"/>
    <s v="Accessories&amp;Peripherals"/>
    <n v="899"/>
    <n v="1900"/>
    <x v="0"/>
    <x v="0"/>
    <x v="0"/>
    <n v="0.53"/>
    <x v="5"/>
    <x v="0"/>
    <n v="13552"/>
    <n v="59628.800000000003"/>
    <x v="0"/>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n v="8"/>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7"/>
    <x v="37"/>
    <x v="0"/>
    <x v="0"/>
    <s v="Accessories&amp;Peripherals"/>
    <n v="199"/>
    <n v="999"/>
    <x v="2"/>
    <x v="2"/>
    <x v="0"/>
    <n v="0.8"/>
    <x v="1"/>
    <x v="0"/>
    <n v="576"/>
    <n v="2304"/>
    <x v="1"/>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n v="8"/>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38"/>
    <x v="38"/>
    <x v="1"/>
    <x v="1"/>
    <s v="HomeTheater,TV&amp;Video"/>
    <n v="32999"/>
    <n v="45999"/>
    <x v="3"/>
    <x v="1"/>
    <x v="1"/>
    <n v="0.28000000000000003"/>
    <x v="0"/>
    <x v="0"/>
    <n v="7298"/>
    <n v="30651.600000000002"/>
    <x v="0"/>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n v="8"/>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39"/>
    <x v="39"/>
    <x v="0"/>
    <x v="0"/>
    <s v="Accessories&amp;Peripherals"/>
    <n v="970"/>
    <n v="1999"/>
    <x v="0"/>
    <x v="0"/>
    <x v="0"/>
    <n v="0.51"/>
    <x v="0"/>
    <x v="0"/>
    <n v="462"/>
    <n v="1940.4"/>
    <x v="1"/>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n v="8"/>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40"/>
    <x v="40"/>
    <x v="0"/>
    <x v="0"/>
    <s v="Accessories&amp;Peripherals"/>
    <n v="209"/>
    <n v="695"/>
    <x v="2"/>
    <x v="0"/>
    <x v="0"/>
    <n v="0.7"/>
    <x v="6"/>
    <x v="1"/>
    <n v="107687"/>
    <n v="484591.5"/>
    <x v="0"/>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n v="8"/>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x v="41"/>
    <x v="1"/>
    <x v="1"/>
    <s v="HomeTheater,TV&amp;Video"/>
    <n v="19999"/>
    <n v="34999"/>
    <x v="3"/>
    <x v="1"/>
    <x v="1"/>
    <n v="0.43"/>
    <x v="4"/>
    <x v="0"/>
    <n v="27151"/>
    <n v="116749.29999999999"/>
    <x v="0"/>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n v="8"/>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42"/>
    <x v="42"/>
    <x v="0"/>
    <x v="0"/>
    <s v="Accessories&amp;Peripherals"/>
    <n v="399"/>
    <n v="1099"/>
    <x v="0"/>
    <x v="0"/>
    <x v="0"/>
    <n v="0.64"/>
    <x v="0"/>
    <x v="0"/>
    <n v="24269"/>
    <n v="101929.8"/>
    <x v="0"/>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n v="8"/>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43"/>
    <x v="43"/>
    <x v="0"/>
    <x v="0"/>
    <s v="NetworkingDevices"/>
    <n v="999"/>
    <n v="1599"/>
    <x v="0"/>
    <x v="1"/>
    <x v="1"/>
    <n v="0.38"/>
    <x v="4"/>
    <x v="0"/>
    <n v="12093"/>
    <n v="51999.9"/>
    <x v="0"/>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n v="8"/>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4"/>
    <x v="44"/>
    <x v="0"/>
    <x v="0"/>
    <s v="Accessories&amp;Peripherals"/>
    <n v="59"/>
    <n v="199"/>
    <x v="1"/>
    <x v="0"/>
    <x v="0"/>
    <n v="0.7"/>
    <x v="1"/>
    <x v="0"/>
    <n v="9378"/>
    <n v="37512"/>
    <x v="0"/>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n v="8"/>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5"/>
    <x v="45"/>
    <x v="0"/>
    <x v="0"/>
    <s v="Accessories&amp;Peripherals"/>
    <n v="333"/>
    <n v="999"/>
    <x v="2"/>
    <x v="0"/>
    <x v="0"/>
    <n v="0.67"/>
    <x v="8"/>
    <x v="2"/>
    <n v="9792"/>
    <n v="32313.599999999999"/>
    <x v="0"/>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n v="8"/>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6"/>
    <x v="46"/>
    <x v="0"/>
    <x v="0"/>
    <s v="NetworkingDevices"/>
    <n v="507"/>
    <n v="1208"/>
    <x v="0"/>
    <x v="0"/>
    <x v="0"/>
    <n v="0.57999999999999996"/>
    <x v="3"/>
    <x v="0"/>
    <n v="8131"/>
    <n v="33337.1"/>
    <x v="0"/>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n v="8"/>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47"/>
    <x v="47"/>
    <x v="1"/>
    <x v="1"/>
    <s v="HomeTheater,TV&amp;Video"/>
    <n v="309"/>
    <n v="475"/>
    <x v="1"/>
    <x v="1"/>
    <x v="1"/>
    <n v="0.35"/>
    <x v="5"/>
    <x v="0"/>
    <n v="426973"/>
    <n v="1878681.2000000002"/>
    <x v="0"/>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n v="8"/>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48"/>
    <x v="48"/>
    <x v="1"/>
    <x v="1"/>
    <s v="HomeTheater,TV&amp;Video"/>
    <n v="399"/>
    <n v="999"/>
    <x v="2"/>
    <x v="0"/>
    <x v="0"/>
    <n v="0.6"/>
    <x v="9"/>
    <x v="0"/>
    <n v="493"/>
    <n v="1774.8"/>
    <x v="1"/>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n v="8"/>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49"/>
    <x v="49"/>
    <x v="0"/>
    <x v="0"/>
    <s v="Accessories&amp;Peripherals"/>
    <n v="199"/>
    <n v="395"/>
    <x v="1"/>
    <x v="1"/>
    <x v="0"/>
    <n v="0.5"/>
    <x v="0"/>
    <x v="0"/>
    <n v="92595"/>
    <n v="388899"/>
    <x v="0"/>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n v="8"/>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0"/>
    <x v="50"/>
    <x v="0"/>
    <x v="0"/>
    <s v="NetworkingDevices"/>
    <n v="1199"/>
    <n v="2199"/>
    <x v="0"/>
    <x v="1"/>
    <x v="1"/>
    <n v="0.45"/>
    <x v="5"/>
    <x v="0"/>
    <n v="24780"/>
    <n v="109032.00000000001"/>
    <x v="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n v="8"/>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51"/>
    <x v="51"/>
    <x v="0"/>
    <x v="0"/>
    <s v="Accessories&amp;Peripherals"/>
    <n v="179"/>
    <n v="500"/>
    <x v="2"/>
    <x v="0"/>
    <x v="0"/>
    <n v="0.64"/>
    <x v="0"/>
    <x v="0"/>
    <n v="92595"/>
    <n v="388899"/>
    <x v="0"/>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n v="8"/>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2"/>
    <x v="52"/>
    <x v="0"/>
    <x v="0"/>
    <s v="Accessories&amp;Peripherals"/>
    <n v="799"/>
    <n v="2100"/>
    <x v="0"/>
    <x v="0"/>
    <x v="0"/>
    <n v="0.62"/>
    <x v="4"/>
    <x v="0"/>
    <n v="8188"/>
    <n v="35208.400000000001"/>
    <x v="0"/>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n v="8"/>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
    <x v="53"/>
    <x v="1"/>
    <x v="1"/>
    <s v="HomeTheater,TV&amp;Video"/>
    <n v="6999"/>
    <n v="12999"/>
    <x v="3"/>
    <x v="1"/>
    <x v="1"/>
    <n v="0.46"/>
    <x v="0"/>
    <x v="0"/>
    <n v="4003"/>
    <n v="16812.600000000002"/>
    <x v="0"/>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n v="8"/>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54"/>
    <x v="54"/>
    <x v="0"/>
    <x v="0"/>
    <s v="Accessories&amp;Peripherals"/>
    <n v="199"/>
    <n v="349"/>
    <x v="1"/>
    <x v="1"/>
    <x v="1"/>
    <n v="0.43"/>
    <x v="3"/>
    <x v="0"/>
    <n v="314"/>
    <n v="1287.3999999999999"/>
    <x v="1"/>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n v="8"/>
    <s v="Good product,Strong and powerful,Useful product.,Very nice ?üëå ?üëç product,Good ?üëç?üèª,Good,USB,Strong buid , study design , charging speed ‚ò?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55"/>
    <x v="55"/>
    <x v="1"/>
    <x v="1"/>
    <s v="HomeTheater,TV&amp;Video"/>
    <n v="230"/>
    <n v="499"/>
    <x v="1"/>
    <x v="0"/>
    <x v="0"/>
    <n v="0.54"/>
    <x v="7"/>
    <x v="0"/>
    <n v="2960"/>
    <n v="10952"/>
    <x v="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n v="8"/>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56"/>
    <x v="56"/>
    <x v="0"/>
    <x v="0"/>
    <s v="NetworkingDevices"/>
    <n v="649"/>
    <n v="1399"/>
    <x v="0"/>
    <x v="0"/>
    <x v="0"/>
    <n v="0.54"/>
    <x v="0"/>
    <x v="0"/>
    <n v="179691"/>
    <n v="754702.20000000007"/>
    <x v="0"/>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n v="8"/>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57"/>
    <x v="57"/>
    <x v="1"/>
    <x v="1"/>
    <s v="HomeTheater,TV&amp;Video"/>
    <n v="15999"/>
    <n v="21999"/>
    <x v="3"/>
    <x v="1"/>
    <x v="1"/>
    <n v="0.27"/>
    <x v="0"/>
    <x v="0"/>
    <n v="34899"/>
    <n v="146575.80000000002"/>
    <x v="0"/>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n v="8"/>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58"/>
    <x v="58"/>
    <x v="0"/>
    <x v="0"/>
    <s v="Accessories&amp;Peripherals"/>
    <n v="348"/>
    <n v="1499"/>
    <x v="0"/>
    <x v="2"/>
    <x v="0"/>
    <n v="0.77"/>
    <x v="0"/>
    <x v="0"/>
    <n v="656"/>
    <n v="2755.2000000000003"/>
    <x v="1"/>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n v="8"/>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59"/>
    <x v="59"/>
    <x v="0"/>
    <x v="0"/>
    <s v="Accessories&amp;Peripherals"/>
    <n v="154"/>
    <n v="349"/>
    <x v="1"/>
    <x v="0"/>
    <x v="0"/>
    <n v="0.56000000000000005"/>
    <x v="4"/>
    <x v="0"/>
    <n v="7064"/>
    <n v="30375.199999999997"/>
    <x v="0"/>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n v="8"/>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60"/>
    <x v="60"/>
    <x v="1"/>
    <x v="1"/>
    <s v="HomeTheater,TV&amp;Video"/>
    <n v="179"/>
    <n v="799"/>
    <x v="2"/>
    <x v="2"/>
    <x v="0"/>
    <n v="0.78"/>
    <x v="7"/>
    <x v="0"/>
    <n v="2201"/>
    <n v="8143.7000000000007"/>
    <x v="0"/>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n v="8"/>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61"/>
    <x v="61"/>
    <x v="1"/>
    <x v="1"/>
    <s v="HomeTheater,TV&amp;Video"/>
    <n v="32990"/>
    <n v="47900"/>
    <x v="3"/>
    <x v="1"/>
    <x v="1"/>
    <n v="0.31"/>
    <x v="4"/>
    <x v="0"/>
    <n v="7109"/>
    <n v="30568.699999999997"/>
    <x v="0"/>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n v="8"/>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62"/>
    <x v="62"/>
    <x v="0"/>
    <x v="0"/>
    <s v="Accessories&amp;Peripherals"/>
    <n v="139"/>
    <n v="999"/>
    <x v="2"/>
    <x v="2"/>
    <x v="0"/>
    <n v="0.86"/>
    <x v="1"/>
    <x v="0"/>
    <n v="1313"/>
    <n v="5252"/>
    <x v="0"/>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n v="8"/>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63"/>
    <x v="63"/>
    <x v="0"/>
    <x v="0"/>
    <s v="Accessories&amp;Peripherals"/>
    <n v="329"/>
    <n v="845"/>
    <x v="2"/>
    <x v="0"/>
    <x v="0"/>
    <n v="0.61"/>
    <x v="0"/>
    <x v="0"/>
    <n v="29746"/>
    <n v="124933.20000000001"/>
    <x v="0"/>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n v="8"/>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64"/>
    <x v="64"/>
    <x v="1"/>
    <x v="1"/>
    <s v="HomeTheater,TV&amp;Video"/>
    <n v="13999"/>
    <n v="24999"/>
    <x v="3"/>
    <x v="1"/>
    <x v="1"/>
    <n v="0.44"/>
    <x v="0"/>
    <x v="0"/>
    <n v="45238"/>
    <n v="189999.6"/>
    <x v="0"/>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n v="8"/>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65"/>
    <x v="65"/>
    <x v="1"/>
    <x v="1"/>
    <s v="HomeTheater,TV&amp;Video"/>
    <n v="309"/>
    <n v="1400"/>
    <x v="0"/>
    <x v="2"/>
    <x v="0"/>
    <n v="0.78"/>
    <x v="5"/>
    <x v="0"/>
    <n v="426973"/>
    <n v="1878681.2000000002"/>
    <x v="0"/>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n v="8"/>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66"/>
    <x v="66"/>
    <x v="0"/>
    <x v="0"/>
    <s v="Accessories&amp;Peripherals"/>
    <n v="263"/>
    <n v="699"/>
    <x v="2"/>
    <x v="0"/>
    <x v="0"/>
    <n v="0.62"/>
    <x v="3"/>
    <x v="0"/>
    <n v="450"/>
    <n v="1844.9999999999998"/>
    <x v="1"/>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n v="8"/>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67"/>
    <x v="67"/>
    <x v="1"/>
    <x v="1"/>
    <s v="HomeTheater,TV&amp;Video"/>
    <n v="7999"/>
    <n v="14990"/>
    <x v="3"/>
    <x v="1"/>
    <x v="1"/>
    <n v="0.47"/>
    <x v="4"/>
    <x v="0"/>
    <n v="457"/>
    <n v="1965.1"/>
    <x v="1"/>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n v="8"/>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68"/>
    <x v="68"/>
    <x v="1"/>
    <x v="1"/>
    <s v="HomeTheater,TV&amp;Video"/>
    <n v="1599"/>
    <n v="2999"/>
    <x v="0"/>
    <x v="1"/>
    <x v="1"/>
    <n v="0.47"/>
    <x v="0"/>
    <x v="0"/>
    <n v="2727"/>
    <n v="11453.4"/>
    <x v="0"/>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n v="8"/>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69"/>
    <x v="69"/>
    <x v="0"/>
    <x v="0"/>
    <s v="Accessories&amp;Peripherals"/>
    <n v="219"/>
    <n v="700"/>
    <x v="2"/>
    <x v="0"/>
    <x v="0"/>
    <n v="0.69"/>
    <x v="4"/>
    <x v="0"/>
    <n v="20053"/>
    <n v="86227.9"/>
    <x v="0"/>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n v="8"/>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70"/>
    <x v="70"/>
    <x v="0"/>
    <x v="0"/>
    <s v="Accessories&amp;Peripherals"/>
    <n v="349"/>
    <n v="899"/>
    <x v="2"/>
    <x v="0"/>
    <x v="0"/>
    <n v="0.61"/>
    <x v="6"/>
    <x v="1"/>
    <n v="149"/>
    <n v="670.5"/>
    <x v="1"/>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n v="8"/>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71"/>
    <x v="71"/>
    <x v="0"/>
    <x v="0"/>
    <s v="Accessories&amp;Peripherals"/>
    <n v="349"/>
    <n v="599"/>
    <x v="2"/>
    <x v="1"/>
    <x v="1"/>
    <n v="0.42"/>
    <x v="3"/>
    <x v="0"/>
    <n v="210"/>
    <n v="860.99999999999989"/>
    <x v="1"/>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n v="8"/>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72"/>
    <x v="72"/>
    <x v="1"/>
    <x v="1"/>
    <s v="HomeTheater,TV&amp;Video"/>
    <n v="26999"/>
    <n v="42999"/>
    <x v="3"/>
    <x v="1"/>
    <x v="1"/>
    <n v="0.37"/>
    <x v="0"/>
    <x v="0"/>
    <n v="45238"/>
    <n v="189999.6"/>
    <x v="0"/>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n v="8"/>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73"/>
    <x v="73"/>
    <x v="0"/>
    <x v="0"/>
    <s v="Accessories&amp;Peripherals"/>
    <n v="115"/>
    <n v="499"/>
    <x v="1"/>
    <x v="2"/>
    <x v="0"/>
    <n v="0.77"/>
    <x v="1"/>
    <x v="0"/>
    <n v="7732"/>
    <n v="30928"/>
    <x v="0"/>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n v="8"/>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4"/>
    <x v="74"/>
    <x v="0"/>
    <x v="0"/>
    <s v="Accessories&amp;Peripherals"/>
    <n v="399"/>
    <n v="999"/>
    <x v="2"/>
    <x v="0"/>
    <x v="0"/>
    <n v="0.6"/>
    <x v="3"/>
    <x v="0"/>
    <n v="1780"/>
    <n v="7297.9999999999991"/>
    <x v="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n v="8"/>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75"/>
    <x v="75"/>
    <x v="0"/>
    <x v="0"/>
    <s v="Accessories&amp;Peripherals"/>
    <n v="199"/>
    <n v="499"/>
    <x v="1"/>
    <x v="0"/>
    <x v="0"/>
    <n v="0.6"/>
    <x v="3"/>
    <x v="0"/>
    <n v="602"/>
    <n v="2468.1999999999998"/>
    <x v="1"/>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n v="8"/>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76"/>
    <x v="76"/>
    <x v="0"/>
    <x v="0"/>
    <s v="Accessories&amp;Peripherals"/>
    <n v="179"/>
    <n v="399"/>
    <x v="1"/>
    <x v="0"/>
    <x v="0"/>
    <n v="0.55000000000000004"/>
    <x v="1"/>
    <x v="0"/>
    <n v="1423"/>
    <n v="5692"/>
    <x v="0"/>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n v="8"/>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77"/>
    <x v="77"/>
    <x v="1"/>
    <x v="1"/>
    <s v="HomeTheater,TV&amp;Video"/>
    <n v="10901"/>
    <n v="30990"/>
    <x v="3"/>
    <x v="0"/>
    <x v="0"/>
    <n v="0.65"/>
    <x v="3"/>
    <x v="0"/>
    <n v="398"/>
    <n v="1631.8"/>
    <x v="1"/>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n v="8"/>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78"/>
    <x v="78"/>
    <x v="0"/>
    <x v="0"/>
    <s v="Accessories&amp;Peripherals"/>
    <n v="209"/>
    <n v="499"/>
    <x v="1"/>
    <x v="0"/>
    <x v="0"/>
    <n v="0.57999999999999996"/>
    <x v="2"/>
    <x v="0"/>
    <n v="536"/>
    <n v="2090.4"/>
    <x v="1"/>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n v="8"/>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79"/>
    <x v="79"/>
    <x v="1"/>
    <x v="1"/>
    <s v="HomeTheater,TV&amp;Video"/>
    <n v="1434"/>
    <n v="3999"/>
    <x v="0"/>
    <x v="0"/>
    <x v="0"/>
    <n v="0.64"/>
    <x v="1"/>
    <x v="0"/>
    <n v="32"/>
    <n v="128"/>
    <x v="1"/>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n v="8"/>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80"/>
    <x v="80"/>
    <x v="0"/>
    <x v="0"/>
    <s v="Accessories&amp;Peripherals"/>
    <n v="399"/>
    <n v="1099"/>
    <x v="0"/>
    <x v="0"/>
    <x v="0"/>
    <n v="0.64"/>
    <x v="0"/>
    <x v="0"/>
    <n v="24269"/>
    <n v="101929.8"/>
    <x v="0"/>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n v="8"/>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81"/>
    <x v="81"/>
    <x v="0"/>
    <x v="0"/>
    <s v="Accessories&amp;Peripherals"/>
    <n v="139"/>
    <n v="249"/>
    <x v="1"/>
    <x v="1"/>
    <x v="1"/>
    <n v="0.44"/>
    <x v="1"/>
    <x v="0"/>
    <n v="9378"/>
    <n v="37512"/>
    <x v="0"/>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n v="8"/>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82"/>
    <x v="82"/>
    <x v="1"/>
    <x v="1"/>
    <s v="HomeTheater,TV&amp;Video"/>
    <n v="7299"/>
    <n v="19125"/>
    <x v="3"/>
    <x v="0"/>
    <x v="0"/>
    <n v="0.62"/>
    <x v="10"/>
    <x v="2"/>
    <n v="902"/>
    <n v="3066.7999999999997"/>
    <x v="1"/>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n v="8"/>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83"/>
    <x v="83"/>
    <x v="0"/>
    <x v="0"/>
    <s v="Accessories&amp;Peripherals"/>
    <n v="299"/>
    <n v="799"/>
    <x v="2"/>
    <x v="0"/>
    <x v="0"/>
    <n v="0.63"/>
    <x v="5"/>
    <x v="0"/>
    <n v="28791"/>
    <n v="126680.40000000001"/>
    <x v="0"/>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n v="8"/>
    <s v="Good Stuff... Recommended!!!,Need better quality,‡§è‡§ï ‡§Æ‡§ú‡§¨‡•Ç‡§§ ‡§™‡•ç‡§?‡•ã‡§°‡§ï‡•ç‡§ü ‡§?‡•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84"/>
    <x v="84"/>
    <x v="0"/>
    <x v="0"/>
    <s v="Accessories&amp;Peripherals"/>
    <n v="325"/>
    <n v="1299"/>
    <x v="0"/>
    <x v="2"/>
    <x v="0"/>
    <n v="0.75"/>
    <x v="0"/>
    <x v="0"/>
    <n v="10576"/>
    <n v="44419.200000000004"/>
    <x v="0"/>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n v="8"/>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85"/>
    <x v="85"/>
    <x v="1"/>
    <x v="1"/>
    <s v="HomeTheater,TV&amp;Video"/>
    <n v="29999"/>
    <n v="39999"/>
    <x v="3"/>
    <x v="1"/>
    <x v="1"/>
    <n v="0.25"/>
    <x v="0"/>
    <x v="0"/>
    <n v="7298"/>
    <n v="30651.600000000002"/>
    <x v="0"/>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n v="8"/>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86"/>
    <x v="86"/>
    <x v="1"/>
    <x v="1"/>
    <s v="HomeTheater,TV&amp;Video"/>
    <n v="27999"/>
    <n v="40990"/>
    <x v="3"/>
    <x v="1"/>
    <x v="1"/>
    <n v="0.32"/>
    <x v="4"/>
    <x v="0"/>
    <n v="4703"/>
    <n v="20222.899999999998"/>
    <x v="0"/>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n v="8"/>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87"/>
    <x v="87"/>
    <x v="1"/>
    <x v="1"/>
    <s v="HomeTheater,TV&amp;Video"/>
    <n v="30990"/>
    <n v="52900"/>
    <x v="4"/>
    <x v="1"/>
    <x v="1"/>
    <n v="0.41"/>
    <x v="4"/>
    <x v="0"/>
    <n v="7109"/>
    <n v="30568.699999999997"/>
    <x v="0"/>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n v="8"/>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88"/>
    <x v="88"/>
    <x v="0"/>
    <x v="0"/>
    <s v="Accessories&amp;Peripherals"/>
    <n v="199"/>
    <n v="999"/>
    <x v="2"/>
    <x v="2"/>
    <x v="0"/>
    <n v="0.8"/>
    <x v="6"/>
    <x v="1"/>
    <n v="127"/>
    <n v="571.5"/>
    <x v="1"/>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n v="8"/>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89"/>
    <x v="89"/>
    <x v="0"/>
    <x v="0"/>
    <s v="Accessories&amp;Peripherals"/>
    <n v="649"/>
    <n v="1999"/>
    <x v="0"/>
    <x v="0"/>
    <x v="0"/>
    <n v="0.68"/>
    <x v="0"/>
    <x v="0"/>
    <n v="24269"/>
    <n v="101929.8"/>
    <x v="0"/>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n v="8"/>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90"/>
    <x v="90"/>
    <x v="0"/>
    <x v="0"/>
    <s v="NetworkingDevices"/>
    <n v="269"/>
    <n v="800"/>
    <x v="2"/>
    <x v="0"/>
    <x v="0"/>
    <n v="0.66"/>
    <x v="9"/>
    <x v="0"/>
    <n v="10134"/>
    <n v="36482.400000000001"/>
    <x v="0"/>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n v="8"/>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91"/>
    <x v="91"/>
    <x v="1"/>
    <x v="1"/>
    <s v="HomeTheater,TV&amp;Video"/>
    <n v="24999"/>
    <n v="31999"/>
    <x v="3"/>
    <x v="1"/>
    <x v="1"/>
    <n v="0.22"/>
    <x v="0"/>
    <x v="0"/>
    <n v="34899"/>
    <n v="146575.80000000002"/>
    <x v="0"/>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n v="8"/>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92"/>
    <x v="92"/>
    <x v="0"/>
    <x v="0"/>
    <s v="Accessories&amp;Peripherals"/>
    <n v="299"/>
    <n v="699"/>
    <x v="2"/>
    <x v="0"/>
    <x v="0"/>
    <n v="0.56999999999999995"/>
    <x v="0"/>
    <x v="0"/>
    <n v="94363"/>
    <n v="396324.60000000003"/>
    <x v="0"/>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n v="8"/>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93"/>
    <x v="93"/>
    <x v="0"/>
    <x v="0"/>
    <s v="Accessories&amp;Peripherals"/>
    <n v="199"/>
    <n v="999"/>
    <x v="2"/>
    <x v="2"/>
    <x v="0"/>
    <n v="0.8"/>
    <x v="3"/>
    <x v="0"/>
    <n v="425"/>
    <n v="1742.4999999999998"/>
    <x v="1"/>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n v="8"/>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94"/>
    <x v="94"/>
    <x v="1"/>
    <x v="1"/>
    <s v="HomeTheater,TV&amp;Video"/>
    <n v="18990"/>
    <n v="40990"/>
    <x v="3"/>
    <x v="0"/>
    <x v="0"/>
    <n v="0.54"/>
    <x v="0"/>
    <x v="0"/>
    <n v="6659"/>
    <n v="27967.800000000003"/>
    <x v="0"/>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n v="8"/>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95"/>
    <x v="95"/>
    <x v="0"/>
    <x v="0"/>
    <s v="NetworkingDevices"/>
    <n v="290"/>
    <n v="349"/>
    <x v="1"/>
    <x v="3"/>
    <x v="1"/>
    <n v="0.17"/>
    <x v="7"/>
    <x v="0"/>
    <n v="1977"/>
    <n v="7314.9000000000005"/>
    <x v="0"/>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n v="8"/>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96"/>
    <x v="96"/>
    <x v="1"/>
    <x v="1"/>
    <s v="HomeTheater,TV&amp;Video"/>
    <n v="249"/>
    <n v="799"/>
    <x v="2"/>
    <x v="0"/>
    <x v="0"/>
    <n v="0.69"/>
    <x v="11"/>
    <x v="0"/>
    <n v="1079"/>
    <n v="4100.2"/>
    <x v="0"/>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n v="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97"/>
    <x v="97"/>
    <x v="0"/>
    <x v="0"/>
    <s v="Accessories&amp;Peripherals"/>
    <n v="345"/>
    <n v="999"/>
    <x v="2"/>
    <x v="0"/>
    <x v="0"/>
    <n v="0.65"/>
    <x v="7"/>
    <x v="0"/>
    <n v="1097"/>
    <n v="4058.9"/>
    <x v="0"/>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n v="8"/>
    <s v="Product is nice,Decent cable,It charges all the three types,Value of money,Product is good and worth of money,Good material.... working good,Very good,‡§†‡•Ä‡§ï ‡§†‡•Ä‡§ï ‡§?‡•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Ä‡§Ç ‡§?‡•à ‡§™‡§? ‡§?‡§?‡•Ä ‡§ö‡§? ‡§?‡§?‡§æ ‡§?‡•à‡•§"/>
    <s v="https://m.media-amazon.com/images/W/WEBP_402378-T1/images/I/41nGfip4QuS._SX300_SY300_QL70_FMwebp_.jpg"/>
    <s v="https://www.amazon.in/Gilary-Charging-Braided-Magnetic-Charger/dp/B08LKS3LSP/ref=sr_1_109?qid=1672909129&amp;s=electronics&amp;sr=1-109"/>
  </r>
  <r>
    <x v="98"/>
    <x v="98"/>
    <x v="0"/>
    <x v="0"/>
    <s v="NetworkingDevices"/>
    <n v="1099"/>
    <n v="1899"/>
    <x v="0"/>
    <x v="1"/>
    <x v="1"/>
    <n v="0.42"/>
    <x v="6"/>
    <x v="1"/>
    <n v="22420"/>
    <n v="100890"/>
    <x v="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n v="8"/>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99"/>
    <x v="99"/>
    <x v="0"/>
    <x v="0"/>
    <s v="Accessories&amp;Peripherals"/>
    <n v="719"/>
    <n v="1499"/>
    <x v="0"/>
    <x v="0"/>
    <x v="0"/>
    <n v="0.52"/>
    <x v="3"/>
    <x v="0"/>
    <n v="1045"/>
    <n v="4284.5"/>
    <x v="0"/>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n v="8"/>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0"/>
    <x v="100"/>
    <x v="1"/>
    <x v="1"/>
    <s v="HomeTheater,TV&amp;Video"/>
    <n v="349"/>
    <n v="1499"/>
    <x v="0"/>
    <x v="2"/>
    <x v="0"/>
    <n v="0.77"/>
    <x v="4"/>
    <x v="0"/>
    <n v="4145"/>
    <n v="17823.5"/>
    <x v="0"/>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n v="8"/>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101"/>
    <x v="101"/>
    <x v="0"/>
    <x v="0"/>
    <s v="Accessories&amp;Peripherals"/>
    <n v="849"/>
    <n v="1809"/>
    <x v="0"/>
    <x v="0"/>
    <x v="0"/>
    <n v="0.53"/>
    <x v="4"/>
    <x v="0"/>
    <n v="6547"/>
    <n v="28152.1"/>
    <x v="0"/>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n v="8"/>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ü•?‚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102"/>
    <x v="102"/>
    <x v="1"/>
    <x v="1"/>
    <s v="HomeTheater,TV&amp;Video"/>
    <n v="299"/>
    <n v="899"/>
    <x v="2"/>
    <x v="0"/>
    <x v="0"/>
    <n v="0.67"/>
    <x v="1"/>
    <x v="0"/>
    <n v="1588"/>
    <n v="6352"/>
    <x v="0"/>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n v="8"/>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103"/>
    <x v="103"/>
    <x v="1"/>
    <x v="1"/>
    <s v="HomeTheater,TV&amp;Video"/>
    <n v="21999"/>
    <n v="29999"/>
    <x v="3"/>
    <x v="1"/>
    <x v="1"/>
    <n v="0.27"/>
    <x v="0"/>
    <x v="0"/>
    <n v="32840"/>
    <n v="137928"/>
    <x v="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n v="8"/>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04"/>
    <x v="104"/>
    <x v="0"/>
    <x v="0"/>
    <s v="Accessories&amp;Peripherals"/>
    <n v="349"/>
    <n v="999"/>
    <x v="2"/>
    <x v="0"/>
    <x v="0"/>
    <n v="0.65"/>
    <x v="0"/>
    <x v="0"/>
    <n v="13120"/>
    <n v="55104"/>
    <x v="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n v="8"/>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105"/>
    <x v="105"/>
    <x v="0"/>
    <x v="0"/>
    <s v="Accessories&amp;Peripherals"/>
    <n v="399"/>
    <n v="999"/>
    <x v="2"/>
    <x v="0"/>
    <x v="0"/>
    <n v="0.6"/>
    <x v="4"/>
    <x v="0"/>
    <n v="2806"/>
    <n v="12065.8"/>
    <x v="0"/>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n v="8"/>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6"/>
    <x v="106"/>
    <x v="0"/>
    <x v="0"/>
    <s v="Accessories&amp;Peripherals"/>
    <n v="449"/>
    <n v="1299"/>
    <x v="0"/>
    <x v="0"/>
    <x v="0"/>
    <n v="0.65"/>
    <x v="0"/>
    <x v="0"/>
    <n v="24269"/>
    <n v="101929.8"/>
    <x v="0"/>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n v="8"/>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107"/>
    <x v="107"/>
    <x v="0"/>
    <x v="0"/>
    <s v="Accessories&amp;Peripherals"/>
    <n v="299"/>
    <n v="999"/>
    <x v="2"/>
    <x v="0"/>
    <x v="0"/>
    <n v="0.7"/>
    <x v="4"/>
    <x v="0"/>
    <n v="766"/>
    <n v="3293.7999999999997"/>
    <x v="1"/>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n v="8"/>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8"/>
    <x v="108"/>
    <x v="1"/>
    <x v="1"/>
    <s v="HomeTheater,TV&amp;Video"/>
    <n v="37999"/>
    <n v="65000"/>
    <x v="4"/>
    <x v="1"/>
    <x v="1"/>
    <n v="0.42"/>
    <x v="4"/>
    <x v="0"/>
    <n v="3587"/>
    <n v="15424.099999999999"/>
    <x v="0"/>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n v="4"/>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09"/>
    <x v="109"/>
    <x v="0"/>
    <x v="0"/>
    <s v="Accessories&amp;Peripherals"/>
    <n v="99"/>
    <n v="800"/>
    <x v="2"/>
    <x v="2"/>
    <x v="0"/>
    <n v="0.88"/>
    <x v="2"/>
    <x v="0"/>
    <n v="24871"/>
    <n v="96996.9"/>
    <x v="0"/>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n v="8"/>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110"/>
    <x v="110"/>
    <x v="1"/>
    <x v="1"/>
    <s v="HomeTheater,TV&amp;Video"/>
    <n v="7390"/>
    <n v="20000"/>
    <x v="3"/>
    <x v="0"/>
    <x v="0"/>
    <n v="0.63"/>
    <x v="3"/>
    <x v="0"/>
    <n v="2581"/>
    <n v="10582.099999999999"/>
    <x v="0"/>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n v="8"/>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üò??üò?,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111"/>
    <x v="111"/>
    <x v="0"/>
    <x v="0"/>
    <s v="Accessories&amp;Peripherals"/>
    <n v="273.10000000000002"/>
    <n v="999"/>
    <x v="2"/>
    <x v="2"/>
    <x v="0"/>
    <n v="0.73"/>
    <x v="4"/>
    <x v="0"/>
    <n v="20850"/>
    <n v="89655"/>
    <x v="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n v="8"/>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112"/>
    <x v="112"/>
    <x v="1"/>
    <x v="1"/>
    <s v="HomeTheater,TV&amp;Video"/>
    <n v="15990"/>
    <n v="23990"/>
    <x v="3"/>
    <x v="1"/>
    <x v="1"/>
    <n v="0.33"/>
    <x v="4"/>
    <x v="0"/>
    <n v="1035"/>
    <n v="4450.5"/>
    <x v="0"/>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n v="8"/>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3"/>
    <x v="74"/>
    <x v="0"/>
    <x v="0"/>
    <s v="Accessories&amp;Peripherals"/>
    <n v="399"/>
    <n v="999"/>
    <x v="2"/>
    <x v="0"/>
    <x v="0"/>
    <n v="0.6"/>
    <x v="3"/>
    <x v="0"/>
    <n v="1780"/>
    <n v="7297.9999999999991"/>
    <x v="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n v="8"/>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14"/>
    <x v="113"/>
    <x v="1"/>
    <x v="1"/>
    <s v="HomeTheater,TV&amp;Video"/>
    <n v="399"/>
    <n v="1999"/>
    <x v="0"/>
    <x v="2"/>
    <x v="0"/>
    <n v="0.8"/>
    <x v="6"/>
    <x v="1"/>
    <n v="505"/>
    <n v="2272.5"/>
    <x v="1"/>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n v="8"/>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5"/>
    <x v="114"/>
    <x v="0"/>
    <x v="0"/>
    <s v="Accessories&amp;Peripherals"/>
    <n v="210"/>
    <n v="399"/>
    <x v="1"/>
    <x v="1"/>
    <x v="1"/>
    <n v="0.47"/>
    <x v="3"/>
    <x v="0"/>
    <n v="1717"/>
    <n v="7039.7"/>
    <x v="0"/>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n v="8"/>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116"/>
    <x v="115"/>
    <x v="1"/>
    <x v="1"/>
    <s v="HomeTheater,TV&amp;Video"/>
    <n v="1299"/>
    <n v="1999"/>
    <x v="0"/>
    <x v="1"/>
    <x v="1"/>
    <n v="0.35"/>
    <x v="9"/>
    <x v="0"/>
    <n v="590"/>
    <n v="2124"/>
    <x v="1"/>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n v="8"/>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7"/>
    <x v="116"/>
    <x v="0"/>
    <x v="0"/>
    <s v="Accessories&amp;Peripherals"/>
    <n v="347"/>
    <n v="999"/>
    <x v="2"/>
    <x v="0"/>
    <x v="0"/>
    <n v="0.65"/>
    <x v="12"/>
    <x v="0"/>
    <n v="1121"/>
    <n v="3923.5"/>
    <x v="0"/>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n v="8"/>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18"/>
    <x v="117"/>
    <x v="0"/>
    <x v="0"/>
    <s v="Accessories&amp;Peripherals"/>
    <n v="149"/>
    <n v="999"/>
    <x v="2"/>
    <x v="2"/>
    <x v="0"/>
    <n v="0.85"/>
    <x v="1"/>
    <x v="0"/>
    <n v="1313"/>
    <n v="5252"/>
    <x v="0"/>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n v="8"/>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
    <x v="118"/>
    <x v="0"/>
    <x v="0"/>
    <s v="Accessories&amp;Peripherals"/>
    <n v="228"/>
    <n v="899"/>
    <x v="2"/>
    <x v="2"/>
    <x v="0"/>
    <n v="0.75"/>
    <x v="11"/>
    <x v="0"/>
    <n v="132"/>
    <n v="501.59999999999997"/>
    <x v="1"/>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n v="8"/>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0"/>
    <x v="119"/>
    <x v="0"/>
    <x v="0"/>
    <s v="Accessories&amp;Peripherals"/>
    <n v="1599"/>
    <n v="1999"/>
    <x v="0"/>
    <x v="3"/>
    <x v="1"/>
    <n v="0.2"/>
    <x v="5"/>
    <x v="0"/>
    <n v="1951"/>
    <n v="8584.4000000000015"/>
    <x v="0"/>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n v="8"/>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121"/>
    <x v="120"/>
    <x v="1"/>
    <x v="1"/>
    <s v="HomeTheater,TV&amp;Video"/>
    <n v="1499"/>
    <n v="3999"/>
    <x v="0"/>
    <x v="0"/>
    <x v="0"/>
    <n v="0.63"/>
    <x v="7"/>
    <x v="0"/>
    <n v="37"/>
    <n v="136.9"/>
    <x v="1"/>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n v="8"/>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æ ‡§?‡•à,https://m.media-amazon.com/images/I/61QADVOkXnL._SY88.jpg"/>
    <s v="https://m.media-amazon.com/images/I/31-J+oOnb8L._SY300_SX300_.jpg"/>
    <s v="https://www.amazon.in/Remote-Control-Compatible-Amazon-basesailor/dp/B0BHZCNC4P/ref=sr_1_135?qid=1672909130&amp;s=electronics&amp;sr=1-135"/>
  </r>
  <r>
    <x v="122"/>
    <x v="121"/>
    <x v="1"/>
    <x v="1"/>
    <s v="HomeTheater,TV&amp;Video"/>
    <n v="8499"/>
    <n v="15999"/>
    <x v="3"/>
    <x v="1"/>
    <x v="1"/>
    <n v="0.47"/>
    <x v="4"/>
    <x v="0"/>
    <n v="592"/>
    <n v="2545.6"/>
    <x v="1"/>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n v="8"/>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23"/>
    <x v="122"/>
    <x v="1"/>
    <x v="1"/>
    <s v="HomeTheater,TV&amp;Video"/>
    <n v="20990"/>
    <n v="44990"/>
    <x v="3"/>
    <x v="0"/>
    <x v="0"/>
    <n v="0.53"/>
    <x v="3"/>
    <x v="0"/>
    <n v="1259"/>
    <n v="5161.8999999999996"/>
    <x v="0"/>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n v="8"/>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124"/>
    <x v="123"/>
    <x v="1"/>
    <x v="1"/>
    <s v="HomeTheater,TV&amp;Video"/>
    <n v="32999"/>
    <n v="44999"/>
    <x v="3"/>
    <x v="1"/>
    <x v="1"/>
    <n v="0.27"/>
    <x v="0"/>
    <x v="0"/>
    <n v="45238"/>
    <n v="189999.6"/>
    <x v="0"/>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n v="8"/>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25"/>
    <x v="124"/>
    <x v="1"/>
    <x v="1"/>
    <s v="HomeTheater,TV&amp;Video"/>
    <n v="799"/>
    <n v="1700"/>
    <x v="0"/>
    <x v="0"/>
    <x v="0"/>
    <n v="0.53"/>
    <x v="3"/>
    <x v="0"/>
    <n v="28638"/>
    <n v="117415.79999999999"/>
    <x v="0"/>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n v="8"/>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26"/>
    <x v="125"/>
    <x v="1"/>
    <x v="1"/>
    <s v="HomeTheater,TV&amp;Video"/>
    <n v="229"/>
    <n v="595"/>
    <x v="2"/>
    <x v="0"/>
    <x v="0"/>
    <n v="0.62"/>
    <x v="4"/>
    <x v="0"/>
    <n v="12835"/>
    <n v="55190.5"/>
    <x v="0"/>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n v="8"/>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27"/>
    <x v="126"/>
    <x v="1"/>
    <x v="1"/>
    <s v="HomeTheater,TV&amp;Video"/>
    <n v="9999"/>
    <n v="27990"/>
    <x v="3"/>
    <x v="0"/>
    <x v="0"/>
    <n v="0.64"/>
    <x v="0"/>
    <x v="0"/>
    <n v="1269"/>
    <n v="5329.8"/>
    <x v="0"/>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n v="8"/>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128"/>
    <x v="127"/>
    <x v="1"/>
    <x v="1"/>
    <s v="HomeTheater,TV&amp;Video"/>
    <n v="349"/>
    <n v="599"/>
    <x v="2"/>
    <x v="1"/>
    <x v="1"/>
    <n v="0.42"/>
    <x v="0"/>
    <x v="0"/>
    <n v="284"/>
    <n v="1192.8"/>
    <x v="1"/>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n v="8"/>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29"/>
    <x v="128"/>
    <x v="1"/>
    <x v="1"/>
    <s v="HomeTheater,TV&amp;Video"/>
    <n v="489"/>
    <n v="1200"/>
    <x v="0"/>
    <x v="0"/>
    <x v="0"/>
    <n v="0.59"/>
    <x v="5"/>
    <x v="0"/>
    <n v="69538"/>
    <n v="305967.2"/>
    <x v="0"/>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n v="8"/>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30"/>
    <x v="129"/>
    <x v="1"/>
    <x v="1"/>
    <s v="HomeTheater,TV&amp;Video"/>
    <n v="23999"/>
    <n v="34990"/>
    <x v="3"/>
    <x v="1"/>
    <x v="1"/>
    <n v="0.31"/>
    <x v="4"/>
    <x v="0"/>
    <n v="4703"/>
    <n v="20222.899999999998"/>
    <x v="0"/>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n v="8"/>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31"/>
    <x v="130"/>
    <x v="0"/>
    <x v="0"/>
    <s v="Accessories&amp;Peripherals"/>
    <n v="399"/>
    <n v="999"/>
    <x v="2"/>
    <x v="0"/>
    <x v="0"/>
    <n v="0.6"/>
    <x v="4"/>
    <x v="0"/>
    <n v="2806"/>
    <n v="12065.8"/>
    <x v="0"/>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n v="8"/>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32"/>
    <x v="131"/>
    <x v="1"/>
    <x v="1"/>
    <s v="HomeAudio"/>
    <n v="349"/>
    <n v="1299"/>
    <x v="0"/>
    <x v="2"/>
    <x v="0"/>
    <n v="0.73"/>
    <x v="1"/>
    <x v="0"/>
    <n v="3295"/>
    <n v="13180"/>
    <x v="0"/>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n v="8"/>
    <s v="Good Quality but cheap color,Good product ,at this price,Good product,‡§Ö‡§ö‡•ç‡§õ‡§æ ‡§?‡•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33"/>
    <x v="132"/>
    <x v="0"/>
    <x v="0"/>
    <s v="Accessories&amp;Peripherals"/>
    <n v="179"/>
    <n v="299"/>
    <x v="1"/>
    <x v="1"/>
    <x v="1"/>
    <n v="0.4"/>
    <x v="2"/>
    <x v="0"/>
    <n v="81"/>
    <n v="315.89999999999998"/>
    <x v="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n v="8"/>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34"/>
    <x v="133"/>
    <x v="0"/>
    <x v="0"/>
    <s v="Accessories&amp;Peripherals"/>
    <n v="689"/>
    <n v="1500"/>
    <x v="0"/>
    <x v="0"/>
    <x v="0"/>
    <n v="0.54"/>
    <x v="0"/>
    <x v="0"/>
    <n v="42301"/>
    <n v="177664.2"/>
    <x v="0"/>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n v="8"/>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35"/>
    <x v="134"/>
    <x v="1"/>
    <x v="1"/>
    <s v="HomeTheater,TV&amp;Video"/>
    <n v="30990"/>
    <n v="49990"/>
    <x v="3"/>
    <x v="1"/>
    <x v="1"/>
    <n v="0.38"/>
    <x v="4"/>
    <x v="0"/>
    <n v="1376"/>
    <n v="5916.8"/>
    <x v="0"/>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n v="8"/>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36"/>
    <x v="135"/>
    <x v="0"/>
    <x v="0"/>
    <s v="Accessories&amp;Peripherals"/>
    <n v="249"/>
    <n v="931"/>
    <x v="2"/>
    <x v="2"/>
    <x v="0"/>
    <n v="0.73"/>
    <x v="2"/>
    <x v="0"/>
    <n v="1075"/>
    <n v="4192.5"/>
    <x v="0"/>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n v="8"/>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37"/>
    <x v="136"/>
    <x v="1"/>
    <x v="1"/>
    <s v="HomeTheater,TV&amp;Video"/>
    <n v="999"/>
    <n v="2399"/>
    <x v="0"/>
    <x v="0"/>
    <x v="0"/>
    <n v="0.57999999999999996"/>
    <x v="13"/>
    <x v="1"/>
    <n v="3664"/>
    <n v="16854.399999999998"/>
    <x v="0"/>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n v="3"/>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138"/>
    <x v="137"/>
    <x v="1"/>
    <x v="1"/>
    <s v="HomeTheater,TV&amp;Video"/>
    <n v="399"/>
    <n v="399"/>
    <x v="1"/>
    <x v="3"/>
    <x v="1"/>
    <n v="0"/>
    <x v="2"/>
    <x v="0"/>
    <n v="1951"/>
    <n v="7608.9"/>
    <x v="0"/>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n v="8"/>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139"/>
    <x v="138"/>
    <x v="0"/>
    <x v="0"/>
    <s v="Accessories&amp;Peripherals"/>
    <n v="349"/>
    <n v="699"/>
    <x v="2"/>
    <x v="1"/>
    <x v="0"/>
    <n v="0.5"/>
    <x v="4"/>
    <x v="0"/>
    <n v="20850"/>
    <n v="89655"/>
    <x v="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n v="8"/>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140"/>
    <x v="139"/>
    <x v="0"/>
    <x v="0"/>
    <s v="Accessories&amp;Peripherals"/>
    <n v="399"/>
    <n v="1099"/>
    <x v="0"/>
    <x v="0"/>
    <x v="0"/>
    <n v="0.64"/>
    <x v="3"/>
    <x v="0"/>
    <n v="2685"/>
    <n v="11008.499999999998"/>
    <x v="0"/>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n v="8"/>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141"/>
    <x v="140"/>
    <x v="0"/>
    <x v="0"/>
    <s v="NetworkingDevices"/>
    <n v="1699"/>
    <n v="2999"/>
    <x v="0"/>
    <x v="1"/>
    <x v="1"/>
    <n v="0.43"/>
    <x v="5"/>
    <x v="0"/>
    <n v="24780"/>
    <n v="109032.00000000001"/>
    <x v="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n v="8"/>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142"/>
    <x v="141"/>
    <x v="1"/>
    <x v="1"/>
    <s v="HomeTheater,TV&amp;Video"/>
    <n v="655"/>
    <n v="1099"/>
    <x v="0"/>
    <x v="1"/>
    <x v="1"/>
    <n v="0.4"/>
    <x v="14"/>
    <x v="2"/>
    <n v="285"/>
    <n v="912"/>
    <x v="1"/>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n v="8"/>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43"/>
    <x v="142"/>
    <x v="0"/>
    <x v="0"/>
    <s v="NetworkingDevices"/>
    <n v="749"/>
    <n v="1339"/>
    <x v="0"/>
    <x v="1"/>
    <x v="1"/>
    <n v="0.44"/>
    <x v="0"/>
    <x v="0"/>
    <n v="179692"/>
    <n v="754706.4"/>
    <x v="0"/>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n v="8"/>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44"/>
    <x v="143"/>
    <x v="1"/>
    <x v="1"/>
    <s v="HomeTheater,TV&amp;Video"/>
    <n v="9999"/>
    <n v="12999"/>
    <x v="3"/>
    <x v="1"/>
    <x v="1"/>
    <n v="0.23"/>
    <x v="0"/>
    <x v="0"/>
    <n v="6088"/>
    <n v="25569.600000000002"/>
    <x v="0"/>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n v="8"/>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145"/>
    <x v="144"/>
    <x v="1"/>
    <x v="1"/>
    <s v="HomeTheater,TV&amp;Video"/>
    <n v="195"/>
    <n v="499"/>
    <x v="1"/>
    <x v="0"/>
    <x v="0"/>
    <n v="0.61"/>
    <x v="7"/>
    <x v="0"/>
    <n v="1383"/>
    <n v="5117.1000000000004"/>
    <x v="0"/>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n v="8"/>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46"/>
    <x v="145"/>
    <x v="0"/>
    <x v="0"/>
    <s v="Accessories&amp;Peripherals"/>
    <n v="999"/>
    <n v="2100"/>
    <x v="0"/>
    <x v="0"/>
    <x v="0"/>
    <n v="0.52"/>
    <x v="6"/>
    <x v="1"/>
    <n v="5492"/>
    <n v="24714"/>
    <x v="0"/>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n v="8"/>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147"/>
    <x v="146"/>
    <x v="0"/>
    <x v="0"/>
    <s v="Accessories&amp;Peripherals"/>
    <n v="499"/>
    <n v="899"/>
    <x v="2"/>
    <x v="1"/>
    <x v="1"/>
    <n v="0.44"/>
    <x v="0"/>
    <x v="0"/>
    <n v="919"/>
    <n v="3859.8"/>
    <x v="1"/>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n v="8"/>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48"/>
    <x v="147"/>
    <x v="1"/>
    <x v="1"/>
    <s v="HomeTheater,TV&amp;Video"/>
    <n v="416"/>
    <n v="599"/>
    <x v="2"/>
    <x v="1"/>
    <x v="1"/>
    <n v="0.31"/>
    <x v="0"/>
    <x v="0"/>
    <n v="30023"/>
    <n v="126096.6"/>
    <x v="0"/>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n v="8"/>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49"/>
    <x v="148"/>
    <x v="0"/>
    <x v="0"/>
    <s v="Accessories&amp;Peripherals"/>
    <n v="368"/>
    <n v="699"/>
    <x v="2"/>
    <x v="1"/>
    <x v="1"/>
    <n v="0.47"/>
    <x v="0"/>
    <x v="0"/>
    <n v="387"/>
    <n v="1625.4"/>
    <x v="1"/>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n v="8"/>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50"/>
    <x v="149"/>
    <x v="1"/>
    <x v="1"/>
    <s v="HomeTheater,TV&amp;Video"/>
    <n v="29990"/>
    <n v="65000"/>
    <x v="4"/>
    <x v="0"/>
    <x v="0"/>
    <n v="0.54"/>
    <x v="3"/>
    <x v="0"/>
    <n v="211"/>
    <n v="865.09999999999991"/>
    <x v="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n v="8"/>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51"/>
    <x v="150"/>
    <x v="0"/>
    <x v="0"/>
    <s v="Accessories&amp;Peripherals"/>
    <n v="339"/>
    <n v="1099"/>
    <x v="0"/>
    <x v="0"/>
    <x v="0"/>
    <n v="0.69"/>
    <x v="4"/>
    <x v="0"/>
    <n v="974"/>
    <n v="4188.2"/>
    <x v="1"/>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n v="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52"/>
    <x v="22"/>
    <x v="1"/>
    <x v="1"/>
    <s v="HomeTheater,TV&amp;Video"/>
    <n v="15490"/>
    <n v="20900"/>
    <x v="3"/>
    <x v="1"/>
    <x v="1"/>
    <n v="0.26"/>
    <x v="4"/>
    <x v="0"/>
    <n v="16299"/>
    <n v="70085.7"/>
    <x v="0"/>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n v="8"/>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153"/>
    <x v="151"/>
    <x v="0"/>
    <x v="0"/>
    <s v="Accessories&amp;Peripherals"/>
    <n v="499"/>
    <n v="1299"/>
    <x v="0"/>
    <x v="0"/>
    <x v="0"/>
    <n v="0.62"/>
    <x v="4"/>
    <x v="0"/>
    <n v="30411"/>
    <n v="130767.29999999999"/>
    <x v="0"/>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n v="8"/>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54"/>
    <x v="152"/>
    <x v="0"/>
    <x v="0"/>
    <s v="NetworkingDevices"/>
    <n v="249"/>
    <n v="399"/>
    <x v="1"/>
    <x v="1"/>
    <x v="1"/>
    <n v="0.38"/>
    <x v="10"/>
    <x v="2"/>
    <n v="4642"/>
    <n v="15782.8"/>
    <x v="0"/>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n v="8"/>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55"/>
    <x v="153"/>
    <x v="1"/>
    <x v="1"/>
    <s v="HomeTheater,TV&amp;Video"/>
    <n v="399"/>
    <n v="799"/>
    <x v="2"/>
    <x v="1"/>
    <x v="0"/>
    <n v="0.5"/>
    <x v="4"/>
    <x v="0"/>
    <n v="12"/>
    <n v="51.599999999999994"/>
    <x v="1"/>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n v="1"/>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56"/>
    <x v="154"/>
    <x v="0"/>
    <x v="0"/>
    <s v="Accessories&amp;Peripherals"/>
    <n v="1499"/>
    <n v="1999"/>
    <x v="0"/>
    <x v="1"/>
    <x v="1"/>
    <n v="0.25"/>
    <x v="5"/>
    <x v="0"/>
    <n v="1951"/>
    <n v="8584.4000000000015"/>
    <x v="0"/>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n v="8"/>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157"/>
    <x v="155"/>
    <x v="1"/>
    <x v="1"/>
    <s v="HomeTheater,TV&amp;Video"/>
    <n v="9490"/>
    <n v="15990"/>
    <x v="3"/>
    <x v="1"/>
    <x v="1"/>
    <n v="0.41"/>
    <x v="2"/>
    <x v="0"/>
    <n v="10480"/>
    <n v="40872"/>
    <x v="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n v="8"/>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158"/>
    <x v="156"/>
    <x v="1"/>
    <x v="1"/>
    <s v="HomeTheater,TV&amp;Video"/>
    <n v="637"/>
    <n v="1499"/>
    <x v="0"/>
    <x v="0"/>
    <x v="0"/>
    <n v="0.57999999999999996"/>
    <x v="3"/>
    <x v="0"/>
    <n v="24"/>
    <n v="98.399999999999991"/>
    <x v="1"/>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n v="7"/>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59"/>
    <x v="157"/>
    <x v="1"/>
    <x v="1"/>
    <s v="HomeTheater,TV&amp;Video"/>
    <n v="399"/>
    <n v="899"/>
    <x v="2"/>
    <x v="0"/>
    <x v="0"/>
    <n v="0.56000000000000005"/>
    <x v="2"/>
    <x v="0"/>
    <n v="254"/>
    <n v="990.6"/>
    <x v="1"/>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n v="8"/>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60"/>
    <x v="158"/>
    <x v="1"/>
    <x v="1"/>
    <s v="HomeTheater,TV&amp;Video"/>
    <n v="1089"/>
    <n v="1600"/>
    <x v="0"/>
    <x v="1"/>
    <x v="1"/>
    <n v="0.32"/>
    <x v="1"/>
    <x v="0"/>
    <n v="3565"/>
    <n v="14260"/>
    <x v="0"/>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n v="8"/>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161"/>
    <x v="159"/>
    <x v="0"/>
    <x v="0"/>
    <s v="Accessories&amp;Peripherals"/>
    <n v="339"/>
    <n v="999"/>
    <x v="2"/>
    <x v="0"/>
    <x v="0"/>
    <n v="0.66"/>
    <x v="4"/>
    <x v="0"/>
    <n v="6255"/>
    <n v="26896.5"/>
    <x v="0"/>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n v="8"/>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162"/>
    <x v="160"/>
    <x v="0"/>
    <x v="0"/>
    <s v="Accessories&amp;Peripherals"/>
    <n v="149"/>
    <n v="499"/>
    <x v="1"/>
    <x v="0"/>
    <x v="0"/>
    <n v="0.7"/>
    <x v="1"/>
    <x v="0"/>
    <n v="7732"/>
    <n v="30928"/>
    <x v="0"/>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n v="8"/>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163"/>
    <x v="161"/>
    <x v="0"/>
    <x v="0"/>
    <s v="Accessories&amp;Peripherals"/>
    <n v="149"/>
    <n v="399"/>
    <x v="1"/>
    <x v="0"/>
    <x v="0"/>
    <n v="0.63"/>
    <x v="2"/>
    <x v="0"/>
    <n v="57"/>
    <n v="222.29999999999998"/>
    <x v="1"/>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n v="8"/>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64"/>
    <x v="162"/>
    <x v="0"/>
    <x v="0"/>
    <s v="Accessories&amp;Peripherals"/>
    <n v="599"/>
    <n v="849"/>
    <x v="2"/>
    <x v="1"/>
    <x v="1"/>
    <n v="0.28999999999999998"/>
    <x v="6"/>
    <x v="1"/>
    <n v="577"/>
    <n v="2596.5"/>
    <x v="1"/>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n v="8"/>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65"/>
    <x v="163"/>
    <x v="1"/>
    <x v="1"/>
    <s v="HomeTheater,TV&amp;Video"/>
    <n v="299"/>
    <n v="1199"/>
    <x v="0"/>
    <x v="2"/>
    <x v="0"/>
    <n v="0.75"/>
    <x v="2"/>
    <x v="0"/>
    <n v="1193"/>
    <n v="4652.7"/>
    <x v="0"/>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n v="8"/>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66"/>
    <x v="164"/>
    <x v="0"/>
    <x v="0"/>
    <s v="Accessories&amp;Peripherals"/>
    <n v="399"/>
    <n v="1299"/>
    <x v="0"/>
    <x v="0"/>
    <x v="0"/>
    <n v="0.69"/>
    <x v="0"/>
    <x v="0"/>
    <n v="13120"/>
    <n v="55104"/>
    <x v="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n v="8"/>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167"/>
    <x v="165"/>
    <x v="1"/>
    <x v="1"/>
    <s v="HomeTheater,TV&amp;Video"/>
    <n v="339"/>
    <n v="1999"/>
    <x v="0"/>
    <x v="2"/>
    <x v="0"/>
    <n v="0.83"/>
    <x v="1"/>
    <x v="0"/>
    <n v="343"/>
    <n v="1372"/>
    <x v="1"/>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n v="8"/>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68"/>
    <x v="166"/>
    <x v="1"/>
    <x v="1"/>
    <s v="HomeTheater,TV&amp;Video"/>
    <n v="12499"/>
    <n v="22990"/>
    <x v="3"/>
    <x v="1"/>
    <x v="1"/>
    <n v="0.46"/>
    <x v="4"/>
    <x v="0"/>
    <n v="1611"/>
    <n v="6927.2999999999993"/>
    <x v="0"/>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n v="8"/>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69"/>
    <x v="167"/>
    <x v="0"/>
    <x v="0"/>
    <s v="Accessories&amp;Peripherals"/>
    <n v="249"/>
    <n v="399"/>
    <x v="1"/>
    <x v="1"/>
    <x v="1"/>
    <n v="0.38"/>
    <x v="1"/>
    <x v="0"/>
    <n v="6558"/>
    <n v="26232"/>
    <x v="0"/>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n v="8"/>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70"/>
    <x v="168"/>
    <x v="0"/>
    <x v="0"/>
    <s v="NetworkingDevices"/>
    <n v="1399"/>
    <n v="2499"/>
    <x v="0"/>
    <x v="1"/>
    <x v="1"/>
    <n v="0.44"/>
    <x v="5"/>
    <x v="0"/>
    <n v="23169"/>
    <n v="101943.6"/>
    <x v="0"/>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n v="8"/>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171"/>
    <x v="169"/>
    <x v="1"/>
    <x v="1"/>
    <s v="HomeTheater,TV&amp;Video"/>
    <n v="32999"/>
    <n v="47990"/>
    <x v="3"/>
    <x v="1"/>
    <x v="1"/>
    <n v="0.31"/>
    <x v="4"/>
    <x v="0"/>
    <n v="4703"/>
    <n v="20222.899999999998"/>
    <x v="0"/>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n v="8"/>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72"/>
    <x v="170"/>
    <x v="0"/>
    <x v="0"/>
    <s v="Accessories&amp;Peripherals"/>
    <n v="149"/>
    <n v="399"/>
    <x v="1"/>
    <x v="0"/>
    <x v="0"/>
    <n v="0.63"/>
    <x v="1"/>
    <x v="0"/>
    <n v="1423"/>
    <n v="5692"/>
    <x v="0"/>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n v="8"/>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73"/>
    <x v="171"/>
    <x v="0"/>
    <x v="0"/>
    <s v="Accessories&amp;Peripherals"/>
    <n v="325"/>
    <n v="999"/>
    <x v="2"/>
    <x v="0"/>
    <x v="0"/>
    <n v="0.67"/>
    <x v="4"/>
    <x v="0"/>
    <n v="2651"/>
    <n v="11399.3"/>
    <x v="0"/>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n v="8"/>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174"/>
    <x v="172"/>
    <x v="0"/>
    <x v="0"/>
    <s v="Accessories&amp;Peripherals"/>
    <n v="399"/>
    <n v="1999"/>
    <x v="0"/>
    <x v="2"/>
    <x v="0"/>
    <n v="0.8"/>
    <x v="15"/>
    <x v="1"/>
    <n v="5"/>
    <n v="25"/>
    <x v="1"/>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n v="5"/>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75"/>
    <x v="173"/>
    <x v="0"/>
    <x v="0"/>
    <s v="NetworkingDevices"/>
    <n v="199"/>
    <n v="499"/>
    <x v="1"/>
    <x v="0"/>
    <x v="0"/>
    <n v="0.6"/>
    <x v="7"/>
    <x v="0"/>
    <n v="612"/>
    <n v="2264.4"/>
    <x v="1"/>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n v="8"/>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76"/>
    <x v="174"/>
    <x v="0"/>
    <x v="0"/>
    <s v="Accessories&amp;Peripherals"/>
    <n v="88"/>
    <n v="299"/>
    <x v="1"/>
    <x v="2"/>
    <x v="0"/>
    <n v="0.71"/>
    <x v="1"/>
    <x v="0"/>
    <n v="9378"/>
    <n v="37512"/>
    <x v="0"/>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n v="8"/>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77"/>
    <x v="175"/>
    <x v="0"/>
    <x v="0"/>
    <s v="Accessories&amp;Peripherals"/>
    <n v="399"/>
    <n v="1099"/>
    <x v="0"/>
    <x v="0"/>
    <x v="0"/>
    <n v="0.64"/>
    <x v="3"/>
    <x v="0"/>
    <n v="2685"/>
    <n v="11008.499999999998"/>
    <x v="0"/>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n v="8"/>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178"/>
    <x v="176"/>
    <x v="0"/>
    <x v="0"/>
    <s v="Accessories&amp;Peripherals"/>
    <n v="57.89"/>
    <n v="199"/>
    <x v="1"/>
    <x v="2"/>
    <x v="0"/>
    <n v="0.71"/>
    <x v="1"/>
    <x v="0"/>
    <n v="9378"/>
    <n v="37512"/>
    <x v="0"/>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n v="8"/>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79"/>
    <x v="177"/>
    <x v="1"/>
    <x v="1"/>
    <s v="HomeTheater,TV&amp;Video"/>
    <n v="799"/>
    <n v="1999"/>
    <x v="0"/>
    <x v="0"/>
    <x v="0"/>
    <n v="0.6"/>
    <x v="8"/>
    <x v="2"/>
    <n v="576"/>
    <n v="1900.8"/>
    <x v="1"/>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n v="8"/>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80"/>
    <x v="178"/>
    <x v="1"/>
    <x v="1"/>
    <s v="HomeTheater,TV&amp;Video"/>
    <n v="205"/>
    <n v="499"/>
    <x v="1"/>
    <x v="0"/>
    <x v="0"/>
    <n v="0.59"/>
    <x v="11"/>
    <x v="0"/>
    <n v="313"/>
    <n v="1189.3999999999999"/>
    <x v="1"/>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n v="8"/>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81"/>
    <x v="179"/>
    <x v="0"/>
    <x v="0"/>
    <s v="Accessories&amp;Peripherals"/>
    <n v="299"/>
    <n v="699"/>
    <x v="2"/>
    <x v="0"/>
    <x v="0"/>
    <n v="0.56999999999999995"/>
    <x v="3"/>
    <x v="0"/>
    <n v="2957"/>
    <n v="12123.699999999999"/>
    <x v="0"/>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n v="8"/>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182"/>
    <x v="180"/>
    <x v="0"/>
    <x v="0"/>
    <s v="Accessories&amp;Peripherals"/>
    <n v="849"/>
    <n v="999"/>
    <x v="2"/>
    <x v="3"/>
    <x v="1"/>
    <n v="0.15"/>
    <x v="3"/>
    <x v="0"/>
    <n v="6736"/>
    <n v="27617.599999999999"/>
    <x v="0"/>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n v="8"/>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83"/>
    <x v="181"/>
    <x v="0"/>
    <x v="0"/>
    <s v="Accessories&amp;Peripherals"/>
    <n v="949"/>
    <n v="1999"/>
    <x v="0"/>
    <x v="0"/>
    <x v="0"/>
    <n v="0.53"/>
    <x v="5"/>
    <x v="0"/>
    <n v="13552"/>
    <n v="59628.800000000003"/>
    <x v="0"/>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n v="8"/>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84"/>
    <x v="182"/>
    <x v="0"/>
    <x v="0"/>
    <s v="Accessories&amp;Peripherals"/>
    <n v="499"/>
    <n v="1200"/>
    <x v="0"/>
    <x v="0"/>
    <x v="0"/>
    <n v="0.57999999999999996"/>
    <x v="4"/>
    <x v="0"/>
    <n v="5451"/>
    <n v="23439.3"/>
    <x v="0"/>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n v="8"/>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185"/>
    <x v="183"/>
    <x v="0"/>
    <x v="0"/>
    <s v="Accessories&amp;Peripherals"/>
    <n v="299"/>
    <n v="485"/>
    <x v="1"/>
    <x v="1"/>
    <x v="1"/>
    <n v="0.38"/>
    <x v="4"/>
    <x v="0"/>
    <n v="10911"/>
    <n v="46917.299999999996"/>
    <x v="0"/>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n v="8"/>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186"/>
    <x v="181"/>
    <x v="0"/>
    <x v="0"/>
    <s v="Accessories&amp;Peripherals"/>
    <n v="949"/>
    <n v="1999"/>
    <x v="0"/>
    <x v="0"/>
    <x v="0"/>
    <n v="0.53"/>
    <x v="5"/>
    <x v="0"/>
    <n v="13552"/>
    <n v="59628.800000000003"/>
    <x v="0"/>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n v="8"/>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87"/>
    <x v="184"/>
    <x v="0"/>
    <x v="0"/>
    <s v="Accessories&amp;Peripherals"/>
    <n v="379"/>
    <n v="1099"/>
    <x v="0"/>
    <x v="0"/>
    <x v="0"/>
    <n v="0.66"/>
    <x v="4"/>
    <x v="0"/>
    <n v="2806"/>
    <n v="12065.8"/>
    <x v="0"/>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n v="8"/>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188"/>
    <x v="185"/>
    <x v="1"/>
    <x v="1"/>
    <s v="HomeTheater,TV&amp;Video"/>
    <n v="8990"/>
    <n v="18990"/>
    <x v="3"/>
    <x v="0"/>
    <x v="0"/>
    <n v="0.53"/>
    <x v="2"/>
    <x v="0"/>
    <n v="350"/>
    <n v="1365"/>
    <x v="1"/>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n v="8"/>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89"/>
    <x v="186"/>
    <x v="1"/>
    <x v="1"/>
    <s v="HomeTheater,TV&amp;Video"/>
    <n v="486"/>
    <n v="1999"/>
    <x v="0"/>
    <x v="2"/>
    <x v="0"/>
    <n v="0.76"/>
    <x v="0"/>
    <x v="0"/>
    <n v="30023"/>
    <n v="126096.6"/>
    <x v="0"/>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n v="8"/>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90"/>
    <x v="187"/>
    <x v="1"/>
    <x v="1"/>
    <s v="HomeTheater,TV&amp;Video"/>
    <n v="5699"/>
    <n v="11000"/>
    <x v="3"/>
    <x v="1"/>
    <x v="1"/>
    <n v="0.48"/>
    <x v="0"/>
    <x v="0"/>
    <n v="4003"/>
    <n v="16812.600000000002"/>
    <x v="0"/>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n v="8"/>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191"/>
    <x v="188"/>
    <x v="0"/>
    <x v="0"/>
    <s v="Accessories&amp;Peripherals"/>
    <n v="709"/>
    <n v="1999"/>
    <x v="0"/>
    <x v="0"/>
    <x v="0"/>
    <n v="0.65"/>
    <x v="3"/>
    <x v="0"/>
    <n v="178817"/>
    <n v="733149.7"/>
    <x v="0"/>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n v="8"/>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192"/>
    <x v="189"/>
    <x v="1"/>
    <x v="1"/>
    <s v="HomeTheater,TV&amp;Video"/>
    <n v="47990"/>
    <n v="70900"/>
    <x v="4"/>
    <x v="1"/>
    <x v="1"/>
    <n v="0.32"/>
    <x v="4"/>
    <x v="0"/>
    <n v="7109"/>
    <n v="30568.699999999997"/>
    <x v="0"/>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n v="8"/>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93"/>
    <x v="190"/>
    <x v="1"/>
    <x v="1"/>
    <s v="HomeTheater,TV&amp;Video"/>
    <n v="299"/>
    <n v="1199"/>
    <x v="0"/>
    <x v="2"/>
    <x v="0"/>
    <n v="0.75"/>
    <x v="7"/>
    <x v="0"/>
    <n v="490"/>
    <n v="1813"/>
    <x v="1"/>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n v="8"/>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94"/>
    <x v="191"/>
    <x v="0"/>
    <x v="0"/>
    <s v="Accessories&amp;Peripherals"/>
    <n v="320"/>
    <n v="599"/>
    <x v="2"/>
    <x v="1"/>
    <x v="1"/>
    <n v="0.47"/>
    <x v="3"/>
    <x v="0"/>
    <n v="491"/>
    <n v="2013.1"/>
    <x v="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n v="8"/>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95"/>
    <x v="192"/>
    <x v="0"/>
    <x v="0"/>
    <s v="Accessories&amp;Peripherals"/>
    <n v="139"/>
    <n v="549"/>
    <x v="2"/>
    <x v="2"/>
    <x v="0"/>
    <n v="0.75"/>
    <x v="2"/>
    <x v="0"/>
    <n v="61"/>
    <n v="237.9"/>
    <x v="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n v="8"/>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96"/>
    <x v="193"/>
    <x v="0"/>
    <x v="0"/>
    <s v="Accessories&amp;Peripherals"/>
    <n v="129"/>
    <n v="249"/>
    <x v="1"/>
    <x v="1"/>
    <x v="1"/>
    <n v="0.48"/>
    <x v="1"/>
    <x v="0"/>
    <n v="9378"/>
    <n v="37512"/>
    <x v="0"/>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n v="8"/>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197"/>
    <x v="194"/>
    <x v="1"/>
    <x v="1"/>
    <s v="HomeTheater,TV&amp;Video"/>
    <n v="24999"/>
    <n v="35999"/>
    <x v="3"/>
    <x v="1"/>
    <x v="1"/>
    <n v="0.31"/>
    <x v="0"/>
    <x v="0"/>
    <n v="32840"/>
    <n v="137928"/>
    <x v="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n v="8"/>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98"/>
    <x v="195"/>
    <x v="0"/>
    <x v="0"/>
    <s v="Accessories&amp;Peripherals"/>
    <n v="999"/>
    <n v="1699"/>
    <x v="0"/>
    <x v="1"/>
    <x v="1"/>
    <n v="0.41"/>
    <x v="5"/>
    <x v="0"/>
    <n v="7318"/>
    <n v="32199.200000000004"/>
    <x v="0"/>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n v="8"/>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199"/>
    <x v="196"/>
    <x v="0"/>
    <x v="0"/>
    <s v="Accessories&amp;Peripherals"/>
    <n v="225"/>
    <n v="499"/>
    <x v="1"/>
    <x v="0"/>
    <x v="0"/>
    <n v="0.55000000000000004"/>
    <x v="3"/>
    <x v="0"/>
    <n v="789"/>
    <n v="3234.8999999999996"/>
    <x v="1"/>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n v="8"/>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200"/>
    <x v="197"/>
    <x v="1"/>
    <x v="1"/>
    <s v="HomeTheater,TV&amp;Video"/>
    <n v="547"/>
    <n v="2999"/>
    <x v="0"/>
    <x v="2"/>
    <x v="0"/>
    <n v="0.82"/>
    <x v="4"/>
    <x v="0"/>
    <n v="407"/>
    <n v="1750.1"/>
    <x v="1"/>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n v="8"/>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201"/>
    <x v="198"/>
    <x v="0"/>
    <x v="0"/>
    <s v="Accessories&amp;Peripherals"/>
    <n v="259"/>
    <n v="699"/>
    <x v="2"/>
    <x v="0"/>
    <x v="0"/>
    <n v="0.63"/>
    <x v="11"/>
    <x v="0"/>
    <n v="2399"/>
    <n v="9116.1999999999989"/>
    <x v="0"/>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n v="8"/>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202"/>
    <x v="199"/>
    <x v="1"/>
    <x v="1"/>
    <s v="HomeTheater,TV&amp;Video"/>
    <n v="239"/>
    <n v="699"/>
    <x v="2"/>
    <x v="0"/>
    <x v="0"/>
    <n v="0.66"/>
    <x v="5"/>
    <x v="0"/>
    <n v="2640"/>
    <n v="11616.000000000002"/>
    <x v="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n v="6"/>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03"/>
    <x v="200"/>
    <x v="1"/>
    <x v="1"/>
    <s v="HomeTheater,TV&amp;Video"/>
    <n v="349"/>
    <n v="999"/>
    <x v="2"/>
    <x v="0"/>
    <x v="0"/>
    <n v="0.65"/>
    <x v="1"/>
    <x v="0"/>
    <n v="839"/>
    <n v="3356"/>
    <x v="1"/>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n v="8"/>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204"/>
    <x v="201"/>
    <x v="1"/>
    <x v="1"/>
    <s v="HomeTheater,TV&amp;Video"/>
    <n v="467"/>
    <n v="599"/>
    <x v="2"/>
    <x v="1"/>
    <x v="1"/>
    <n v="0.22"/>
    <x v="5"/>
    <x v="0"/>
    <n v="44054"/>
    <n v="193837.6"/>
    <x v="0"/>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n v="8"/>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205"/>
    <x v="202"/>
    <x v="0"/>
    <x v="0"/>
    <s v="Accessories&amp;Peripherals"/>
    <n v="449"/>
    <n v="599"/>
    <x v="2"/>
    <x v="1"/>
    <x v="1"/>
    <n v="0.25"/>
    <x v="1"/>
    <x v="0"/>
    <n v="3231"/>
    <n v="12924"/>
    <x v="0"/>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n v="8"/>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206"/>
    <x v="77"/>
    <x v="1"/>
    <x v="1"/>
    <s v="HomeTheater,TV&amp;Video"/>
    <n v="11990"/>
    <n v="31990"/>
    <x v="3"/>
    <x v="0"/>
    <x v="0"/>
    <n v="0.63"/>
    <x v="0"/>
    <x v="0"/>
    <n v="64"/>
    <n v="268.8"/>
    <x v="1"/>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n v="8"/>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207"/>
    <x v="203"/>
    <x v="0"/>
    <x v="0"/>
    <s v="Accessories&amp;Peripherals"/>
    <n v="350"/>
    <n v="599"/>
    <x v="2"/>
    <x v="1"/>
    <x v="1"/>
    <n v="0.42"/>
    <x v="2"/>
    <x v="0"/>
    <n v="8314"/>
    <n v="32424.6"/>
    <x v="0"/>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n v="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208"/>
    <x v="204"/>
    <x v="0"/>
    <x v="0"/>
    <s v="Accessories&amp;Peripherals"/>
    <n v="252"/>
    <n v="999"/>
    <x v="2"/>
    <x v="2"/>
    <x v="0"/>
    <n v="0.75"/>
    <x v="7"/>
    <x v="0"/>
    <n v="2249"/>
    <n v="8321.3000000000011"/>
    <x v="0"/>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n v="8"/>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209"/>
    <x v="205"/>
    <x v="1"/>
    <x v="1"/>
    <s v="HomeTheater,TV&amp;Video"/>
    <n v="204"/>
    <n v="599"/>
    <x v="2"/>
    <x v="0"/>
    <x v="0"/>
    <n v="0.66"/>
    <x v="9"/>
    <x v="0"/>
    <n v="339"/>
    <n v="1220.4000000000001"/>
    <x v="1"/>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n v="8"/>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210"/>
    <x v="206"/>
    <x v="1"/>
    <x v="1"/>
    <s v="HomeTheater,TV&amp;Video"/>
    <n v="6490"/>
    <n v="9990"/>
    <x v="0"/>
    <x v="1"/>
    <x v="1"/>
    <n v="0.35"/>
    <x v="1"/>
    <x v="0"/>
    <n v="27"/>
    <n v="108"/>
    <x v="1"/>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n v="8"/>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211"/>
    <x v="207"/>
    <x v="1"/>
    <x v="1"/>
    <s v="HomeTheater,TV&amp;Video"/>
    <n v="235"/>
    <n v="599"/>
    <x v="2"/>
    <x v="0"/>
    <x v="0"/>
    <n v="0.61"/>
    <x v="12"/>
    <x v="0"/>
    <n v="197"/>
    <n v="689.5"/>
    <x v="1"/>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n v="8"/>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212"/>
    <x v="208"/>
    <x v="0"/>
    <x v="0"/>
    <s v="Accessories&amp;Peripherals"/>
    <n v="299"/>
    <n v="800"/>
    <x v="2"/>
    <x v="0"/>
    <x v="0"/>
    <n v="0.63"/>
    <x v="6"/>
    <x v="1"/>
    <n v="74977"/>
    <n v="337396.5"/>
    <x v="0"/>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n v="8"/>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213"/>
    <x v="209"/>
    <x v="0"/>
    <x v="0"/>
    <s v="Accessories&amp;Peripherals"/>
    <n v="799"/>
    <n v="1999"/>
    <x v="0"/>
    <x v="0"/>
    <x v="0"/>
    <n v="0.6"/>
    <x v="0"/>
    <x v="0"/>
    <n v="8583"/>
    <n v="36048.6"/>
    <x v="0"/>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n v="8"/>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214"/>
    <x v="210"/>
    <x v="1"/>
    <x v="1"/>
    <s v="HomeTheater,TV&amp;Video"/>
    <n v="299"/>
    <n v="999"/>
    <x v="2"/>
    <x v="0"/>
    <x v="0"/>
    <n v="0.7"/>
    <x v="11"/>
    <x v="0"/>
    <n v="928"/>
    <n v="3526.3999999999996"/>
    <x v="1"/>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n v="8"/>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Ä‡§Ç ‡§ï‡§? ‡§?‡§?‡§æ ‡§•‡§æ. ‡§´‡§ø‡§? ‡§?‡§ø‡§ü‡§?‡•ç‡§® ‡§ï‡•á ‡§?‡§ø‡§è apply ‡§ï‡§ø‡§Ø‡§æ. ‡§Ü‡§ú 19 ‡§¶‡§ø‡§® ‡§?‡•ã ‡§ó‡§è ‡§®‡§æ ‡§?‡•Ä remote ‡§Æ‡§ø‡§?‡§æ ‡§î‡§? ‡§®‡§æ ‡§?‡•Ä refund.,Very prompt replacement of the defective Remote for TV"/>
    <s v="https://m.media-amazon.com/images/I/31QdoA5bJAL._SX300_SY300_QL70_FMwebp_.jpg"/>
    <s v="https://www.amazon.in/CrypoTM-Universal-Remote-Compatible-Sky/dp/B0841KQR1Z/ref=sr_1_235?qid=1672909135&amp;s=electronics&amp;sr=1-235"/>
  </r>
  <r>
    <x v="215"/>
    <x v="211"/>
    <x v="1"/>
    <x v="1"/>
    <s v="HomeTheater,TV&amp;Video"/>
    <n v="6999"/>
    <n v="16990"/>
    <x v="3"/>
    <x v="0"/>
    <x v="0"/>
    <n v="0.59"/>
    <x v="11"/>
    <x v="0"/>
    <n v="110"/>
    <n v="418"/>
    <x v="1"/>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n v="8"/>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216"/>
    <x v="212"/>
    <x v="1"/>
    <x v="1"/>
    <s v="HomeTheater,TV&amp;Video"/>
    <n v="42999"/>
    <n v="59999"/>
    <x v="4"/>
    <x v="1"/>
    <x v="1"/>
    <n v="0.28000000000000003"/>
    <x v="3"/>
    <x v="0"/>
    <n v="6753"/>
    <n v="27687.3"/>
    <x v="0"/>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n v="8"/>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217"/>
    <x v="213"/>
    <x v="1"/>
    <x v="1"/>
    <s v="HomeTheater,TV&amp;Video"/>
    <n v="173"/>
    <n v="999"/>
    <x v="2"/>
    <x v="2"/>
    <x v="0"/>
    <n v="0.83"/>
    <x v="4"/>
    <x v="0"/>
    <n v="1237"/>
    <n v="5319.0999999999995"/>
    <x v="0"/>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n v="8"/>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218"/>
    <x v="214"/>
    <x v="1"/>
    <x v="1"/>
    <s v="HomeAudio"/>
    <n v="209"/>
    <n v="600"/>
    <x v="2"/>
    <x v="0"/>
    <x v="0"/>
    <n v="0.65"/>
    <x v="5"/>
    <x v="0"/>
    <n v="18872"/>
    <n v="83036.800000000003"/>
    <x v="0"/>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n v="8"/>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19"/>
    <x v="215"/>
    <x v="0"/>
    <x v="0"/>
    <s v="Accessories&amp;Peripherals"/>
    <n v="848.99"/>
    <n v="1490"/>
    <x v="0"/>
    <x v="1"/>
    <x v="1"/>
    <n v="0.43"/>
    <x v="2"/>
    <x v="0"/>
    <n v="356"/>
    <n v="1388.3999999999999"/>
    <x v="1"/>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n v="8"/>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220"/>
    <x v="216"/>
    <x v="0"/>
    <x v="0"/>
    <s v="Accessories&amp;Peripherals"/>
    <n v="649"/>
    <n v="1999"/>
    <x v="0"/>
    <x v="0"/>
    <x v="0"/>
    <n v="0.68"/>
    <x v="0"/>
    <x v="0"/>
    <n v="24269"/>
    <n v="101929.8"/>
    <x v="0"/>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n v="8"/>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21"/>
    <x v="217"/>
    <x v="1"/>
    <x v="1"/>
    <s v="HomeTheater,TV&amp;Video"/>
    <n v="299"/>
    <n v="899"/>
    <x v="2"/>
    <x v="0"/>
    <x v="0"/>
    <n v="0.67"/>
    <x v="11"/>
    <x v="0"/>
    <n v="425"/>
    <n v="1615"/>
    <x v="1"/>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n v="8"/>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222"/>
    <x v="218"/>
    <x v="1"/>
    <x v="1"/>
    <s v="HomeTheater,TV&amp;Video"/>
    <n v="399"/>
    <n v="799"/>
    <x v="2"/>
    <x v="1"/>
    <x v="0"/>
    <n v="0.5"/>
    <x v="3"/>
    <x v="0"/>
    <n v="1161"/>
    <n v="4760.0999999999995"/>
    <x v="0"/>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n v="8"/>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223"/>
    <x v="219"/>
    <x v="0"/>
    <x v="0"/>
    <s v="Accessories&amp;Peripherals"/>
    <n v="249"/>
    <n v="499"/>
    <x v="1"/>
    <x v="1"/>
    <x v="0"/>
    <n v="0.5"/>
    <x v="3"/>
    <x v="0"/>
    <n v="1508"/>
    <n v="6182.7999999999993"/>
    <x v="0"/>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n v="8"/>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224"/>
    <x v="220"/>
    <x v="1"/>
    <x v="1"/>
    <s v="HomeTheater,TV&amp;Video"/>
    <n v="1249"/>
    <n v="2299"/>
    <x v="0"/>
    <x v="1"/>
    <x v="1"/>
    <n v="0.46"/>
    <x v="4"/>
    <x v="0"/>
    <n v="7636"/>
    <n v="32834.799999999996"/>
    <x v="0"/>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n v="8"/>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225"/>
    <x v="221"/>
    <x v="1"/>
    <x v="1"/>
    <s v="HomeTheater,TV&amp;Video"/>
    <n v="213"/>
    <n v="499"/>
    <x v="1"/>
    <x v="0"/>
    <x v="0"/>
    <n v="0.56999999999999995"/>
    <x v="7"/>
    <x v="0"/>
    <n v="246"/>
    <n v="910.2"/>
    <x v="1"/>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n v="8"/>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226"/>
    <x v="222"/>
    <x v="1"/>
    <x v="1"/>
    <s v="HomeTheater,TV&amp;Video"/>
    <n v="209"/>
    <n v="499"/>
    <x v="1"/>
    <x v="0"/>
    <x v="0"/>
    <n v="0.57999999999999996"/>
    <x v="1"/>
    <x v="0"/>
    <n v="479"/>
    <n v="1916"/>
    <x v="1"/>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n v="8"/>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227"/>
    <x v="223"/>
    <x v="1"/>
    <x v="1"/>
    <s v="HomeTheater,TV&amp;Video"/>
    <n v="598"/>
    <n v="4999"/>
    <x v="0"/>
    <x v="2"/>
    <x v="0"/>
    <n v="0.88"/>
    <x v="0"/>
    <x v="0"/>
    <n v="910"/>
    <n v="3822"/>
    <x v="1"/>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n v="8"/>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x v="180"/>
    <x v="0"/>
    <x v="0"/>
    <s v="Accessories&amp;Peripherals"/>
    <n v="799"/>
    <n v="1749"/>
    <x v="0"/>
    <x v="0"/>
    <x v="0"/>
    <n v="0.54"/>
    <x v="3"/>
    <x v="0"/>
    <n v="5626"/>
    <n v="23066.6"/>
    <x v="0"/>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n v="8"/>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229"/>
    <x v="224"/>
    <x v="0"/>
    <x v="0"/>
    <s v="Accessories&amp;Peripherals"/>
    <n v="159"/>
    <n v="595"/>
    <x v="2"/>
    <x v="2"/>
    <x v="0"/>
    <n v="0.73"/>
    <x v="4"/>
    <x v="0"/>
    <n v="14184"/>
    <n v="60991.199999999997"/>
    <x v="0"/>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n v="8"/>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230"/>
    <x v="225"/>
    <x v="0"/>
    <x v="0"/>
    <s v="Accessories&amp;Peripherals"/>
    <n v="499"/>
    <n v="1100"/>
    <x v="0"/>
    <x v="0"/>
    <x v="0"/>
    <n v="0.55000000000000004"/>
    <x v="5"/>
    <x v="0"/>
    <n v="25177"/>
    <n v="110778.8"/>
    <x v="0"/>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n v="8"/>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31"/>
    <x v="226"/>
    <x v="1"/>
    <x v="1"/>
    <s v="HomeTheater,TV&amp;Video"/>
    <n v="31999"/>
    <n v="49999"/>
    <x v="3"/>
    <x v="1"/>
    <x v="1"/>
    <n v="0.36"/>
    <x v="4"/>
    <x v="0"/>
    <n v="21252"/>
    <n v="91383.599999999991"/>
    <x v="0"/>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n v="8"/>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32"/>
    <x v="227"/>
    <x v="1"/>
    <x v="1"/>
    <s v="HomeTheater,TV&amp;Video"/>
    <n v="32990"/>
    <n v="56790"/>
    <x v="4"/>
    <x v="1"/>
    <x v="1"/>
    <n v="0.42"/>
    <x v="4"/>
    <x v="0"/>
    <n v="567"/>
    <n v="2438.1"/>
    <x v="1"/>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n v="8"/>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233"/>
    <x v="228"/>
    <x v="1"/>
    <x v="1"/>
    <s v="HomeTheater,TV&amp;Video"/>
    <n v="299"/>
    <n v="1199"/>
    <x v="0"/>
    <x v="2"/>
    <x v="0"/>
    <n v="0.75"/>
    <x v="12"/>
    <x v="0"/>
    <n v="466"/>
    <n v="1631"/>
    <x v="1"/>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n v="8"/>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234"/>
    <x v="192"/>
    <x v="0"/>
    <x v="0"/>
    <s v="Accessories&amp;Peripherals"/>
    <n v="128.31"/>
    <n v="549"/>
    <x v="2"/>
    <x v="2"/>
    <x v="0"/>
    <n v="0.77"/>
    <x v="2"/>
    <x v="0"/>
    <n v="61"/>
    <n v="237.9"/>
    <x v="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n v="8"/>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235"/>
    <x v="162"/>
    <x v="0"/>
    <x v="0"/>
    <s v="Accessories&amp;Peripherals"/>
    <n v="599"/>
    <n v="849"/>
    <x v="2"/>
    <x v="1"/>
    <x v="1"/>
    <n v="0.28999999999999998"/>
    <x v="6"/>
    <x v="1"/>
    <n v="474"/>
    <n v="2133"/>
    <x v="1"/>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n v="8"/>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236"/>
    <x v="229"/>
    <x v="1"/>
    <x v="1"/>
    <s v="HomeTheater,TV&amp;Video"/>
    <n v="399"/>
    <n v="899"/>
    <x v="2"/>
    <x v="0"/>
    <x v="0"/>
    <n v="0.56000000000000005"/>
    <x v="10"/>
    <x v="2"/>
    <n v="431"/>
    <n v="1465.3999999999999"/>
    <x v="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n v="8"/>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237"/>
    <x v="230"/>
    <x v="0"/>
    <x v="0"/>
    <s v="Accessories&amp;Peripherals"/>
    <n v="449"/>
    <n v="1099"/>
    <x v="0"/>
    <x v="0"/>
    <x v="0"/>
    <n v="0.59"/>
    <x v="1"/>
    <x v="0"/>
    <n v="242"/>
    <n v="968"/>
    <x v="1"/>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n v="8"/>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238"/>
    <x v="231"/>
    <x v="0"/>
    <x v="0"/>
    <s v="Accessories&amp;Peripherals"/>
    <n v="254"/>
    <n v="799"/>
    <x v="2"/>
    <x v="0"/>
    <x v="0"/>
    <n v="0.68"/>
    <x v="1"/>
    <x v="0"/>
    <n v="2905"/>
    <n v="11620"/>
    <x v="0"/>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n v="8"/>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239"/>
    <x v="232"/>
    <x v="1"/>
    <x v="1"/>
    <s v="HomeTheater,TV&amp;Video"/>
    <n v="399"/>
    <n v="795"/>
    <x v="2"/>
    <x v="1"/>
    <x v="0"/>
    <n v="0.5"/>
    <x v="5"/>
    <x v="0"/>
    <n v="12091"/>
    <n v="53200.4"/>
    <x v="0"/>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n v="8"/>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240"/>
    <x v="76"/>
    <x v="0"/>
    <x v="0"/>
    <s v="Accessories&amp;Peripherals"/>
    <n v="179"/>
    <n v="399"/>
    <x v="1"/>
    <x v="0"/>
    <x v="0"/>
    <n v="0.55000000000000004"/>
    <x v="1"/>
    <x v="0"/>
    <n v="1423"/>
    <n v="5692"/>
    <x v="0"/>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n v="8"/>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241"/>
    <x v="233"/>
    <x v="0"/>
    <x v="0"/>
    <s v="Accessories&amp;Peripherals"/>
    <n v="339"/>
    <n v="999"/>
    <x v="2"/>
    <x v="0"/>
    <x v="0"/>
    <n v="0.66"/>
    <x v="4"/>
    <x v="0"/>
    <n v="6255"/>
    <n v="26896.5"/>
    <x v="0"/>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n v="8"/>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242"/>
    <x v="234"/>
    <x v="1"/>
    <x v="1"/>
    <s v="HomeTheater,TV&amp;Video"/>
    <n v="399"/>
    <n v="999"/>
    <x v="2"/>
    <x v="0"/>
    <x v="0"/>
    <n v="0.6"/>
    <x v="1"/>
    <x v="0"/>
    <n v="1236"/>
    <n v="4944"/>
    <x v="0"/>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n v="8"/>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3"/>
    <x v="235"/>
    <x v="1"/>
    <x v="1"/>
    <s v="HomeTheater,TV&amp;Video"/>
    <n v="199"/>
    <n v="399"/>
    <x v="1"/>
    <x v="1"/>
    <x v="0"/>
    <n v="0.5"/>
    <x v="0"/>
    <x v="0"/>
    <n v="1335"/>
    <n v="5607"/>
    <x v="0"/>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n v="8"/>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244"/>
    <x v="236"/>
    <x v="1"/>
    <x v="1"/>
    <s v="HomeTheater,TV&amp;Video"/>
    <n v="349"/>
    <n v="1999"/>
    <x v="0"/>
    <x v="2"/>
    <x v="0"/>
    <n v="0.83"/>
    <x v="11"/>
    <x v="0"/>
    <n v="197"/>
    <n v="748.59999999999991"/>
    <x v="1"/>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n v="8"/>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245"/>
    <x v="237"/>
    <x v="0"/>
    <x v="0"/>
    <s v="Accessories&amp;Peripherals"/>
    <n v="299"/>
    <n v="798"/>
    <x v="2"/>
    <x v="0"/>
    <x v="0"/>
    <n v="0.63"/>
    <x v="5"/>
    <x v="0"/>
    <n v="28791"/>
    <n v="126680.40000000001"/>
    <x v="0"/>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n v="8"/>
    <s v="Good Stuff... Recommended!!!,Need better quality,‡§è‡§ï ‡§Æ‡§ú‡§¨‡•Ç‡§§ ‡§™‡•ç‡§?‡•ã‡§°‡§ï‡•ç‡§ü ‡§?‡•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246"/>
    <x v="238"/>
    <x v="0"/>
    <x v="0"/>
    <s v="Accessories&amp;Peripherals"/>
    <n v="89"/>
    <n v="800"/>
    <x v="2"/>
    <x v="2"/>
    <x v="0"/>
    <n v="0.89"/>
    <x v="2"/>
    <x v="0"/>
    <n v="1075"/>
    <n v="4192.5"/>
    <x v="0"/>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n v="8"/>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247"/>
    <x v="239"/>
    <x v="0"/>
    <x v="0"/>
    <s v="Accessories&amp;Peripherals"/>
    <n v="549"/>
    <n v="995"/>
    <x v="2"/>
    <x v="1"/>
    <x v="1"/>
    <n v="0.45"/>
    <x v="0"/>
    <x v="0"/>
    <n v="29746"/>
    <n v="124933.20000000001"/>
    <x v="0"/>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n v="8"/>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248"/>
    <x v="240"/>
    <x v="0"/>
    <x v="0"/>
    <s v="Accessories&amp;Peripherals"/>
    <n v="129"/>
    <n v="1000"/>
    <x v="2"/>
    <x v="2"/>
    <x v="0"/>
    <n v="0.87"/>
    <x v="2"/>
    <x v="0"/>
    <n v="295"/>
    <n v="1150.5"/>
    <x v="1"/>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n v="8"/>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249"/>
    <x v="241"/>
    <x v="1"/>
    <x v="1"/>
    <s v="HomeTheater,TV&amp;Video"/>
    <n v="77990"/>
    <n v="139900"/>
    <x v="5"/>
    <x v="1"/>
    <x v="1"/>
    <n v="0.44"/>
    <x v="16"/>
    <x v="1"/>
    <n v="5935"/>
    <n v="27894.5"/>
    <x v="0"/>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n v="8"/>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250"/>
    <x v="242"/>
    <x v="1"/>
    <x v="1"/>
    <s v="HomeTheater,TV&amp;Video"/>
    <n v="349"/>
    <n v="799"/>
    <x v="2"/>
    <x v="0"/>
    <x v="0"/>
    <n v="0.56000000000000005"/>
    <x v="9"/>
    <x v="0"/>
    <n v="323"/>
    <n v="1162.8"/>
    <x v="1"/>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n v="8"/>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251"/>
    <x v="243"/>
    <x v="1"/>
    <x v="1"/>
    <s v="HomeTheater,TV&amp;Video"/>
    <n v="499"/>
    <n v="899"/>
    <x v="2"/>
    <x v="1"/>
    <x v="1"/>
    <n v="0.44"/>
    <x v="7"/>
    <x v="0"/>
    <n v="185"/>
    <n v="684.5"/>
    <x v="1"/>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n v="8"/>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252"/>
    <x v="244"/>
    <x v="0"/>
    <x v="0"/>
    <s v="Accessories&amp;Peripherals"/>
    <n v="299"/>
    <n v="799"/>
    <x v="2"/>
    <x v="0"/>
    <x v="0"/>
    <n v="0.63"/>
    <x v="0"/>
    <x v="0"/>
    <n v="2117"/>
    <n v="8891.4"/>
    <x v="0"/>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n v="8"/>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53"/>
    <x v="245"/>
    <x v="0"/>
    <x v="0"/>
    <s v="Accessories&amp;Peripherals"/>
    <n v="182"/>
    <n v="599"/>
    <x v="2"/>
    <x v="0"/>
    <x v="0"/>
    <n v="0.7"/>
    <x v="1"/>
    <x v="0"/>
    <n v="9378"/>
    <n v="37512"/>
    <x v="0"/>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n v="8"/>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254"/>
    <x v="246"/>
    <x v="1"/>
    <x v="1"/>
    <s v="HomeTheater,TV&amp;Video"/>
    <n v="96"/>
    <n v="399"/>
    <x v="1"/>
    <x v="2"/>
    <x v="0"/>
    <n v="0.76"/>
    <x v="9"/>
    <x v="0"/>
    <n v="1796"/>
    <n v="6465.6"/>
    <x v="0"/>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n v="8"/>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255"/>
    <x v="247"/>
    <x v="1"/>
    <x v="1"/>
    <s v="HomeTheater,TV&amp;Video"/>
    <n v="54990"/>
    <n v="85000"/>
    <x v="4"/>
    <x v="1"/>
    <x v="1"/>
    <n v="0.35"/>
    <x v="4"/>
    <x v="0"/>
    <n v="3587"/>
    <n v="15424.099999999999"/>
    <x v="0"/>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n v="4"/>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256"/>
    <x v="248"/>
    <x v="1"/>
    <x v="1"/>
    <s v="HomeTheater,TV&amp;Video"/>
    <n v="439"/>
    <n v="758"/>
    <x v="2"/>
    <x v="1"/>
    <x v="1"/>
    <n v="0.42"/>
    <x v="0"/>
    <x v="0"/>
    <n v="4296"/>
    <n v="18043.2"/>
    <x v="0"/>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n v="8"/>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57"/>
    <x v="249"/>
    <x v="0"/>
    <x v="0"/>
    <s v="Accessories&amp;Peripherals"/>
    <n v="299"/>
    <n v="999"/>
    <x v="2"/>
    <x v="0"/>
    <x v="0"/>
    <n v="0.7"/>
    <x v="4"/>
    <x v="0"/>
    <n v="2651"/>
    <n v="11399.3"/>
    <x v="0"/>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n v="8"/>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258"/>
    <x v="250"/>
    <x v="0"/>
    <x v="0"/>
    <s v="Accessories&amp;Peripherals"/>
    <n v="299"/>
    <n v="799"/>
    <x v="2"/>
    <x v="0"/>
    <x v="0"/>
    <n v="0.63"/>
    <x v="0"/>
    <x v="0"/>
    <n v="94363"/>
    <n v="396324.60000000003"/>
    <x v="0"/>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n v="8"/>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59"/>
    <x v="251"/>
    <x v="0"/>
    <x v="0"/>
    <s v="Accessories&amp;Peripherals"/>
    <n v="789"/>
    <n v="1999"/>
    <x v="0"/>
    <x v="0"/>
    <x v="0"/>
    <n v="0.61"/>
    <x v="0"/>
    <x v="0"/>
    <n v="34540"/>
    <n v="145068"/>
    <x v="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n v="8"/>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260"/>
    <x v="252"/>
    <x v="1"/>
    <x v="1"/>
    <s v="HomeTheater,TV&amp;Video"/>
    <n v="299"/>
    <n v="700"/>
    <x v="2"/>
    <x v="0"/>
    <x v="0"/>
    <n v="0.56999999999999995"/>
    <x v="5"/>
    <x v="0"/>
    <n v="8714"/>
    <n v="38341.600000000006"/>
    <x v="0"/>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n v="8"/>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261"/>
    <x v="253"/>
    <x v="0"/>
    <x v="0"/>
    <s v="Accessories&amp;Peripherals"/>
    <n v="325"/>
    <n v="1099"/>
    <x v="0"/>
    <x v="0"/>
    <x v="0"/>
    <n v="0.7"/>
    <x v="0"/>
    <x v="0"/>
    <n v="10576"/>
    <n v="44419.200000000004"/>
    <x v="0"/>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n v="8"/>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262"/>
    <x v="254"/>
    <x v="0"/>
    <x v="0"/>
    <s v="Accessories&amp;Peripherals"/>
    <n v="1299"/>
    <n v="1999"/>
    <x v="0"/>
    <x v="1"/>
    <x v="1"/>
    <n v="0.35"/>
    <x v="5"/>
    <x v="0"/>
    <n v="7318"/>
    <n v="32199.200000000004"/>
    <x v="0"/>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n v="8"/>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263"/>
    <x v="255"/>
    <x v="1"/>
    <x v="1"/>
    <s v="HomeTheater,TV&amp;Video"/>
    <n v="790"/>
    <n v="1999"/>
    <x v="0"/>
    <x v="0"/>
    <x v="0"/>
    <n v="0.6"/>
    <x v="17"/>
    <x v="2"/>
    <n v="103"/>
    <n v="309"/>
    <x v="1"/>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n v="8"/>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264"/>
    <x v="256"/>
    <x v="1"/>
    <x v="1"/>
    <s v="HomeAudio"/>
    <n v="4699"/>
    <n v="4699"/>
    <x v="0"/>
    <x v="3"/>
    <x v="1"/>
    <n v="0"/>
    <x v="6"/>
    <x v="1"/>
    <n v="224"/>
    <n v="1008"/>
    <x v="1"/>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n v="4"/>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265"/>
    <x v="257"/>
    <x v="1"/>
    <x v="1"/>
    <s v="HomeTheater,TV&amp;Video"/>
    <n v="18999"/>
    <n v="24990"/>
    <x v="3"/>
    <x v="1"/>
    <x v="1"/>
    <n v="0.24"/>
    <x v="4"/>
    <x v="0"/>
    <n v="4702"/>
    <n v="20218.599999999999"/>
    <x v="0"/>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n v="8"/>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266"/>
    <x v="258"/>
    <x v="0"/>
    <x v="0"/>
    <s v="Accessories&amp;Peripherals"/>
    <n v="199"/>
    <n v="999"/>
    <x v="2"/>
    <x v="2"/>
    <x v="0"/>
    <n v="0.8"/>
    <x v="0"/>
    <x v="0"/>
    <n v="85"/>
    <n v="357"/>
    <x v="1"/>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n v="8"/>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267"/>
    <x v="259"/>
    <x v="1"/>
    <x v="1"/>
    <s v="HomeTheater,TV&amp;Video"/>
    <n v="269"/>
    <n v="650"/>
    <x v="2"/>
    <x v="0"/>
    <x v="0"/>
    <n v="0.59"/>
    <x v="5"/>
    <x v="0"/>
    <n v="35877"/>
    <n v="157858.80000000002"/>
    <x v="0"/>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n v="8"/>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68"/>
    <x v="260"/>
    <x v="1"/>
    <x v="1"/>
    <s v="HomeTheater,TV&amp;Video"/>
    <n v="1990"/>
    <n v="3100"/>
    <x v="0"/>
    <x v="1"/>
    <x v="1"/>
    <n v="0.36"/>
    <x v="1"/>
    <x v="0"/>
    <n v="897"/>
    <n v="3588"/>
    <x v="1"/>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n v="8"/>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269"/>
    <x v="261"/>
    <x v="1"/>
    <x v="1"/>
    <s v="HomeAudio"/>
    <n v="2299"/>
    <n v="3999"/>
    <x v="0"/>
    <x v="1"/>
    <x v="1"/>
    <n v="0.43"/>
    <x v="11"/>
    <x v="0"/>
    <n v="282"/>
    <n v="1071.5999999999999"/>
    <x v="1"/>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n v="8"/>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270"/>
    <x v="262"/>
    <x v="1"/>
    <x v="1"/>
    <s v="HomeTheater,TV&amp;Video"/>
    <n v="35999"/>
    <n v="49990"/>
    <x v="3"/>
    <x v="1"/>
    <x v="1"/>
    <n v="0.28000000000000003"/>
    <x v="4"/>
    <x v="0"/>
    <n v="1611"/>
    <n v="6927.2999999999993"/>
    <x v="0"/>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n v="8"/>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271"/>
    <x v="263"/>
    <x v="1"/>
    <x v="1"/>
    <s v="HomeTheater,TV&amp;Video"/>
    <n v="349"/>
    <n v="999"/>
    <x v="2"/>
    <x v="0"/>
    <x v="0"/>
    <n v="0.65"/>
    <x v="0"/>
    <x v="0"/>
    <n v="513"/>
    <n v="2154.6"/>
    <x v="1"/>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n v="8"/>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272"/>
    <x v="99"/>
    <x v="0"/>
    <x v="0"/>
    <s v="Accessories&amp;Peripherals"/>
    <n v="719"/>
    <n v="1499"/>
    <x v="0"/>
    <x v="0"/>
    <x v="0"/>
    <n v="0.52"/>
    <x v="3"/>
    <x v="0"/>
    <n v="1045"/>
    <n v="4284.5"/>
    <x v="0"/>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n v="8"/>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273"/>
    <x v="264"/>
    <x v="1"/>
    <x v="1"/>
    <s v="HomeTheater,TV&amp;Video"/>
    <n v="8999"/>
    <n v="18999"/>
    <x v="3"/>
    <x v="0"/>
    <x v="0"/>
    <n v="0.53"/>
    <x v="1"/>
    <x v="0"/>
    <n v="6347"/>
    <n v="25388"/>
    <x v="0"/>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n v="8"/>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274"/>
    <x v="265"/>
    <x v="1"/>
    <x v="1"/>
    <s v="HomeTheater,TV&amp;Video"/>
    <n v="917"/>
    <n v="2299"/>
    <x v="0"/>
    <x v="0"/>
    <x v="0"/>
    <n v="0.6"/>
    <x v="0"/>
    <x v="0"/>
    <n v="3300"/>
    <n v="13860"/>
    <x v="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n v="8"/>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75"/>
    <x v="266"/>
    <x v="1"/>
    <x v="1"/>
    <s v="HomeTheater,TV&amp;Video"/>
    <n v="399"/>
    <n v="999"/>
    <x v="2"/>
    <x v="0"/>
    <x v="0"/>
    <n v="0.6"/>
    <x v="8"/>
    <x v="2"/>
    <n v="23"/>
    <n v="75.899999999999991"/>
    <x v="1"/>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n v="5"/>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276"/>
    <x v="267"/>
    <x v="1"/>
    <x v="1"/>
    <s v="HomeTheater,TV&amp;Video"/>
    <n v="45999"/>
    <n v="69900"/>
    <x v="4"/>
    <x v="1"/>
    <x v="1"/>
    <n v="0.34"/>
    <x v="4"/>
    <x v="0"/>
    <n v="7109"/>
    <n v="30568.699999999997"/>
    <x v="0"/>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n v="8"/>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277"/>
    <x v="268"/>
    <x v="0"/>
    <x v="0"/>
    <s v="Accessories&amp;Peripherals"/>
    <n v="119"/>
    <n v="299"/>
    <x v="1"/>
    <x v="0"/>
    <x v="0"/>
    <n v="0.6"/>
    <x v="11"/>
    <x v="0"/>
    <n v="51"/>
    <n v="193.79999999999998"/>
    <x v="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n v="8"/>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278"/>
    <x v="269"/>
    <x v="1"/>
    <x v="1"/>
    <s v="HomeTheater,TV&amp;Video"/>
    <n v="21999"/>
    <n v="29999"/>
    <x v="3"/>
    <x v="1"/>
    <x v="1"/>
    <n v="0.27"/>
    <x v="0"/>
    <x v="0"/>
    <n v="32840"/>
    <n v="137928"/>
    <x v="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n v="8"/>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279"/>
    <x v="270"/>
    <x v="1"/>
    <x v="1"/>
    <s v="HomeTheater,TV&amp;Video"/>
    <n v="299"/>
    <n v="599"/>
    <x v="2"/>
    <x v="1"/>
    <x v="0"/>
    <n v="0.5"/>
    <x v="7"/>
    <x v="0"/>
    <n v="708"/>
    <n v="2619.6"/>
    <x v="1"/>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n v="8"/>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280"/>
    <x v="271"/>
    <x v="1"/>
    <x v="1"/>
    <s v="HomeTheater,TV&amp;Video"/>
    <n v="21990"/>
    <n v="34990"/>
    <x v="3"/>
    <x v="1"/>
    <x v="1"/>
    <n v="0.37"/>
    <x v="4"/>
    <x v="0"/>
    <n v="1657"/>
    <n v="7125.0999999999995"/>
    <x v="0"/>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n v="8"/>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281"/>
    <x v="272"/>
    <x v="0"/>
    <x v="0"/>
    <s v="Accessories&amp;Peripherals"/>
    <n v="417.44"/>
    <n v="670"/>
    <x v="2"/>
    <x v="1"/>
    <x v="1"/>
    <n v="0.38"/>
    <x v="2"/>
    <x v="0"/>
    <n v="523"/>
    <n v="2039.7"/>
    <x v="1"/>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n v="8"/>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282"/>
    <x v="273"/>
    <x v="0"/>
    <x v="0"/>
    <s v="Accessories&amp;Peripherals"/>
    <n v="199"/>
    <n v="999"/>
    <x v="2"/>
    <x v="2"/>
    <x v="0"/>
    <n v="0.8"/>
    <x v="17"/>
    <x v="2"/>
    <n v="1"/>
    <n v="3"/>
    <x v="1"/>
    <n v="999"/>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n v="1"/>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283"/>
    <x v="274"/>
    <x v="1"/>
    <x v="1"/>
    <s v="HomeTheater,TV&amp;Video"/>
    <n v="47990"/>
    <n v="79990"/>
    <x v="4"/>
    <x v="1"/>
    <x v="1"/>
    <n v="0.4"/>
    <x v="4"/>
    <x v="0"/>
    <n v="1376"/>
    <n v="5916.8"/>
    <x v="0"/>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n v="8"/>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284"/>
    <x v="275"/>
    <x v="1"/>
    <x v="1"/>
    <s v="HomeTheater,TV&amp;Video"/>
    <n v="215"/>
    <n v="499"/>
    <x v="1"/>
    <x v="0"/>
    <x v="0"/>
    <n v="0.56999999999999995"/>
    <x v="12"/>
    <x v="0"/>
    <n v="121"/>
    <n v="423.5"/>
    <x v="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n v="8"/>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285"/>
    <x v="109"/>
    <x v="0"/>
    <x v="0"/>
    <s v="Accessories&amp;Peripherals"/>
    <n v="99"/>
    <n v="800"/>
    <x v="2"/>
    <x v="2"/>
    <x v="0"/>
    <n v="0.88"/>
    <x v="2"/>
    <x v="0"/>
    <n v="1075"/>
    <n v="4192.5"/>
    <x v="0"/>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n v="8"/>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286"/>
    <x v="276"/>
    <x v="1"/>
    <x v="1"/>
    <s v="HomeTheater,TV&amp;Video"/>
    <n v="18999"/>
    <n v="35000"/>
    <x v="3"/>
    <x v="1"/>
    <x v="1"/>
    <n v="0.46"/>
    <x v="1"/>
    <x v="0"/>
    <n v="1001"/>
    <n v="4004"/>
    <x v="0"/>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n v="8"/>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287"/>
    <x v="277"/>
    <x v="0"/>
    <x v="0"/>
    <s v="Accessories&amp;Peripherals"/>
    <n v="249"/>
    <n v="999"/>
    <x v="2"/>
    <x v="2"/>
    <x v="0"/>
    <n v="0.75"/>
    <x v="4"/>
    <x v="0"/>
    <n v="112"/>
    <n v="481.59999999999997"/>
    <x v="1"/>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n v="8"/>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288"/>
    <x v="278"/>
    <x v="1"/>
    <x v="1"/>
    <s v="HomeTheater,TV&amp;Video"/>
    <n v="7999"/>
    <n v="15999"/>
    <x v="3"/>
    <x v="1"/>
    <x v="0"/>
    <n v="0.5"/>
    <x v="11"/>
    <x v="0"/>
    <n v="3022"/>
    <n v="11483.6"/>
    <x v="0"/>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n v="8"/>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89"/>
    <x v="279"/>
    <x v="0"/>
    <x v="0"/>
    <s v="Accessories&amp;Peripherals"/>
    <n v="649"/>
    <n v="1600"/>
    <x v="0"/>
    <x v="0"/>
    <x v="0"/>
    <n v="0.59"/>
    <x v="4"/>
    <x v="0"/>
    <n v="5451"/>
    <n v="23439.3"/>
    <x v="0"/>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n v="8"/>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90"/>
    <x v="79"/>
    <x v="1"/>
    <x v="1"/>
    <s v="HomeTheater,TV&amp;Video"/>
    <n v="1289"/>
    <n v="2499"/>
    <x v="0"/>
    <x v="1"/>
    <x v="1"/>
    <n v="0.48"/>
    <x v="8"/>
    <x v="2"/>
    <n v="73"/>
    <n v="240.89999999999998"/>
    <x v="1"/>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n v="8"/>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291"/>
    <x v="280"/>
    <x v="1"/>
    <x v="1"/>
    <s v="HomeTheater,TV&amp;Video"/>
    <n v="609"/>
    <n v="1500"/>
    <x v="0"/>
    <x v="0"/>
    <x v="0"/>
    <n v="0.59"/>
    <x v="6"/>
    <x v="1"/>
    <n v="1029"/>
    <n v="4630.5"/>
    <x v="0"/>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n v="8"/>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292"/>
    <x v="281"/>
    <x v="1"/>
    <x v="1"/>
    <s v="HomeTheater,TV&amp;Video"/>
    <n v="32990"/>
    <n v="54990"/>
    <x v="4"/>
    <x v="1"/>
    <x v="1"/>
    <n v="0.4"/>
    <x v="3"/>
    <x v="0"/>
    <n v="1555"/>
    <n v="6375.4999999999991"/>
    <x v="0"/>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n v="8"/>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293"/>
    <x v="282"/>
    <x v="1"/>
    <x v="1"/>
    <s v="HomeTheater,TV&amp;Video"/>
    <n v="599"/>
    <n v="1999"/>
    <x v="0"/>
    <x v="0"/>
    <x v="0"/>
    <n v="0.7"/>
    <x v="0"/>
    <x v="0"/>
    <n v="47"/>
    <n v="197.4"/>
    <x v="1"/>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n v="8"/>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294"/>
    <x v="283"/>
    <x v="0"/>
    <x v="0"/>
    <s v="Accessories&amp;Peripherals"/>
    <n v="349"/>
    <n v="899"/>
    <x v="2"/>
    <x v="0"/>
    <x v="0"/>
    <n v="0.61"/>
    <x v="3"/>
    <x v="0"/>
    <n v="14896"/>
    <n v="61073.599999999991"/>
    <x v="0"/>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n v="8"/>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295"/>
    <x v="284"/>
    <x v="1"/>
    <x v="1"/>
    <s v="HomeTheater,TV&amp;Video"/>
    <n v="29999"/>
    <n v="50999"/>
    <x v="4"/>
    <x v="1"/>
    <x v="1"/>
    <n v="0.41"/>
    <x v="5"/>
    <x v="0"/>
    <n v="1712"/>
    <n v="7532.8"/>
    <x v="0"/>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n v="8"/>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296"/>
    <x v="235"/>
    <x v="1"/>
    <x v="1"/>
    <s v="HomeTheater,TV&amp;Video"/>
    <n v="199"/>
    <n v="399"/>
    <x v="1"/>
    <x v="1"/>
    <x v="0"/>
    <n v="0.5"/>
    <x v="0"/>
    <x v="0"/>
    <n v="1335"/>
    <n v="5607"/>
    <x v="0"/>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n v="8"/>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297"/>
    <x v="285"/>
    <x v="1"/>
    <x v="1"/>
    <s v="HomeTheater,TV&amp;Video"/>
    <n v="349"/>
    <n v="699"/>
    <x v="2"/>
    <x v="1"/>
    <x v="0"/>
    <n v="0.5"/>
    <x v="2"/>
    <x v="0"/>
    <n v="214"/>
    <n v="834.6"/>
    <x v="1"/>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n v="8"/>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298"/>
    <x v="286"/>
    <x v="1"/>
    <x v="1"/>
    <s v="HomeTheater,TV&amp;Video"/>
    <n v="1850"/>
    <n v="4500"/>
    <x v="0"/>
    <x v="0"/>
    <x v="0"/>
    <n v="0.59"/>
    <x v="1"/>
    <x v="0"/>
    <n v="184"/>
    <n v="736"/>
    <x v="1"/>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n v="8"/>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299"/>
    <x v="287"/>
    <x v="1"/>
    <x v="1"/>
    <s v="HomeTheater,TV&amp;Video"/>
    <n v="13990"/>
    <n v="28900"/>
    <x v="3"/>
    <x v="0"/>
    <x v="0"/>
    <n v="0.52"/>
    <x v="6"/>
    <x v="1"/>
    <n v="7"/>
    <n v="31.5"/>
    <x v="1"/>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n v="4"/>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300"/>
    <x v="288"/>
    <x v="0"/>
    <x v="0"/>
    <s v="Accessories&amp;Peripherals"/>
    <n v="129"/>
    <n v="449"/>
    <x v="1"/>
    <x v="2"/>
    <x v="0"/>
    <n v="0.71"/>
    <x v="7"/>
    <x v="0"/>
    <n v="41"/>
    <n v="151.70000000000002"/>
    <x v="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n v="8"/>
    <s v="Nice,‡§?‡§æ‡§®‡§¶‡§æ‡§? ‡§?‡•à,Received damaged product,Good quality product,It's very good.,101% fake lava usb,Average product,Costless"/>
    <s v="Amazing,‡§¨‡§?‡•Å‡§§ ‡§?‡•Ä ‡§?‡•Å‡§®‡•ç‡§¶‡§? ‡§?‡•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301"/>
    <x v="289"/>
    <x v="1"/>
    <x v="1"/>
    <s v="HomeTheater,TV&amp;Video"/>
    <n v="379"/>
    <n v="999"/>
    <x v="2"/>
    <x v="0"/>
    <x v="0"/>
    <n v="0.62"/>
    <x v="0"/>
    <x v="0"/>
    <n v="12153"/>
    <n v="51042.6"/>
    <x v="0"/>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n v="8"/>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302"/>
    <x v="290"/>
    <x v="1"/>
    <x v="1"/>
    <s v="HomeTheater,TV&amp;Video"/>
    <n v="185"/>
    <n v="499"/>
    <x v="1"/>
    <x v="0"/>
    <x v="0"/>
    <n v="0.63"/>
    <x v="0"/>
    <x v="0"/>
    <n v="25"/>
    <n v="105"/>
    <x v="1"/>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n v="7"/>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303"/>
    <x v="291"/>
    <x v="0"/>
    <x v="0"/>
    <s v="NetworkingDevices"/>
    <n v="218"/>
    <n v="999"/>
    <x v="2"/>
    <x v="2"/>
    <x v="0"/>
    <n v="0.78"/>
    <x v="0"/>
    <x v="0"/>
    <n v="163"/>
    <n v="684.6"/>
    <x v="1"/>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n v="8"/>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304"/>
    <x v="292"/>
    <x v="0"/>
    <x v="0"/>
    <s v="Accessories&amp;Peripherals"/>
    <n v="199"/>
    <n v="999"/>
    <x v="2"/>
    <x v="2"/>
    <x v="0"/>
    <n v="0.8"/>
    <x v="4"/>
    <x v="0"/>
    <n v="87"/>
    <n v="374.09999999999997"/>
    <x v="1"/>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n v="8"/>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305"/>
    <x v="293"/>
    <x v="1"/>
    <x v="1"/>
    <s v="HomeTheater,TV&amp;Video"/>
    <n v="499"/>
    <n v="900"/>
    <x v="2"/>
    <x v="1"/>
    <x v="1"/>
    <n v="0.45"/>
    <x v="5"/>
    <x v="0"/>
    <n v="2165"/>
    <n v="9526"/>
    <x v="0"/>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n v="8"/>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306"/>
    <x v="294"/>
    <x v="1"/>
    <x v="1"/>
    <s v="HomeTheater,TV&amp;Video"/>
    <n v="26999"/>
    <n v="42999"/>
    <x v="3"/>
    <x v="1"/>
    <x v="1"/>
    <n v="0.37"/>
    <x v="0"/>
    <x v="0"/>
    <n v="1510"/>
    <n v="6342"/>
    <x v="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n v="8"/>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307"/>
    <x v="295"/>
    <x v="1"/>
    <x v="1"/>
    <s v="HomeTheater,TV&amp;Video"/>
    <n v="893"/>
    <n v="1052"/>
    <x v="0"/>
    <x v="3"/>
    <x v="1"/>
    <n v="0.15"/>
    <x v="4"/>
    <x v="0"/>
    <n v="106"/>
    <n v="455.79999999999995"/>
    <x v="1"/>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n v="8"/>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308"/>
    <x v="296"/>
    <x v="1"/>
    <x v="1"/>
    <s v="HomeTheater,TV&amp;Video"/>
    <n v="10990"/>
    <n v="19990"/>
    <x v="3"/>
    <x v="1"/>
    <x v="1"/>
    <n v="0.45"/>
    <x v="7"/>
    <x v="0"/>
    <n v="129"/>
    <n v="477.3"/>
    <x v="1"/>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n v="8"/>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309"/>
    <x v="297"/>
    <x v="0"/>
    <x v="0"/>
    <s v="Accessories&amp;Peripherals"/>
    <n v="379"/>
    <n v="1099"/>
    <x v="0"/>
    <x v="0"/>
    <x v="0"/>
    <n v="0.66"/>
    <x v="4"/>
    <x v="0"/>
    <n v="3049"/>
    <n v="13110.699999999999"/>
    <x v="0"/>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n v="8"/>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310"/>
    <x v="298"/>
    <x v="1"/>
    <x v="1"/>
    <s v="HomeTheater,TV&amp;Video"/>
    <n v="16999"/>
    <n v="25999"/>
    <x v="3"/>
    <x v="1"/>
    <x v="1"/>
    <n v="0.35"/>
    <x v="0"/>
    <x v="0"/>
    <n v="32840"/>
    <n v="137928"/>
    <x v="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n v="8"/>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311"/>
    <x v="299"/>
    <x v="1"/>
    <x v="1"/>
    <s v="HomeTheater,TV&amp;Video"/>
    <n v="699"/>
    <n v="1899"/>
    <x v="0"/>
    <x v="0"/>
    <x v="0"/>
    <n v="0.63"/>
    <x v="5"/>
    <x v="0"/>
    <n v="390"/>
    <n v="1716.0000000000002"/>
    <x v="1"/>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n v="8"/>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312"/>
    <x v="300"/>
    <x v="1"/>
    <x v="1"/>
    <s v="HomeTheater,TV&amp;Video"/>
    <n v="2699"/>
    <n v="3500"/>
    <x v="0"/>
    <x v="1"/>
    <x v="1"/>
    <n v="0.23"/>
    <x v="12"/>
    <x v="0"/>
    <n v="621"/>
    <n v="2173.5"/>
    <x v="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n v="8"/>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313"/>
    <x v="301"/>
    <x v="0"/>
    <x v="0"/>
    <s v="Accessories&amp;Peripherals"/>
    <n v="129"/>
    <n v="599"/>
    <x v="2"/>
    <x v="2"/>
    <x v="0"/>
    <n v="0.78"/>
    <x v="3"/>
    <x v="0"/>
    <n v="265"/>
    <n v="1086.5"/>
    <x v="1"/>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n v="8"/>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314"/>
    <x v="302"/>
    <x v="0"/>
    <x v="0"/>
    <s v="Accessories&amp;Peripherals"/>
    <n v="389"/>
    <n v="999"/>
    <x v="2"/>
    <x v="0"/>
    <x v="0"/>
    <n v="0.61"/>
    <x v="4"/>
    <x v="0"/>
    <n v="838"/>
    <n v="3603.3999999999996"/>
    <x v="1"/>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n v="8"/>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315"/>
    <x v="303"/>
    <x v="1"/>
    <x v="1"/>
    <s v="HomeTheater,TV&amp;Video"/>
    <n v="246"/>
    <n v="600"/>
    <x v="2"/>
    <x v="0"/>
    <x v="0"/>
    <n v="0.59"/>
    <x v="0"/>
    <x v="0"/>
    <n v="143"/>
    <n v="600.6"/>
    <x v="1"/>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n v="8"/>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316"/>
    <x v="304"/>
    <x v="0"/>
    <x v="0"/>
    <s v="Accessories&amp;Peripherals"/>
    <n v="299"/>
    <n v="799"/>
    <x v="2"/>
    <x v="0"/>
    <x v="0"/>
    <n v="0.63"/>
    <x v="1"/>
    <x v="0"/>
    <n v="151"/>
    <n v="604"/>
    <x v="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n v="8"/>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317"/>
    <x v="305"/>
    <x v="1"/>
    <x v="1"/>
    <s v="HomeTheater,TV&amp;Video"/>
    <n v="247"/>
    <n v="399"/>
    <x v="1"/>
    <x v="1"/>
    <x v="1"/>
    <n v="0.38"/>
    <x v="2"/>
    <x v="0"/>
    <n v="200"/>
    <n v="780"/>
    <x v="1"/>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n v="8"/>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318"/>
    <x v="306"/>
    <x v="1"/>
    <x v="1"/>
    <s v="HomeTheater,TV&amp;Video"/>
    <n v="1369"/>
    <n v="2999"/>
    <x v="0"/>
    <x v="0"/>
    <x v="0"/>
    <n v="0.54"/>
    <x v="8"/>
    <x v="2"/>
    <n v="227"/>
    <n v="749.09999999999991"/>
    <x v="1"/>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n v="8"/>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319"/>
    <x v="307"/>
    <x v="1"/>
    <x v="1"/>
    <s v="HomeTheater,TV&amp;Video"/>
    <n v="199"/>
    <n v="499"/>
    <x v="1"/>
    <x v="0"/>
    <x v="0"/>
    <n v="0.6"/>
    <x v="11"/>
    <x v="0"/>
    <n v="538"/>
    <n v="2044.3999999999999"/>
    <x v="1"/>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n v="8"/>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320"/>
    <x v="308"/>
    <x v="1"/>
    <x v="1"/>
    <s v="HomeTheater,TV&amp;Video"/>
    <n v="299"/>
    <n v="599"/>
    <x v="2"/>
    <x v="1"/>
    <x v="0"/>
    <n v="0.5"/>
    <x v="1"/>
    <x v="0"/>
    <n v="171"/>
    <n v="684"/>
    <x v="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n v="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321"/>
    <x v="309"/>
    <x v="1"/>
    <x v="1"/>
    <s v="HomeTheater,TV&amp;Video"/>
    <n v="14999"/>
    <n v="14999"/>
    <x v="3"/>
    <x v="3"/>
    <x v="1"/>
    <n v="0"/>
    <x v="4"/>
    <x v="0"/>
    <n v="27508"/>
    <n v="118284.4"/>
    <x v="0"/>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n v="8"/>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322"/>
    <x v="198"/>
    <x v="0"/>
    <x v="0"/>
    <s v="Accessories&amp;Peripherals"/>
    <n v="299"/>
    <n v="699"/>
    <x v="2"/>
    <x v="0"/>
    <x v="0"/>
    <n v="0.56999999999999995"/>
    <x v="2"/>
    <x v="0"/>
    <n v="1454"/>
    <n v="5670.5999999999995"/>
    <x v="0"/>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n v="8"/>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323"/>
    <x v="310"/>
    <x v="1"/>
    <x v="1"/>
    <s v="HomeTheater,TV&amp;Video"/>
    <n v="24990"/>
    <n v="51990"/>
    <x v="4"/>
    <x v="0"/>
    <x v="0"/>
    <n v="0.52"/>
    <x v="0"/>
    <x v="0"/>
    <n v="2951"/>
    <n v="12394.2"/>
    <x v="0"/>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n v="8"/>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324"/>
    <x v="311"/>
    <x v="0"/>
    <x v="0"/>
    <s v="Accessories&amp;Peripherals"/>
    <n v="249"/>
    <n v="999"/>
    <x v="2"/>
    <x v="2"/>
    <x v="0"/>
    <n v="0.75"/>
    <x v="15"/>
    <x v="1"/>
    <n v="1"/>
    <n v="5"/>
    <x v="1"/>
    <n v="999"/>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n v="1"/>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x v="325"/>
    <x v="312"/>
    <x v="1"/>
    <x v="1"/>
    <s v="HomeTheater,TV&amp;Video"/>
    <n v="61999"/>
    <n v="69999"/>
    <x v="4"/>
    <x v="3"/>
    <x v="1"/>
    <n v="0.11"/>
    <x v="3"/>
    <x v="0"/>
    <n v="6753"/>
    <n v="27687.3"/>
    <x v="0"/>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n v="8"/>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326"/>
    <x v="313"/>
    <x v="1"/>
    <x v="1"/>
    <s v="HomeTheater,TV&amp;Video"/>
    <n v="24499"/>
    <n v="50000"/>
    <x v="3"/>
    <x v="0"/>
    <x v="0"/>
    <n v="0.51"/>
    <x v="2"/>
    <x v="0"/>
    <n v="3518"/>
    <n v="13720.199999999999"/>
    <x v="0"/>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n v="2"/>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327"/>
    <x v="314"/>
    <x v="1"/>
    <x v="1"/>
    <s v="HomeTheater,TV&amp;Video"/>
    <n v="10499"/>
    <n v="19499"/>
    <x v="3"/>
    <x v="1"/>
    <x v="1"/>
    <n v="0.46"/>
    <x v="0"/>
    <x v="0"/>
    <n v="1510"/>
    <n v="6342"/>
    <x v="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n v="8"/>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328"/>
    <x v="315"/>
    <x v="0"/>
    <x v="0"/>
    <s v="Accessories&amp;Peripherals"/>
    <n v="349"/>
    <n v="999"/>
    <x v="2"/>
    <x v="0"/>
    <x v="0"/>
    <n v="0.65"/>
    <x v="4"/>
    <x v="0"/>
    <n v="838"/>
    <n v="3603.3999999999996"/>
    <x v="1"/>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n v="8"/>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329"/>
    <x v="316"/>
    <x v="1"/>
    <x v="1"/>
    <s v="HomeTheater,TV&amp;Video"/>
    <n v="197"/>
    <n v="499"/>
    <x v="1"/>
    <x v="0"/>
    <x v="0"/>
    <n v="0.61"/>
    <x v="11"/>
    <x v="0"/>
    <n v="136"/>
    <n v="516.79999999999995"/>
    <x v="1"/>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n v="8"/>
    <s v="Working fine but cheap quality,Original but small,‡?®‡?Ä‡?µ‡?Å ‡?ï‡??‡?Å‡??‡?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ø‡??‡?ø‡?¶ ‡?µ‡??‡?ç‡?§‡?Å ‡??‡??‡?ø‡?Ø‡?æ‡?ó‡?ø ‡?ï‡?Ü‡??‡?? ‡?Æ‡?æ‡?°‡?Å‡?§‡?ç‡?§‡?ø‡?? ‡?Ü‡?¶ ‡?ï‡?æ‡??‡?£ ‡?®‡?®‡?ç‡?® ‡??‡?£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330"/>
    <x v="317"/>
    <x v="1"/>
    <x v="1"/>
    <s v="HomeTheater,TV&amp;Video"/>
    <n v="1299"/>
    <n v="2499"/>
    <x v="0"/>
    <x v="1"/>
    <x v="1"/>
    <n v="0.48"/>
    <x v="4"/>
    <x v="0"/>
    <n v="301"/>
    <n v="1294.3"/>
    <x v="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n v="8"/>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331"/>
    <x v="318"/>
    <x v="0"/>
    <x v="0"/>
    <s v="Accessories&amp;Peripherals"/>
    <n v="1519"/>
    <n v="1899"/>
    <x v="0"/>
    <x v="3"/>
    <x v="1"/>
    <n v="0.2"/>
    <x v="5"/>
    <x v="0"/>
    <n v="19763"/>
    <n v="86957.200000000012"/>
    <x v="0"/>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n v="8"/>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332"/>
    <x v="319"/>
    <x v="1"/>
    <x v="1"/>
    <s v="HomeTheater,TV&amp;Video"/>
    <n v="46999"/>
    <n v="69999"/>
    <x v="4"/>
    <x v="1"/>
    <x v="1"/>
    <n v="0.33"/>
    <x v="4"/>
    <x v="0"/>
    <n v="21252"/>
    <n v="91383.599999999991"/>
    <x v="0"/>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n v="8"/>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333"/>
    <x v="320"/>
    <x v="0"/>
    <x v="0"/>
    <s v="Accessories&amp;Peripherals"/>
    <n v="299"/>
    <n v="799"/>
    <x v="2"/>
    <x v="0"/>
    <x v="0"/>
    <n v="0.63"/>
    <x v="4"/>
    <x v="0"/>
    <n v="1902"/>
    <n v="8178.5999999999995"/>
    <x v="0"/>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n v="8"/>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334"/>
    <x v="321"/>
    <x v="1"/>
    <x v="1"/>
    <s v="WearableTechnology"/>
    <n v="1799"/>
    <n v="19999"/>
    <x v="3"/>
    <x v="2"/>
    <x v="0"/>
    <n v="0.91"/>
    <x v="0"/>
    <x v="0"/>
    <n v="13937"/>
    <n v="58535.4"/>
    <x v="0"/>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n v="8"/>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35"/>
    <x v="322"/>
    <x v="1"/>
    <x v="1"/>
    <s v="WearableTechnology"/>
    <n v="1998"/>
    <n v="9999"/>
    <x v="0"/>
    <x v="2"/>
    <x v="0"/>
    <n v="0.8"/>
    <x v="4"/>
    <x v="0"/>
    <n v="27696"/>
    <n v="119092.79999999999"/>
    <x v="0"/>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n v="8"/>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336"/>
    <x v="323"/>
    <x v="1"/>
    <x v="1"/>
    <s v="WearableTechnology"/>
    <n v="1999"/>
    <n v="7990"/>
    <x v="0"/>
    <x v="2"/>
    <x v="0"/>
    <n v="0.75"/>
    <x v="11"/>
    <x v="0"/>
    <n v="17831"/>
    <n v="67757.8"/>
    <x v="0"/>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n v="8"/>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37"/>
    <x v="324"/>
    <x v="1"/>
    <x v="1"/>
    <s v="Mobiles&amp;Accessories"/>
    <n v="2049"/>
    <n v="2199"/>
    <x v="0"/>
    <x v="3"/>
    <x v="1"/>
    <n v="7.0000000000000007E-2"/>
    <x v="4"/>
    <x v="0"/>
    <n v="178912"/>
    <n v="769321.6"/>
    <x v="0"/>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n v="8"/>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338"/>
    <x v="325"/>
    <x v="1"/>
    <x v="1"/>
    <s v="Mobiles&amp;Accessories"/>
    <n v="6499"/>
    <n v="8999"/>
    <x v="0"/>
    <x v="1"/>
    <x v="1"/>
    <n v="0.28000000000000003"/>
    <x v="1"/>
    <x v="0"/>
    <n v="7807"/>
    <n v="31228"/>
    <x v="0"/>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n v="8"/>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339"/>
    <x v="326"/>
    <x v="1"/>
    <x v="1"/>
    <s v="Mobiles&amp;Accessories"/>
    <n v="28999"/>
    <n v="28999"/>
    <x v="3"/>
    <x v="3"/>
    <x v="1"/>
    <n v="0"/>
    <x v="4"/>
    <x v="0"/>
    <n v="17415"/>
    <n v="74884.5"/>
    <x v="0"/>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n v="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40"/>
    <x v="327"/>
    <x v="1"/>
    <x v="1"/>
    <s v="Mobiles&amp;Accessories"/>
    <n v="28999"/>
    <n v="28999"/>
    <x v="3"/>
    <x v="3"/>
    <x v="1"/>
    <n v="0"/>
    <x v="4"/>
    <x v="0"/>
    <n v="17415"/>
    <n v="74884.5"/>
    <x v="0"/>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n v="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41"/>
    <x v="328"/>
    <x v="1"/>
    <x v="1"/>
    <s v="Mobiles&amp;Accessories"/>
    <n v="6499"/>
    <n v="8999"/>
    <x v="0"/>
    <x v="1"/>
    <x v="1"/>
    <n v="0.28000000000000003"/>
    <x v="1"/>
    <x v="0"/>
    <n v="7807"/>
    <n v="31228"/>
    <x v="0"/>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n v="8"/>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342"/>
    <x v="329"/>
    <x v="1"/>
    <x v="1"/>
    <s v="Mobiles&amp;Accessories"/>
    <n v="6499"/>
    <n v="8999"/>
    <x v="0"/>
    <x v="1"/>
    <x v="1"/>
    <n v="0.28000000000000003"/>
    <x v="1"/>
    <x v="0"/>
    <n v="7807"/>
    <n v="31228"/>
    <x v="0"/>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n v="8"/>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343"/>
    <x v="330"/>
    <x v="1"/>
    <x v="1"/>
    <s v="Accessories"/>
    <n v="569"/>
    <n v="1000"/>
    <x v="2"/>
    <x v="1"/>
    <x v="1"/>
    <n v="0.43"/>
    <x v="5"/>
    <x v="0"/>
    <n v="67259"/>
    <n v="295939.60000000003"/>
    <x v="0"/>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n v="8"/>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344"/>
    <x v="331"/>
    <x v="1"/>
    <x v="1"/>
    <s v="WearableTechnology"/>
    <n v="1898"/>
    <n v="4999"/>
    <x v="0"/>
    <x v="0"/>
    <x v="0"/>
    <n v="0.62"/>
    <x v="3"/>
    <x v="0"/>
    <n v="10689"/>
    <n v="43824.899999999994"/>
    <x v="0"/>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n v="8"/>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345"/>
    <x v="332"/>
    <x v="1"/>
    <x v="1"/>
    <s v="Mobiles&amp;Accessories"/>
    <n v="1299"/>
    <n v="1599"/>
    <x v="0"/>
    <x v="3"/>
    <x v="1"/>
    <n v="0.19"/>
    <x v="1"/>
    <x v="0"/>
    <n v="128311"/>
    <n v="513244"/>
    <x v="0"/>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n v="8"/>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46"/>
    <x v="333"/>
    <x v="1"/>
    <x v="1"/>
    <s v="WearableTechnology"/>
    <n v="1499"/>
    <n v="6990"/>
    <x v="0"/>
    <x v="2"/>
    <x v="0"/>
    <n v="0.79"/>
    <x v="2"/>
    <x v="0"/>
    <n v="21796"/>
    <n v="85004.4"/>
    <x v="0"/>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n v="8"/>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347"/>
    <x v="334"/>
    <x v="1"/>
    <x v="1"/>
    <s v="Headphones,Earbuds&amp;Accessories"/>
    <n v="599"/>
    <n v="999"/>
    <x v="2"/>
    <x v="1"/>
    <x v="1"/>
    <n v="0.4"/>
    <x v="3"/>
    <x v="0"/>
    <n v="192590"/>
    <n v="789618.99999999988"/>
    <x v="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n v="8"/>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348"/>
    <x v="335"/>
    <x v="1"/>
    <x v="1"/>
    <s v="Mobiles&amp;Accessories"/>
    <n v="9499"/>
    <n v="11999"/>
    <x v="3"/>
    <x v="1"/>
    <x v="1"/>
    <n v="0.21"/>
    <x v="0"/>
    <x v="0"/>
    <n v="284"/>
    <n v="1192.8"/>
    <x v="1"/>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n v="8"/>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Ä‡§ü‡§ø‡§Ç‡§ó ‡§ï‡•Ä ‡§?‡§Æ‡§?‡•ç‡§Ø‡§æ‡•§‡§ü‡§ö ‡§?‡•ç‡§ï‡•ç‡§?‡•Ä‡§® ?üì± ‡§ï‡§?‡•Ä-‡§ï‡§?‡•Ä ‡§ú‡§æ‡§?‡•Ä ‡§ï‡§?‡§§‡•Ä ‡§?‡•à ‡§Ø‡§? ‡§¨‡§?‡•Å‡§§ ‡§¨‡§¢‡§º‡§ø‡§Ø‡§æ ‡§?‡•à ‡§î‡§? ‡§ï‡§?‡•Ä-‡§ï‡§?‡•Ä ‡§Ü‡§™‡§ï‡•ã ‡§ü‡§æ‡§á‡§™ ‡§ï‡§?‡§§‡•á ‡§?‡§Æ‡§Ø ‡§?‡•à‡§Æ‡§?‡§Ç‡§ó ‡§ï‡•Å‡§Ç‡§ú‡•Ä ‡§™‡•à‡§° ‡§™‡§? ‡§?‡•Ä ‡§ï‡§à ‡§¨‡§æ‡§? ‡§?‡•ç‡§™‡§?‡•ç‡§? ‡§ï‡§?‡§®‡§æ ‡§™‡§°‡§º‡§§‡§æ ‡§?‡•à‡•§‡§?‡§Æ ‡§?‡§?‡•Ä ‡§™‡§?‡§ø‡§µ‡§æ‡§? ‡§?‡•à‡§Æ‡§?‡§Ç‡§ó ‡§Æ‡•ã‡§¨‡§æ‡§á‡§? ‡§ï‡§æ ‡§â‡§™‡§Ø‡•ã‡§ó ‡§ï‡§? ‡§?‡§?‡•á ‡§?‡•à‡§Ç ‡§?‡•á‡§ï‡§ø‡§® ‡§á‡§? ‡§¨‡§æ‡§? ‡§Æ‡•à‡§Ç ‡§Æ‡•Å‡§¶‡•ç‡§¶‡•ã‡§Ç ‡§?‡•á ‡§ö‡§ø‡§Ç‡§§‡§ø‡§§ ‡§?‡•Ç‡§Ç ‡§Ö‡§ó‡§? ‡§Æ‡•Å‡§ù‡•á ‡§?‡§Æ‡§æ‡§® ‡§Æ‡•Å‡§¶‡•ç‡§¶‡•ã‡§Ç ‡§ï‡§æ ‡§?‡§æ‡§Æ‡§®‡§æ ‡§ï‡§?‡§®‡§æ ‡§™‡§°‡§º‡§§‡§æ ‡§?‡•à ‡§§‡•ã ‡§Æ‡•Å‡§ù‡•á ‡§Æ‡•ã‡§¨‡§æ‡§á‡§? ‡§¨‡§¶‡§?‡§®‡§æ ‡§?‡•ã‡§ó‡§æ ‡§î‡§? ‡§°‡•á‡§ü‡§æ ‡§ü‡•ç‡§?‡§æ‡§Ç‡§?‡§´‡§? ‡§ï‡§?‡§®‡§æ ‡§?‡•ã‡§ó‡§æ ‡§Ø‡§? ‡§¨‡§?‡•Å‡§§ ‡§™‡§?‡•á‡§?‡§æ‡§® ‡§ï‡§?‡§®‡•á ‡§µ‡§æ‡§?‡§æ ‡§ï‡§æ‡§Æ ‡§?‡•à ‡§Ö‡§ó‡§? ‡§ï‡•ã‡§à ‡§?‡•à‡§Æ‡§?‡§Ç‡§ó ‡§á‡§? ‡§?‡§Æ‡•Ä‡§ï‡•ç‡§?‡§æ ‡§ï‡•ã ‡§™‡§¢‡§º ‡§?‡§?‡§æ ‡§?‡•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349"/>
    <x v="336"/>
    <x v="1"/>
    <x v="1"/>
    <s v="Headphones,Earbuds&amp;Accessories"/>
    <n v="599"/>
    <n v="2499"/>
    <x v="0"/>
    <x v="2"/>
    <x v="0"/>
    <n v="0.76"/>
    <x v="2"/>
    <x v="0"/>
    <n v="58162"/>
    <n v="226831.8"/>
    <x v="0"/>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n v="8"/>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350"/>
    <x v="337"/>
    <x v="1"/>
    <x v="1"/>
    <s v="Mobiles&amp;Accessories"/>
    <n v="8999"/>
    <n v="11999"/>
    <x v="3"/>
    <x v="1"/>
    <x v="1"/>
    <n v="0.25"/>
    <x v="1"/>
    <x v="0"/>
    <n v="12796"/>
    <n v="51184"/>
    <x v="0"/>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n v="8"/>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351"/>
    <x v="338"/>
    <x v="1"/>
    <x v="1"/>
    <s v="Mobiles&amp;Accessories"/>
    <n v="349"/>
    <n v="1299"/>
    <x v="0"/>
    <x v="2"/>
    <x v="0"/>
    <n v="0.73"/>
    <x v="1"/>
    <x v="0"/>
    <n v="14282"/>
    <n v="57128"/>
    <x v="0"/>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n v="8"/>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52"/>
    <x v="339"/>
    <x v="1"/>
    <x v="1"/>
    <s v="Headphones,Earbuds&amp;Accessories"/>
    <n v="349"/>
    <n v="999"/>
    <x v="2"/>
    <x v="0"/>
    <x v="0"/>
    <n v="0.65"/>
    <x v="3"/>
    <x v="0"/>
    <n v="363713"/>
    <n v="1491223.2999999998"/>
    <x v="0"/>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n v="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53"/>
    <x v="340"/>
    <x v="1"/>
    <x v="1"/>
    <s v="Accessories"/>
    <n v="959"/>
    <n v="1800"/>
    <x v="0"/>
    <x v="1"/>
    <x v="1"/>
    <n v="0.47"/>
    <x v="5"/>
    <x v="0"/>
    <n v="67259"/>
    <n v="295939.60000000003"/>
    <x v="0"/>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n v="8"/>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354"/>
    <x v="341"/>
    <x v="1"/>
    <x v="1"/>
    <s v="Mobiles&amp;Accessories"/>
    <n v="9499"/>
    <n v="11999"/>
    <x v="3"/>
    <x v="1"/>
    <x v="1"/>
    <n v="0.21"/>
    <x v="0"/>
    <x v="0"/>
    <n v="284"/>
    <n v="1192.8"/>
    <x v="1"/>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n v="8"/>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Ä‡§ü‡§ø‡§Ç‡§ó ‡§ï‡•Ä ‡§?‡§Æ‡§?‡•ç‡§Ø‡§æ‡•§‡§ü‡§ö ‡§?‡•ç‡§ï‡•ç‡§?‡•Ä‡§® ?üì± ‡§ï‡§?‡•Ä-‡§ï‡§?‡•Ä ‡§ú‡§æ‡§?‡•Ä ‡§ï‡§?‡§§‡•Ä ‡§?‡•à ‡§Ø‡§? ‡§¨‡§?‡•Å‡§§ ‡§¨‡§¢‡§º‡§ø‡§Ø‡§æ ‡§?‡•à ‡§î‡§? ‡§ï‡§?‡•Ä-‡§ï‡§?‡•Ä ‡§Ü‡§™‡§ï‡•ã ‡§ü‡§æ‡§á‡§™ ‡§ï‡§?‡§§‡•á ‡§?‡§Æ‡§Ø ‡§?‡•à‡§Æ‡§?‡§Ç‡§ó ‡§ï‡•Å‡§Ç‡§ú‡•Ä ‡§™‡•à‡§° ‡§™‡§? ‡§?‡•Ä ‡§ï‡§à ‡§¨‡§æ‡§? ‡§?‡•ç‡§™‡§?‡•ç‡§? ‡§ï‡§?‡§®‡§æ ‡§™‡§°‡§º‡§§‡§æ ‡§?‡•à‡•§‡§?‡§Æ ‡§?‡§?‡•Ä ‡§™‡§?‡§ø‡§µ‡§æ‡§? ‡§?‡•à‡§Æ‡§?‡§Ç‡§ó ‡§Æ‡•ã‡§¨‡§æ‡§á‡§? ‡§ï‡§æ ‡§â‡§™‡§Ø‡•ã‡§ó ‡§ï‡§? ‡§?‡§?‡•á ‡§?‡•à‡§Ç ‡§?‡•á‡§ï‡§ø‡§® ‡§á‡§? ‡§¨‡§æ‡§? ‡§Æ‡•à‡§Ç ‡§Æ‡•Å‡§¶‡•ç‡§¶‡•ã‡§Ç ‡§?‡•á ‡§ö‡§ø‡§Ç‡§§‡§ø‡§§ ‡§?‡•Ç‡§Ç ‡§Ö‡§ó‡§? ‡§Æ‡•Å‡§ù‡•á ‡§?‡§Æ‡§æ‡§® ‡§Æ‡•Å‡§¶‡•ç‡§¶‡•ã‡§Ç ‡§ï‡§æ ‡§?‡§æ‡§Æ‡§®‡§æ ‡§ï‡§?‡§®‡§æ ‡§™‡§°‡§º‡§§‡§æ ‡§?‡•à ‡§§‡•ã ‡§Æ‡•Å‡§ù‡•á ‡§Æ‡•ã‡§¨‡§æ‡§á‡§? ‡§¨‡§¶‡§?‡§®‡§æ ‡§?‡•ã‡§ó‡§æ ‡§î‡§? ‡§°‡•á‡§ü‡§æ ‡§ü‡•ç‡§?‡§æ‡§Ç‡§?‡§´‡§? ‡§ï‡§?‡§®‡§æ ‡§?‡•ã‡§ó‡§æ ‡§Ø‡§? ‡§¨‡§?‡•Å‡§§ ‡§™‡§?‡•á‡§?‡§æ‡§® ‡§ï‡§?‡§®‡•á ‡§µ‡§æ‡§?‡§æ ‡§ï‡§æ‡§Æ ‡§?‡•à ‡§Ö‡§ó‡§? ‡§ï‡•ã‡§à ‡§?‡•à‡§Æ‡§?‡§Ç‡§ó ‡§á‡§? ‡§?‡§Æ‡•Ä‡§ï‡•ç‡§?‡§æ ‡§ï‡•ã ‡§™‡§¢‡§º ‡§?‡§?‡§æ ‡§?‡•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355"/>
    <x v="342"/>
    <x v="1"/>
    <x v="1"/>
    <s v="Mobiles&amp;Accessories"/>
    <n v="1499"/>
    <n v="2499"/>
    <x v="0"/>
    <x v="1"/>
    <x v="1"/>
    <n v="0.4"/>
    <x v="4"/>
    <x v="0"/>
    <n v="15970"/>
    <n v="68671"/>
    <x v="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n v="8"/>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56"/>
    <x v="343"/>
    <x v="1"/>
    <x v="1"/>
    <s v="Mobiles&amp;Accessories"/>
    <n v="1149"/>
    <n v="2199"/>
    <x v="0"/>
    <x v="1"/>
    <x v="1"/>
    <n v="0.48"/>
    <x v="4"/>
    <x v="0"/>
    <n v="178912"/>
    <n v="769321.6"/>
    <x v="0"/>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n v="8"/>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357"/>
    <x v="344"/>
    <x v="1"/>
    <x v="1"/>
    <s v="Mobiles&amp;Accessories"/>
    <n v="349"/>
    <n v="999"/>
    <x v="2"/>
    <x v="0"/>
    <x v="0"/>
    <n v="0.65"/>
    <x v="2"/>
    <x v="0"/>
    <n v="46399"/>
    <n v="180956.1"/>
    <x v="0"/>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n v="8"/>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358"/>
    <x v="345"/>
    <x v="1"/>
    <x v="1"/>
    <s v="Mobiles&amp;Accessories"/>
    <n v="1219"/>
    <n v="1699"/>
    <x v="0"/>
    <x v="1"/>
    <x v="1"/>
    <n v="0.28000000000000003"/>
    <x v="5"/>
    <x v="0"/>
    <n v="8891"/>
    <n v="39120.400000000001"/>
    <x v="0"/>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n v="8"/>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359"/>
    <x v="346"/>
    <x v="1"/>
    <x v="1"/>
    <s v="WearableTechnology"/>
    <n v="1599"/>
    <n v="3999"/>
    <x v="0"/>
    <x v="0"/>
    <x v="0"/>
    <n v="0.6"/>
    <x v="1"/>
    <x v="0"/>
    <n v="30254"/>
    <n v="121016"/>
    <x v="0"/>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n v="8"/>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360"/>
    <x v="347"/>
    <x v="1"/>
    <x v="1"/>
    <s v="WearableTechnology"/>
    <n v="1499"/>
    <n v="7999"/>
    <x v="0"/>
    <x v="2"/>
    <x v="0"/>
    <n v="0.81"/>
    <x v="0"/>
    <x v="0"/>
    <n v="22636"/>
    <n v="95071.2"/>
    <x v="0"/>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n v="8"/>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361"/>
    <x v="348"/>
    <x v="1"/>
    <x v="1"/>
    <s v="Mobiles&amp;Accessories"/>
    <n v="18499"/>
    <n v="25999"/>
    <x v="3"/>
    <x v="1"/>
    <x v="1"/>
    <n v="0.28999999999999998"/>
    <x v="3"/>
    <x v="0"/>
    <n v="22318"/>
    <n v="91503.799999999988"/>
    <x v="0"/>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n v="2"/>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362"/>
    <x v="349"/>
    <x v="1"/>
    <x v="1"/>
    <s v="Accessories"/>
    <n v="369"/>
    <n v="700"/>
    <x v="2"/>
    <x v="1"/>
    <x v="1"/>
    <n v="0.47"/>
    <x v="5"/>
    <x v="0"/>
    <n v="67259"/>
    <n v="295939.60000000003"/>
    <x v="0"/>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n v="8"/>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363"/>
    <x v="350"/>
    <x v="1"/>
    <x v="1"/>
    <s v="Mobiles&amp;Accessories"/>
    <n v="12999"/>
    <n v="17999"/>
    <x v="3"/>
    <x v="1"/>
    <x v="1"/>
    <n v="0.28000000000000003"/>
    <x v="3"/>
    <x v="0"/>
    <n v="18998"/>
    <n v="77891.799999999988"/>
    <x v="0"/>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n v="8"/>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364"/>
    <x v="321"/>
    <x v="1"/>
    <x v="1"/>
    <s v="WearableTechnology"/>
    <n v="1799"/>
    <n v="19999"/>
    <x v="3"/>
    <x v="2"/>
    <x v="0"/>
    <n v="0.91"/>
    <x v="0"/>
    <x v="0"/>
    <n v="13937"/>
    <n v="58535.4"/>
    <x v="0"/>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n v="8"/>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65"/>
    <x v="351"/>
    <x v="1"/>
    <x v="1"/>
    <s v="WearableTechnology"/>
    <n v="2199"/>
    <n v="9999"/>
    <x v="0"/>
    <x v="2"/>
    <x v="0"/>
    <n v="0.78"/>
    <x v="0"/>
    <x v="0"/>
    <n v="29471"/>
    <n v="123778.20000000001"/>
    <x v="0"/>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n v="8"/>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366"/>
    <x v="352"/>
    <x v="1"/>
    <x v="1"/>
    <s v="Mobiles&amp;Accessories"/>
    <n v="16999"/>
    <n v="24999"/>
    <x v="3"/>
    <x v="1"/>
    <x v="1"/>
    <n v="0.32"/>
    <x v="3"/>
    <x v="0"/>
    <n v="22318"/>
    <n v="91503.799999999988"/>
    <x v="0"/>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n v="2"/>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367"/>
    <x v="353"/>
    <x v="1"/>
    <x v="1"/>
    <s v="Mobiles&amp;Accessories"/>
    <n v="16499"/>
    <n v="20999"/>
    <x v="3"/>
    <x v="1"/>
    <x v="1"/>
    <n v="0.21"/>
    <x v="1"/>
    <x v="0"/>
    <n v="21350"/>
    <n v="85400"/>
    <x v="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n v="8"/>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368"/>
    <x v="321"/>
    <x v="1"/>
    <x v="1"/>
    <s v="WearableTechnology"/>
    <n v="1799"/>
    <n v="19999"/>
    <x v="3"/>
    <x v="2"/>
    <x v="0"/>
    <n v="0.91"/>
    <x v="0"/>
    <x v="0"/>
    <n v="13937"/>
    <n v="58535.4"/>
    <x v="0"/>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n v="8"/>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369"/>
    <x v="354"/>
    <x v="1"/>
    <x v="1"/>
    <s v="Mobiles&amp;Accessories"/>
    <n v="399"/>
    <n v="1099"/>
    <x v="0"/>
    <x v="0"/>
    <x v="0"/>
    <n v="0.64"/>
    <x v="0"/>
    <x v="0"/>
    <n v="24270"/>
    <n v="101934"/>
    <x v="0"/>
    <n v="2667273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F7B5AJJZP2WKRD74Z45L7YDOEHA,AGEYI2JEUE752XDEXSTEIO7LJI5A,AGNNZL2OXJSOP4LC4PWWYSTCZAAA,AF7O7XT6CTT6WPOITPUURTLR373A,AEI3CRGT2GQUOOD67T5H2NK6J32A,AFVNPALAXLPTQV7PA3A6GG6GNKHQ,AGFWKP74BJOEEMWDPDRITXUIW45A,AF36F2CYTEDAZ7XUT5FIVJV5WIFQ"/>
    <s v="Manav,Adarsh gupta,Sundeep,S.Sayeed Ahmed,jaspreet singh,Khaja moin,Anand,S.ARUMUGAM"/>
    <s v="RCP907FSHW2CI,R2XSNFIDSF8IL4,R2JB9PO5MV9LER,R1WOXRK1I1XUD1,R2R7NPFFHBHV2M,R209MH0VOGQ7EF,R276N47ZR7TWCM,RFYYONBM15HX5"/>
    <n v="8"/>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370"/>
    <x v="355"/>
    <x v="1"/>
    <x v="1"/>
    <s v="Mobiles&amp;Accessories"/>
    <n v="8499"/>
    <n v="10999"/>
    <x v="3"/>
    <x v="1"/>
    <x v="1"/>
    <n v="0.23"/>
    <x v="3"/>
    <x v="0"/>
    <n v="313836"/>
    <n v="1286727.5999999999"/>
    <x v="0"/>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n v="8"/>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371"/>
    <x v="321"/>
    <x v="1"/>
    <x v="1"/>
    <s v="WearableTechnology"/>
    <n v="6499"/>
    <n v="8499"/>
    <x v="0"/>
    <x v="1"/>
    <x v="1"/>
    <n v="0.24"/>
    <x v="3"/>
    <x v="0"/>
    <n v="313836"/>
    <n v="1286727.5999999999"/>
    <x v="0"/>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EC6UDCEAUIBIFHGQDQ4KR67GC4A,AHRKSUOZXKKDERRY3VZBVMMWX37Q,AH4F4OZIOIIBXGLL6IZIJAXSTDXA,AEGBGS574C35NMBICCMQLC5ODEKQ,AGM7ETOYBL3UFKCLZW36JM6POQ6A,AHM4G7MHKTEAZ7KQ6ADSZOTL5BEA,AHHYFEVKBVQB52YMNNKAZT6C75LA,AGZ54F47MOFAEMWXXR76OUBC75SQ"/>
    <s v="Roshan Renji Cherian,SivavaraprasadPV,Kranthi,A K Bindhani,pravesh,Subrat,Max,JAWAGAR T"/>
    <s v="R1PKIMKR1E8X8T,R23UV7ZBIEEZD3,RYRHNVDKS5RFY,RS1V5P4B8NSAO,R1H7L32HFCGUIR,R1Y0X6TPG7EJ3V,R3UZD33WNT4AD,R2MLZRSEQB0C49"/>
    <n v="8"/>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72"/>
    <x v="356"/>
    <x v="1"/>
    <x v="1"/>
    <s v="Mobiles&amp;Accessories"/>
    <n v="1799"/>
    <n v="19999"/>
    <x v="3"/>
    <x v="2"/>
    <x v="0"/>
    <n v="0.91"/>
    <x v="0"/>
    <x v="0"/>
    <n v="13937"/>
    <n v="58535.4"/>
    <x v="0"/>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FIJZPIDNQJFJUO46X7TVPBDYSCQ,AHIQL236HODJPRW5A5IGB34PXVDQ,AG3JTCWKG2UKPLHVG76QRTOFWTVQ,AFZVNM6MTDG7IXBRRNT7X5OGJXUQ,AGRWWPE6U7HMEWIKZ6GAN2FY2SBA,AEDWWKMEJES5SUY5QRGMWWMM7CWA,AFR4LD7PJRZE7EJSDW3QW5GINNLQ,AGWO67H5CHGZF5AAAUAD5QQCZODQ"/>
    <s v="venkatesh kg,Raghuram,YOGESH,Manan Parmar,Nikunj .R. kukadiya,Shivansh Sharma,KAPIL NIMKER,Suriya"/>
    <s v="R98JKKNCSM7B5,R38O9HQOE1G03B,R597Z0G89GU27,RAI7NSHUQO02D,R2W5N0Y7MJX8UC,R1LK91F22JFZ41,R139XIZFXKTMW5,R1X5NW4ANBMMRM"/>
    <n v="8"/>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373"/>
    <x v="357"/>
    <x v="1"/>
    <x v="1"/>
    <s v="Mobiles&amp;Accessories"/>
    <n v="8999"/>
    <n v="11999"/>
    <x v="3"/>
    <x v="1"/>
    <x v="1"/>
    <n v="0.25"/>
    <x v="1"/>
    <x v="0"/>
    <n v="12796"/>
    <n v="51184"/>
    <x v="0"/>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GDDIKK55GNJNHHGBYXRZNFAJVSQ,AGZUZBCBSRL4HEUJ2ESEQI6UQAKA,AGJYX7VFOCTB6NM5OIX76FSPWYGQ,AGU6KMDRGVR2PUUQ63BWULHEYKJQ,AECPFYFQVRUWC3KGNLJIOREFP5LQ,AHINIWK2KZENSZSLBZWEDOZMNEBA,AHWGL6F44GK5FTVW5XKEIHQEIULA,AEBHTXXQFWE7YM6GAR63C4QEJVLA"/>
    <s v="Mahantesh,Gaurav Chaubey,uma vijay,Asif ikbal,Lomish Kumar,Kavya Singh,Sagar Mahata,Meherunnesha Sarkar"/>
    <s v="R2UZOF31IYEDYC,RA80Q7ZKXPY2Z,R2WAC57HUYHRL4,R2865Q514C2RZ7,R3CEPSJRDFFOBW,R312ZA2IHXIXXF,R1S0L7740D7M8W,R2D0IWLH03TPH7"/>
    <n v="8"/>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4"/>
    <x v="358"/>
    <x v="1"/>
    <x v="1"/>
    <s v="WearableTechnology"/>
    <n v="139"/>
    <n v="495"/>
    <x v="1"/>
    <x v="2"/>
    <x v="0"/>
    <n v="0.72"/>
    <x v="4"/>
    <x v="0"/>
    <n v="14185"/>
    <n v="60995.5"/>
    <x v="0"/>
    <n v="7021575"/>
    <s v="Multipurpose Functions|High Speed USB 3.0|Charge and Sync on the go|Power Sharing Function|Metal Body"/>
    <s v="AHQIYGWISGS2IQAQ3OM4IZHKIV4Q,AGXCRSJZ5RYOGMFVSLNRCILGSATQ,AE4MORXG46LGABI76KRVGV5BCLMQ,AHPN4Q3AZDX3HSUYDT7MHYDIL6QQ,AGBOBQFRZDOF5XPJRLHJYOGRFKNA"/>
    <s v="Anubhab,Himanshu Yogi,Amit,Chandra sekhar sahoo,ArdKn,Devesh,Yasoob Rizvi,Abeendranath K."/>
    <s v="R2FY1Z66KZXJWD,R2HMU574902EOQ,R33J3X2N75IXU3,R3GGQG1U2KLAE3,R31AMOLX49DVF8"/>
    <n v="5"/>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75"/>
    <x v="359"/>
    <x v="1"/>
    <x v="1"/>
    <s v="WearableTechnology"/>
    <n v="3999"/>
    <n v="16999"/>
    <x v="3"/>
    <x v="2"/>
    <x v="0"/>
    <n v="0.76"/>
    <x v="4"/>
    <x v="0"/>
    <n v="17159"/>
    <n v="73783.7"/>
    <x v="0"/>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EL5HU25IP7YT5WK3LXNC5M36NBA,AG6OO5TADBKM6RSXLN54U2LYYPXA,AFBICZEMDBBG2PL7T424USBD3PNQ,AH6KGRI6O5D37TRWQAKYLMWIZMKQ,AFQY3C6LSFBOO4FUHKKVD7Q6LFIQ,AFDTYPH2YS7I3XDWEY5I6RXU53MA,AEUXJSPLBCM6V4UCEVFPF53YC4GA,AECKQGFXRQ5NR6PHVGTS5TCIYKQA"/>
    <s v="Vineet,shreyas,Amazon Customer,shaurya,Kartik Yadav"/>
    <s v="R14ALM4LONM07K,RBQ5KLENMT5W,RC8LE1R8ZUXK6,R2DOHSMCOKMG28,R23BQ1TQ435IEO,RQTVJP9U5HCTZ,R19QIA3XET90J7,R30UYREI7BF2FB"/>
    <n v="8"/>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376"/>
    <x v="360"/>
    <x v="1"/>
    <x v="1"/>
    <s v="Mobiles&amp;Accessories"/>
    <n v="2998"/>
    <n v="5999"/>
    <x v="0"/>
    <x v="1"/>
    <x v="0"/>
    <n v="0.5"/>
    <x v="3"/>
    <x v="0"/>
    <n v="5179"/>
    <n v="21233.899999999998"/>
    <x v="0"/>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HWRZWPCTG6ICA7WTNLNNZXWFI5Q,AF2AASVYVSROFD7FXA6EFDS6N2LA,AG6YHIDBTRF4SWXLDWRVMRS56AMQ,AHELRKIGSIPF5VMAGPCPAUJYKOLQ,AH7HRG7P5VGMMU4PN7CEDU74Y2AA,AGPO4HV54G5JLGEZYJJ7NC63V6BQ,AHIMX6EL6H3CLBEVJCWLIQHSAA3A,AEITUHHOUWUNZPQDSHA2ZWQGJUMQ"/>
    <s v="Sanjay G.,Vinay Bucha,Amazon Customer,arun,Rohit,Aasim Ansari,Aniruddha Joshi,Rekhabai bhoi"/>
    <s v="R27MK332LTT5KS,R2TN6LNGD4FLYB,RVZJOLWLG5JZ9,R32Y3RXFGS0N8S,R1WG388SX6A8SS,R3FCO1GKVP9JHZ,REQQ0KOQUU7N5,RB48XNZD8P2Q4"/>
    <n v="8"/>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377"/>
    <x v="321"/>
    <x v="1"/>
    <x v="1"/>
    <s v="WearableTechnology"/>
    <n v="199"/>
    <n v="349"/>
    <x v="1"/>
    <x v="1"/>
    <x v="1"/>
    <n v="0.43"/>
    <x v="1"/>
    <x v="0"/>
    <n v="43993"/>
    <n v="175972"/>
    <x v="0"/>
    <n v="15353557"/>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6UDCEAUIBIFHGQDQ4KR67GC4A,AHRKSUOZXKKDERRY3VZBVMMWX37Q,AH4F4OZIOIIBXGLL6IZIJAXSTDXA,AEGBGS574C35NMBICCMQLC5ODEKQ,AGM7ETOYBL3UFKCLZW36JM6POQ6A,AHM4G7MHKTEAZ7KQ6ADSZOTL5BEA,AHHYFEVKBVQB52YMNNKAZT6C75LA,AGZ54F47MOFAEMWXXR76OUBC75SQ"/>
    <s v="ArdKn,Nirbhay kumar,Sagar Viswanathan,Asp,Placeholder,BharanI,sonia,Niam"/>
    <s v="R1PKIMKR1E8X8T,R23UV7ZBIEEZD3,RYRHNVDKS5RFY,RS1V5P4B8NSAO,R1H7L32HFCGUIR,R1Y0X6TPG7EJ3V,R3UZD33WNT4AD,R2MLZRSEQB0C49"/>
    <n v="8"/>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78"/>
    <x v="361"/>
    <x v="1"/>
    <x v="1"/>
    <s v="Mobiles&amp;Accessories"/>
    <n v="15499"/>
    <n v="18999"/>
    <x v="3"/>
    <x v="3"/>
    <x v="1"/>
    <n v="0.18"/>
    <x v="3"/>
    <x v="0"/>
    <n v="19252"/>
    <n v="78933.2"/>
    <x v="0"/>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FIJZPIDNQJFJUO46X7TVPBDYSCQ,AHIQL236HODJPRW5A5IGB34PXVDQ,AG3JTCWKG2UKPLHVG76QRTOFWTVQ,AFZVNM6MTDG7IXBRRNT7X5OGJXUQ,AGRWWPE6U7HMEWIKZ6GAN2FY2SBA,AEDWWKMEJES5SUY5QRGMWWMM7CWA,AFR4LD7PJRZE7EJSDW3QW5GINNLQ,AGWO67H5CHGZF5AAAUAD5QQCZODQ"/>
    <s v="siddharth patnaik,Dr Sunilkumar H,Krishna,K. S. Rao,vinayp,indhu,Jogi,DRISHTI VASHISTH GUPTA"/>
    <s v="R98JKKNCSM7B5,R38O9HQOE1G03B,R597Z0G89GU27,RAI7NSHUQO02D,R2W5N0Y7MJX8UC,R1LK91F22JFZ41,R139XIZFXKTMW5,R1X5NW4ANBMMRM"/>
    <n v="8"/>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379"/>
    <x v="362"/>
    <x v="1"/>
    <x v="1"/>
    <s v="Mobiles&amp;Accessories"/>
    <n v="199"/>
    <n v="999"/>
    <x v="2"/>
    <x v="2"/>
    <x v="0"/>
    <n v="0.8"/>
    <x v="2"/>
    <x v="0"/>
    <n v="7928"/>
    <n v="30919.200000000001"/>
    <x v="0"/>
    <n v="7920072"/>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HPBU5B6HIJJUIPIX6GIPYKPNZ3A,AGTIGA6CWGOALBOCA5TMGUUDSPPQ,AFOYNH6UHFBRCWDLEY5GKAX2BGKQ,AEYCQ3TR2DE6XHPGHBNF5EW6KUDQ,AG7HMNN4W6OF7QVRDK3MKTR6DY7Q,AFWUBPDUKGCKVGAIFGZ6WMR6EJ6A,AHCAUACHVKPTT5MN5NGYZW4HLH4Q,AHIQOWYOEAPXFI3GJMNRV4Q7BJUQ"/>
    <s v="Kunal,Himanshu,viswanath,sai niharka,saqib malik,Aashiq,Ramu Challa,Sanjay gupta"/>
    <s v="R30W8FL25XCO0K,R1D8C001FIVRSU,R3925M38KC8V79,RXGOGCFPVKD34,R12RKF2K5CHXWV,R2MZ3DIZ5TNO0W,RUB8S6S3B4G58,R37JZMH1JV7PPA"/>
    <n v="8"/>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380"/>
    <x v="363"/>
    <x v="1"/>
    <x v="1"/>
    <s v="Mobiles&amp;Accessories"/>
    <n v="1799"/>
    <n v="19999"/>
    <x v="3"/>
    <x v="2"/>
    <x v="0"/>
    <n v="0.91"/>
    <x v="0"/>
    <x v="0"/>
    <n v="13937"/>
    <n v="58535.4"/>
    <x v="0"/>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4755NP2P2WIA3W6UZ4GBQUMYJQ,AHKCM7P5EDDMQZBKYYE75CPAF7FA,AFDRB56L4VXGIQHGTVK7NJM3WSYA,AHNAZDZEKS6VNCJWHR4ESXYPU4VA,AGWXSRHKVWHYZILFA5BDCT5XBCGA,AGXQDXGZIHZGK6VZJAMINA4COD5Q,AFEMVPAQZ54XJP3XZOPH5T4AYQ3Q,AHVAPI2PL242EH4HOBT3XMTEYFTQ"/>
    <s v="venkatesh kg,Raghuram,YOGESH,Manan Parmar,Nikunj .R. kukadiya,Shivansh Sharma,KAPIL NIMKER,Suriya"/>
    <s v="R225TDOAW3E40Y,R20F4XL6H69YXD,R30J2L74QHTQP9,R2OF67AGC4N6JL,R1SBTL4GCVQYN7,R3LLRND14DDJAB,R33RURRS0SE6WD,R3EQVOLZJUSS1B"/>
    <n v="8"/>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81"/>
    <x v="364"/>
    <x v="1"/>
    <x v="1"/>
    <s v="Mobiles&amp;Accessories"/>
    <n v="8999"/>
    <n v="11999"/>
    <x v="3"/>
    <x v="1"/>
    <x v="1"/>
    <n v="0.25"/>
    <x v="1"/>
    <x v="0"/>
    <n v="12796"/>
    <n v="51184"/>
    <x v="0"/>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GUFJYDE6UKS5WLQYUXYVT5OTWCQ,AHOQDY4AERBRQUTZNXDGE4VONOZA,AGSNTULCKL7K3VTGVWZZ2LFC5MWQ,AE7XNRKCIQXN2W5G667XOUMKDGGA,AFA6RD2OGIVARNPAOXV7MW7LSO3A,AE7A3EKW57EKUTLWKEKWLVQV6RUQ,AFXDZ3POPMDGLR6PH7EGPUAXJIRQ,AHV2FJH22467V4ULH6KKQIWFVGLQ"/>
    <s v="Mahantesh,Gaurav Chaubey,uma vijay,Asif ikbal,Lomish Kumar,Kavya Singh,Sagar Mahata,Meherunnesha Sarkar"/>
    <s v="R2U0MOPP5A6KMF,RPZFZ77ZCT4IM,R2K55RM7YMMECZ,RAOZT6IRRYUCQ,R2G7L7325PDXOX,R2DJYKMFRAQOTE,R6WQGLVY46ZMZ,RT72XDZGEHFR6"/>
    <n v="8"/>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82"/>
    <x v="322"/>
    <x v="1"/>
    <x v="1"/>
    <s v="WearableTechnology"/>
    <n v="873"/>
    <n v="1699"/>
    <x v="0"/>
    <x v="1"/>
    <x v="1"/>
    <n v="0.49"/>
    <x v="5"/>
    <x v="0"/>
    <n v="1680"/>
    <n v="7392.0000000000009"/>
    <x v="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UGCKS7YANTMDYINXQG2UDTU4JQ,AGHQ2VHXMPWZV5SV25S5N3OENXSQ,AH3GZWZM5RVOFCJCXRU7QFBAJ5NQ,AGQ2RWOECSEFEQMIGE7VTXP65OKQ,AEVUBEFT2MRH2PRVW53SJEL7H42A,AENY7L4XGCQMI627A27G3NVIBJNA,AHQISETKX3OXMZ4IX3YO7YV4UZ6Q,AGESGUTIYJQOZ7PU563DHLYSPRTQ"/>
    <s v="Amit Kumar singh,rajendra,Paramhans Jiddanand,Vijay Shanker,Vicky,Aslam T.,sandeep singh,BRAVO!!"/>
    <s v="R34816YEM3Y2VJ,R3P1QZDIWJJYVR,R2HXC35HKL6S3E,R2CUWR6SL0MMRR,R3PWLUFNP117X0,R2PK2034NVCPNH,R2YJZKVTCUJAVZ,R27X5G6UFUKCM9"/>
    <n v="8"/>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383"/>
    <x v="365"/>
    <x v="1"/>
    <x v="1"/>
    <s v="Mobiles&amp;Accessories"/>
    <n v="12999"/>
    <n v="15999"/>
    <x v="3"/>
    <x v="3"/>
    <x v="1"/>
    <n v="0.19"/>
    <x v="0"/>
    <x v="0"/>
    <n v="13246"/>
    <n v="55633.200000000004"/>
    <x v="0"/>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W3QDKETJO6JJTGK5JI2ZW2PA3Q,AFKWBZELRCG57S5TPMOTZNE5KANQ,AEGUNYKUOOKYLZ5EVFG2RZ3IL5NQ,AF4R7KKPJVNKJC5D3CWKKX2JZAHQ,AEMRQAGETOHECPURDR3UBRHG33FA,AEI5XMVBEE4RLXD3B5VKGLNLH2JA,AEXU4Y3XLSP7AIYF33J3A7YN6O6Q,AFTK27OS7TXVU5CISEGTE75PPGEQ"/>
    <s v="ANURAG,RAVINDER RACHERLA,Tamojit maji,Barhoo prasad chaurasia,Srinu?üòé,ARYAN RAWAT,ArchieFreud,Amazon Customer"/>
    <s v="R2P0CRDHOMUX,R1JGV8KAD50B2H,R3TYY9FVH4FCHC,R1QB481QG82BJO,R3C5I5PQSUB7L,RPNGVTBER1EP8,RTD8NH880GNXH,R3H70A536HFEGG"/>
    <n v="8"/>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384"/>
    <x v="366"/>
    <x v="1"/>
    <x v="1"/>
    <s v="Mobiles&amp;Accessories"/>
    <n v="539"/>
    <n v="1599"/>
    <x v="0"/>
    <x v="0"/>
    <x v="0"/>
    <n v="0.66"/>
    <x v="11"/>
    <x v="0"/>
    <n v="14648"/>
    <n v="55662.399999999994"/>
    <x v="0"/>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HALPOEUQFGXEZR6NQ64ZI3EIYXA,AFJEOV652OA6P6CPXI6U34PC677A,AEMQXD272M5OGFOTZDB3PBM2KSWA,AHTNHTN3WQ3NHVW27TWJLRMQDG4A,AGXGWVE46AD3MXJRAA75U5VYV4VA,AEQIOSXDNEWT7VHJIRG5AVN2L7XA,AGZV3QEQWGL37PYNL6FF2FV25Z7A,AETFDFDDPV5V47KNM2ZNBXJ3BCJQ"/>
    <s v="Shyam,Tushar,vahida,Kapil Chaudhary,Kritish Ganguly,SARFARAAZ AHMAD,Deep,John"/>
    <s v="R1S5FUVJK5BDKV,R10T102N4IHERO,R1QALRWVTEDXMH,R25MVXUNZDKPIY,RJ0CS41K876BR,RX87956266XU,R1HLEVV8WMVM3R,R1UBTZ9MAS7G8V"/>
    <n v="8"/>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385"/>
    <x v="367"/>
    <x v="1"/>
    <x v="1"/>
    <s v="Mobiles&amp;Accessories"/>
    <n v="1999"/>
    <n v="9999"/>
    <x v="0"/>
    <x v="2"/>
    <x v="0"/>
    <n v="0.8"/>
    <x v="4"/>
    <x v="0"/>
    <n v="27696"/>
    <n v="119092.79999999999"/>
    <x v="0"/>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FDRGTOQGLLJ3FEYVGQHQY5XYERQ,AHRXHIS73VVO2ABYNN2KGKQJBUEQ,AHF3N2HPJZG2DWTJFC2THLYN52QQ,AGCBDQPRT37LO3J3CP5FYVIQ3OEA,AER2ODPYVD5JB5RTN7HIZZH5F27Q,AHNOI3BBY6UCQN6CNJRZF23YTFTA,AGSEYUOK3UHZTWI44ZDFKIDSWZYQ,AEOJO73NCLD6U7WZ653AZ5LO3LCQ"/>
    <s v="yogita ratre,Arun k.,Amol Basutkar,janarthanan,Naman,keshav Chelmeti,Hritik jain,Jatin Shah"/>
    <s v="RM040SFEJL7HY,R3E4WLWZRX1XIX,R17867K1Z3HF91,RMIC8UQMGL0U3,R2G3S428HL7HAI,R2EUN4CN98ASSR,RH4LQXPYKNUHQ,R15K7J32T1VXWN"/>
    <n v="8"/>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386"/>
    <x v="368"/>
    <x v="1"/>
    <x v="1"/>
    <s v="Headphones,Earbuds&amp;Accessories"/>
    <n v="15490"/>
    <n v="20990"/>
    <x v="3"/>
    <x v="1"/>
    <x v="1"/>
    <n v="0.26"/>
    <x v="0"/>
    <x v="0"/>
    <n v="32916"/>
    <n v="138247.20000000001"/>
    <x v="0"/>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GB2L4VZFZQISJ44XSXNEQOKSTVQ,AHQDTRQWUS5MPV5MBLSB6HTSJ52A,AH5GUOO3UWAKJD7PAMTZ6UUEYRPQ,AGKSB547ASUKUVCC4SCHFKIH7XWQ,AHWXPJ2XKKVRT2AQLZKFXMQFJLWQ,AGCVMGZJMOJNXWMAAEQPG4KMLGUA,AGRREQL2U4HCQ6K7METWAYVM355Q,AFUGCO26OHJAF7LMREGYHPS2MMOQ"/>
    <s v="Chandra.g,Shan Mohd,Suvajit Thakura,Radhe,Jyoti,Amazon Customer,kajal Kiran,Arun"/>
    <s v="R2CKMKVZVLVGEN,R31G5IFN5GICYC,R1L0EKJ498BUV8,R1J03LTLYLJTQY,R1K4ZOFHBZVZNA,R76P8S1ZO6BND,R31PGOF9FRDEV4,R1VX9N9I41ZY6F"/>
    <n v="8"/>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387"/>
    <x v="369"/>
    <x v="1"/>
    <x v="1"/>
    <s v="WearableTechnology"/>
    <n v="19999"/>
    <n v="24999"/>
    <x v="3"/>
    <x v="3"/>
    <x v="1"/>
    <n v="0.2"/>
    <x v="2"/>
    <x v="0"/>
    <n v="25824"/>
    <n v="100713.59999999999"/>
    <x v="0"/>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F3JE3MHGVCOATHASUTMN3VGF3UQ,AEDSNOOD2D6SJAET2BTNBHLV2SSA,AGGTMAPT4WBWP2C62I6CGW22QNCA,AGC6NVLEXXVXAOMXP46RL2622EBA,AFMZPE7XRDTD4DOUAAMZOME6HG7A,AFOTHR4JPCQC4JXBR3WV4C6T5XHQ,AHHA3DXLSJ3LS57KWW56FPPV4OKA,AEJMCBDH3VXRL4SPYOC23J4OG6OA"/>
    <s v="Indro,Bhavesh Bodat,Amazon Customer,Ambalika Sarkar,Bhosale Techno Solution Pvt Ltd,Agnish Mallick,Radhika Arumugam,Krishna"/>
    <s v="R3B5HP4PJ8JIOG,R2NS7Z2XUJL73H,R3DLYP0JW3PWDP,R3HWHOM95KCAZV,R2EVYBZOHRZ8NQ,R2U4UV55GHL0AB,R1MXAL2G4J2CB4,R2E6IQWP86JIVZ"/>
    <n v="8"/>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388"/>
    <x v="323"/>
    <x v="1"/>
    <x v="1"/>
    <s v="WearableTechnology"/>
    <n v="1075"/>
    <n v="1699"/>
    <x v="0"/>
    <x v="1"/>
    <x v="1"/>
    <n v="0.37"/>
    <x v="5"/>
    <x v="0"/>
    <n v="7462"/>
    <n v="32832.800000000003"/>
    <x v="0"/>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HPYDFW6Y3FIQGD2RJPBFF5QNVRQ,AG7DTVYZDY2NWU6V2G4KSIB67TDA,AHNQJPSI4I23HHMRHCCCI7QOBK7A,AHPOQQONRLZMHYLDKYP5SQOKRIEA,AGDD5ACY3AGTMTVBQOC3DMUR6REA,AFZV4ISJSNGDUD5TU3VYMTYQ5JGA,AGKPRGZCV5XK7ZNVLQWUGRB6CVVQ,AE7DX25DQCE7MXLEASO6I3YLWHRQ"/>
    <s v="Akash V.,Sanket Virkar,Ashwin Sindhu,Ajithkumar M,Mano,RAJAN KUMAR,Reshma Chandwani,Sdayal"/>
    <s v="R3EKLFGQGV02SG,R23WEMNZK46UV3,R1G2C7XV8CAM7W,R1O1T0NB6M5CU4,RY95PJLUIT03E,R2HMI9LDLJ1S2Y,R216CF66UYJR2A,R1XD0A6A2KGJZ6"/>
    <n v="8"/>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89"/>
    <x v="370"/>
    <x v="1"/>
    <x v="1"/>
    <s v="Mobiles&amp;Accessories"/>
    <n v="399"/>
    <n v="699"/>
    <x v="2"/>
    <x v="1"/>
    <x v="1"/>
    <n v="0.43"/>
    <x v="1"/>
    <x v="0"/>
    <n v="37817"/>
    <n v="151268"/>
    <x v="0"/>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FLMOZFV4PMKSM3JHJ7ITUT6OVBA,AE2TS2DBYLAJ5WY6FFWFNXFY24SQ"/>
    <s v="Sankalpa Chakma,Prachi sharma,Manoj kumar,Sunitha,Sonu bharti,dsdewat,Asif Awaara,Arpita pal"/>
    <s v="R1X7186WUECR3,RIXG2KYOQHKVB"/>
    <n v="2"/>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390"/>
    <x v="371"/>
    <x v="1"/>
    <x v="1"/>
    <s v="WearableTechnology"/>
    <n v="1999"/>
    <n v="3990"/>
    <x v="0"/>
    <x v="1"/>
    <x v="0"/>
    <n v="0.5"/>
    <x v="1"/>
    <x v="0"/>
    <n v="30254"/>
    <n v="121016"/>
    <x v="0"/>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BVVELP4GVFVUNT2JCI5JHVGRWQ,AGN6VHI3RRN2EETVG2K6AU54UJ2Q,AEGXNXBUADLS35GCQLX7K5EIFU2A,AGRLRL4UJ4K36QPX6NY4X5ZETZEA,AFB7KATBZJ56CDSFNRN5GVI5WLWA,AEQLEDKX266NBPOVEJSVR35XNFYA,AH4EQ3AD64V4T45VEG3L4LK7IGQA,AH4EGLGTSXX4GYBAOERNBPVIKD6A"/>
    <s v="Ranjitha Parida,Shubham Pawar,Arul,Lokesh K V,Nandita Talukdar,Sushma Pradhan,Vaibhav S,Amazon Customer"/>
    <s v="R2LYKHFGZWSYDL,R2LAYGYWWKW3YG,RAG4DPQGRW30H,RY14T5VSHXOVL,R32YZCYBC5ZRV5,R1DMAEV6DQYUOD,RNR9AZJON6EHU,R2NUKH8120XBX1"/>
    <n v="8"/>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391"/>
    <x v="372"/>
    <x v="1"/>
    <x v="1"/>
    <s v="Mobiles&amp;Accessories"/>
    <n v="1999"/>
    <n v="7990"/>
    <x v="0"/>
    <x v="2"/>
    <x v="0"/>
    <n v="0.75"/>
    <x v="11"/>
    <x v="0"/>
    <n v="17831"/>
    <n v="67757.8"/>
    <x v="0"/>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TVBHRLCBX5E5GBPONFYZLCNBGQ,AEXRBZRUCAA7B3P4I2W344GKKEKQ,AGCRWVPOVID3SCYSXUIFZNEVZ5KQ,AFLG2PW5COQFF4ALCTWAHMWQ5XBQ,AGTYNRS4BMV64TFKAWN5BGOC3RLQ,AH4SGJXQP3YL7ZSOBVDVA6EF6NNQ,AEE6GBKI25S2XX77PN4SZTH7KWTQ,AFQREO7QQWGS5QZYY2VUNQKV5VPA"/>
    <s v="AV,Mathan kumar,Amol Manjrekar,Suraj_nirmalkar,ASIF ANSARI,Jugalkishor yadav,Chinmayee Ninawe,Samba Shiva"/>
    <s v="R3BGA0IR8XWNFF,R1Z9SVTENNC9JG,RE5OA1UZUJM9W,R285X2YEP7XRRW,R1ENCB49VUPLIC,R23RJUU2U87L75,RM2L3W83I8OIA,R6BV56BS9PVP9"/>
    <n v="8"/>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392"/>
    <x v="373"/>
    <x v="1"/>
    <x v="1"/>
    <s v="Accessories"/>
    <n v="329"/>
    <n v="699"/>
    <x v="2"/>
    <x v="0"/>
    <x v="0"/>
    <n v="0.53"/>
    <x v="0"/>
    <x v="0"/>
    <n v="94364"/>
    <n v="396328.8"/>
    <x v="0"/>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GKL2QQZYTI6LCC4CDJEGIV3EDUQ,AGFI73CMZKYLOYXJFEQBOGGVTTMA,AELXR5NQFM7D6VMAQLQ75LZKBRQA,AEOFVQUVTVP7AU7TM7IZBXJC3NOA,AHG33QRWJPAIDBY3URAHOVO67T5A,AEWCPYNJLQRK7UW54HDWPA45R6SA,AHLDP6L4GQIF7MJWWMNALXNQXYEQ,AG5TXJG5DJ554EJX2GMQL67ZCP2Q"/>
    <s v="Omkar dhale,JD,HEMALATHA,Ajwadh a.,amar singh chouhan,Ravi Siddan,Himanshu Goel,Udaykumar"/>
    <s v="R33U0ERE0GVMNJ,R1CQTXZAM4625F,R1YR920UPA7YH0,ROOP0SB30EBY3,R32BCBNUXTRTEL,R11PB4N9WB3VCS,RQ5FP6ADSIS6O,R91WZEICT9YIM"/>
    <n v="8"/>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93"/>
    <x v="374"/>
    <x v="1"/>
    <x v="1"/>
    <s v="Mobiles&amp;Accessories"/>
    <n v="154"/>
    <n v="399"/>
    <x v="1"/>
    <x v="0"/>
    <x v="0"/>
    <n v="0.61"/>
    <x v="0"/>
    <x v="0"/>
    <n v="16905"/>
    <n v="71001"/>
    <x v="0"/>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5X7F5K6HASKKQZGUJEF3VZFRRQ,AEKVSWRDHUU76ES43EFWKAWTDYGQ,AF2CYQ4QUO4JYJDIRRB5R3YZHYCA,AGXAFZHSGPYKI3IF3CUMM3FKCT3A,AF5H5CZXXSPIJL6A7CRZRJQPMJWQ,AFMFLXBICTWGULWCOSXF6BRBQCNQ,AHUVRK6VJOSRKW2RAD6PXS4YVCUA,AGP365OHRJ23BJZKPU3GJ7NVQHVA"/>
    <s v="rahuls6099,Swasat Borah,Ajay Wadke,Pranali,RVK,Bhargav,Durai Vignesh,Amazon Customer"/>
    <s v="RLCW4ACH6TGM7,RS7QQ6IPVH0ZK,R1DN62U7XKE8ZR,R2OIY1BC4689L3,R1WK9XGOKLW4ZN,R2K4PQ80K8G5PO,R9R2RIKI1CO8Z,RHAN9P6JJBKA5"/>
    <n v="8"/>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394"/>
    <x v="375"/>
    <x v="1"/>
    <x v="1"/>
    <s v="Mobiles&amp;Accessories"/>
    <n v="28999"/>
    <n v="34999"/>
    <x v="3"/>
    <x v="3"/>
    <x v="1"/>
    <n v="0.17"/>
    <x v="5"/>
    <x v="0"/>
    <n v="20311"/>
    <n v="89368.400000000009"/>
    <x v="0"/>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GAELRYPMTG5SADZPDYB343EASAA,AGFN4JODOM2NTFCJQOHDBQLVDJTQ,AG7EZVSAXIVGMNDLSA55K7URQCJA,AGGF75HIEMB67OU7J3RDALBSUKQQ,AHY5CI4SU6JBYPIZ5RLAGO6W3F4A,AE4KODNBVTDCZWZO4HZM4GTRERPA,AH6HFHSYOY2OHMODD7244DHG7FUQ,AHRW5JERWYAJCZO65PDKZSOEPR6Q"/>
    <s v="Goutham Giridhar Kamath,Antara M."/>
    <s v="R2K5OD0MEEBTDL,RS1N6TNO33BOK,R6KWBGOKI1N9Y,R30SKUMYLSXXDN,R1EOYHZWCRSV7B,R13JBDK4SAAYFT,RJOU5K9ECNW7Y,R2APPRANV6IERZ"/>
    <n v="8"/>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395"/>
    <x v="376"/>
    <x v="1"/>
    <x v="1"/>
    <s v="Headphones,Earbuds&amp;Accessories"/>
    <n v="2299"/>
    <n v="7990"/>
    <x v="0"/>
    <x v="2"/>
    <x v="0"/>
    <n v="0.71"/>
    <x v="0"/>
    <x v="0"/>
    <n v="69622"/>
    <n v="292412.40000000002"/>
    <x v="0"/>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4MVO4JNFDEPWFKZO62OAJKRIWA,AHVPAXEWPATRASBKHOBI2I3VRLGQ,AE47PRQCNT3YFSESBLAJOH6MSCFA,AGUOSXCR3PDNC2K4X7O7QNRGPAWQ,AH5L6KKTP5ZQSN6GVQB4ZGXOM2DA,AEP5OZFTG32NCC34GCOBFO24W6RA,AEQXLMRCT4ZS65M3ST5YV6AOZG7Q,AHZXKAGAJPIMZJD5XJ5QUIYR3ORA"/>
    <s v="Andy,Deepak Karki,B J SHIVA SHANKAR,Shakil A.,Vikas Jeughale,Priti raut,Vikas,Amit T."/>
    <s v="R2DD2M5YARW7R2,R2M9ZYNGGV1ZLN,RNWNTRNLSJWSB,R3BJBPNI2XP8HF,RI1FLXH6TFEAJ,R172WRCQLOW97V,R3721R2I1BFETF,R2DH3Z46FTCXQ8"/>
    <n v="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96"/>
    <x v="377"/>
    <x v="1"/>
    <x v="1"/>
    <s v="Mobiles&amp;Accessories"/>
    <n v="399"/>
    <n v="1999"/>
    <x v="0"/>
    <x v="2"/>
    <x v="0"/>
    <n v="0.8"/>
    <x v="1"/>
    <x v="0"/>
    <n v="3382"/>
    <n v="13528"/>
    <x v="0"/>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WRZWPCTG6ICA7WTNLNNZXWFI5Q,AF2AASVYVSROFD7FXA6EFDS6N2LA,AG6YHIDBTRF4SWXLDWRVMRS56AMQ,AHELRKIGSIPF5VMAGPCPAUJYKOLQ,AH7HRG7P5VGMMU4PN7CEDU74Y2AA,AGPO4HV54G5JLGEZYJJ7NC63V6BQ,AHIMX6EL6H3CLBEVJCWLIQHSAA3A,AEITUHHOUWUNZPQDSHA2ZWQGJUMQ"/>
    <s v="Shekhar Badola,Pravin,Kishor,Ananta Bhaskar Somawanshi,Anonymous,Jyothi,Rishi,Amazon Customer"/>
    <s v="R27MK332LTT5KS,R2TN6LNGD4FLYB,RVZJOLWLG5JZ9,R32Y3RXFGS0N8S,R1WG388SX6A8SS,R3FCO1GKVP9JHZ,REQQ0KOQUU7N5,RB48XNZD8P2Q4"/>
    <n v="8"/>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397"/>
    <x v="378"/>
    <x v="1"/>
    <x v="1"/>
    <s v="WearableTechnology"/>
    <n v="1149"/>
    <n v="3999"/>
    <x v="0"/>
    <x v="2"/>
    <x v="0"/>
    <n v="0.71"/>
    <x v="4"/>
    <x v="0"/>
    <n v="140036"/>
    <n v="602154.79999999993"/>
    <x v="0"/>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RV2QBB6JEZZOFFU2SXQ6MD4FKQ,AE63YMXM3DHXLPTNVJHJ52BUA4KA,AGVIZXWQFUOANBYPMIQ6GY5XG2SA,AFOEZACEOW6XEVSVUCJEGHS6U2KQ,AE5JZKPJIR4HTZPWNC6ZPYMMGNBA,AHDF7YP2MU5KXG43ZVYWMMQNHJMQ,AEHGQC3G6B3IWI6OD7AGD353D6ZQ,AG44OTCJB3ZNRPLXK2KTM3R4RGRQ"/>
    <s v="Soumendra Pattanayak,Kumar.katukuri,RAJULAPATI MARUTHI VARA PRASAD RAO,Souvik,Mahendran G,It's Me Swaraj ...,Vijay prajapati,Dewang"/>
    <s v="R3LPK5GH31P4HW,R3E0GB12MWJZZX,R2CLET51I4B6OT,RHAXM6WBH7UXK,R192P7ADK9SGET,R1F57B71LOMGVR,R1TJUP2ZEUKJZF,R2QWZND34KWAUL"/>
    <n v="8"/>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398"/>
    <x v="379"/>
    <x v="1"/>
    <x v="1"/>
    <s v="Mobiles&amp;Accessories"/>
    <n v="529"/>
    <n v="1499"/>
    <x v="0"/>
    <x v="0"/>
    <x v="0"/>
    <n v="0.65"/>
    <x v="3"/>
    <x v="0"/>
    <n v="8599"/>
    <n v="35255.899999999994"/>
    <x v="0"/>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3SQVHSPJCIM3FT4MYLZOLX2ZSA,AGVJFS4QXURZUT34VBLXILIVA64A,AEC3CTKKV26PO32KOGUKKABJ4OAA,AFWLMSZPLJIABG6W6IFSFLEVHETA,AGZGIO6G2BKPLG4SN6O4ZRQOA54Q,AH3NLKVBUDIHF6LUVBM3CJI4WFXQ,AH43NCUTAEIE2WGCFN3DV6PM5LTQ,AE4CJM43GFS4KYQVZRKJSGM5MIPA"/>
    <s v="pawhnai,Santosh Kumar,Dhruv Shah,Rajeev K.,Dev agarwal,VISHAL KHOKHAR,sreehari,Subash Panda"/>
    <s v="R2KLBZ0I1OK6U2,R38C18O8S9O2LM,R1PAUHTSKMIAIB,REREHUV2GTGYO,R2OJMVW8WOYD0M,R1S9ULEQ5XTNFO,R1Y6IA0PNODPA,RHMI8LH34RDXN"/>
    <n v="8"/>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399"/>
    <x v="380"/>
    <x v="1"/>
    <x v="1"/>
    <s v="Headphones,Earbuds&amp;Accessories"/>
    <n v="13999"/>
    <n v="19499"/>
    <x v="3"/>
    <x v="1"/>
    <x v="1"/>
    <n v="0.28000000000000003"/>
    <x v="3"/>
    <x v="0"/>
    <n v="18998"/>
    <n v="77891.799999999988"/>
    <x v="0"/>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HPK4PXDZS4FBECPMPFQOZRLDPAA,AFDZPGN3IBUCVS4QG4U5YCG4QZMA,AGXRKO2ZS34CPIT4HVKL4ZVP7UMA,AGAYLHB4FT5IE4A5NXOCGX6VDWUQ,AHXFVLYGYVEDJD4JY35L425PK5YQ,AHTHZGMRK6ZMTCCPSKOGS7GTFGPA,AFNZPK76SJ4OIOZUZPZUKEDOMJQA,AHDSEBUBYJQEKVHY277BC2ZKYPYA"/>
    <s v="Satheesh Kadiam,Pritom Chakraborty,Vishwa,Simranpreet Singh,Saptarshi,Amazon Customer,D.RAGHUL,Dharmendra kumar"/>
    <s v="RU8SZ6NFWFYV6,R1GQJT5423OND1,R2OJEFG3PL2ZVW,R31P2Q316FHLME,R1JH7M7L4615A2,R2851K7A34YYHT,R22I6M8QU55OWI,R2NCEGPNATUEXJ"/>
    <n v="8"/>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400"/>
    <x v="381"/>
    <x v="1"/>
    <x v="1"/>
    <s v="Mobiles&amp;Accessories"/>
    <n v="379"/>
    <n v="999"/>
    <x v="2"/>
    <x v="0"/>
    <x v="0"/>
    <n v="0.62"/>
    <x v="3"/>
    <x v="0"/>
    <n v="363713"/>
    <n v="1491223.2999999998"/>
    <x v="0"/>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EREO7C5GLYYYV6YXK7X4UCCQTJQ,AHWISRUJUCJG6UH4FFVSPKDJS2BQ,AFIKGABHNR4JSITY4CNM6TMO54EA,AHTWYLMZUCB6QUCNPXWZ2PCKDGRQ,AGBIS5BRLLI652XO3V53YOJMZXXA,AFUT3A3MXCM4JN4XUGMFUMFDBACQ,AHNV3R7QZYE5QVEV7QEEBFO37HTA,AGSZW5C5GBRQXPA2MZ5XNZ7LCRQA"/>
    <s v="tarun kumar,mahesh radheshyam tawari,Blackspade,Manoj Kumar,Kartik Sharma,Placeholder,Arun,Yuvashree"/>
    <s v="R128LZ0DN2NZBZ,R3LFQ7EDHZ6DKM,RUSJFUV64DPWM,RHNVN7WEES6ZV,R3LHNY1FJU5Z62,RYD25TMDIWVXF,R22G4CIX0JF8CT,R3KZ4E667WBY58"/>
    <n v="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401"/>
    <x v="382"/>
    <x v="0"/>
    <x v="0"/>
    <s v="Accessories&amp;Peripherals"/>
    <n v="13999"/>
    <n v="19999"/>
    <x v="3"/>
    <x v="1"/>
    <x v="1"/>
    <n v="0.3"/>
    <x v="3"/>
    <x v="0"/>
    <n v="19252"/>
    <n v="78933.2"/>
    <x v="0"/>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ENDUJB5OZB6K4DYJJ6JCWFTSRCQ,AHRWY7ICLIT3SPBQFPD7V7C7NJDQ,AFSTHMXFUDYHM43NKFYVF5TM2DDA,AGVOU7UYLUAX4S7LCOYNNEXUCD3Q,AHARTLP3RPKXFY37PX5Z5T4JHUEQ,AHJQYBWVOKGBO6SND232KLREKCSA,AHJYRK56SVRBAQZMLOZWPBQU2FFQ,AF5ORZNIXXXLMFXXPZYZLTGPTQAA"/>
    <s v="siddharth patnaik,Dr Sunilkumar H,Krishna,K. S. Rao,vinayp,indhu,Jogi,DRISHTI VASHISTH GUPTA"/>
    <s v="R3TQ32UCRS81WR,R2QPXXMX0YH89H,R2NBUIKICW6ASD,R3KIQZ1W9FWK3P,R1R9QY3F8M6CXP,R2DNZV0AH311P1,R2ZAGKBTL8IEMI,RGMYTIRB3LWEA"/>
    <n v="8"/>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402"/>
    <x v="383"/>
    <x v="1"/>
    <x v="1"/>
    <s v="Headphones,Earbuds&amp;Accessories"/>
    <n v="3999"/>
    <n v="9999"/>
    <x v="0"/>
    <x v="0"/>
    <x v="0"/>
    <n v="0.6"/>
    <x v="5"/>
    <x v="0"/>
    <n v="73"/>
    <n v="321.20000000000005"/>
    <x v="1"/>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HDANFLZ6CRP3NUAFEG5KMPPZOFQ,AGP2HWARZOUPA3CD452G55XDOVCA,AFIXXDE6EGSPL7Z3V2HM2ONLKILQ,AHHC4X3NGUIXBDLGBNSGVCEBBWXA,AFMR2SQ4JJENHHZXWTUYOXFAFBDA,AFSN7XEYM3FYLA553HWSFJIWXNLQ,AFBFWTKCL3QGM752HHFGURNACKNA,AFH5MQTFGQYYKITYYBH5CFON3PEQ"/>
    <s v="Bhathresh,Rohit Bhambhani,Amazon Customer,NAVEEN G.,Yash,Ravi Prakash Jha,Abakash Nayak,Anil"/>
    <s v="R2MHX3EGIJVMNQ,R1FHCHWONZZ0YJ,R216RLQKYB7TWS,R1LN12XSMIYTOW,R1TG4AO6RXHQNZ,R1FCJNCO47BBLU,REHOKLPMH5R8P,R34LHGI3NRQ0Y2"/>
    <n v="8"/>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403"/>
    <x v="384"/>
    <x v="1"/>
    <x v="1"/>
    <s v="Mobiles&amp;Accessories"/>
    <n v="149"/>
    <n v="1000"/>
    <x v="2"/>
    <x v="2"/>
    <x v="0"/>
    <n v="0.85"/>
    <x v="2"/>
    <x v="0"/>
    <n v="24870"/>
    <n v="96993"/>
    <x v="0"/>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GAELRYPMTG5SADZPDYB343EASAA,AGFN4JODOM2NTFCJQOHDBQLVDJTQ,AG7EZVSAXIVGMNDLSA55K7URQCJA,AGGF75HIEMB67OU7J3RDALBSUKQQ,AHY5CI4SU6JBYPIZ5RLAGO6W3F4A,AE4KODNBVTDCZWZO4HZM4GTRERPA,AH6HFHSYOY2OHMODD7244DHG7FUQ,AHRW5JERWYAJCZO65PDKZSOEPR6Q"/>
    <s v="Jayesh,Rajesh k.,Soopy,amazon customer,Aman,Shankar,Ajaybabu.O.M,dinesh,Chitra"/>
    <s v="R2K5OD0MEEBTDL,RS1N6TNO33BOK,R6KWBGOKI1N9Y,R30SKUMYLSXXDN,R1EOYHZWCRSV7B,R13JBDK4SAAYFT,RJOU5K9ECNW7Y,R2APPRANV6IERZ"/>
    <n v="8"/>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404"/>
    <x v="385"/>
    <x v="1"/>
    <x v="1"/>
    <s v="Mobiles&amp;Accessories"/>
    <n v="99"/>
    <n v="499"/>
    <x v="1"/>
    <x v="2"/>
    <x v="0"/>
    <n v="0.8"/>
    <x v="4"/>
    <x v="0"/>
    <n v="42641"/>
    <n v="183356.3"/>
    <x v="0"/>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HLYJKN3B45FGUXNLI7HBJRMQXBA,AGU3XNDQ5OIFEYL6W7FGAB4QNOPA,AFQQLWLDOYRTQWZETYX6CFXNEOJQ,AGJLSJO25FNAPTAMQITAMV2DTV7A,AGFXSW2YQHNS2ZPAMQHQLDH5QBZQ,AFNQRKRC76QTV3ANYGVIX3WGB7AQ,AGJU6F3B6JF6P3W5KKTWBRLGQFRA"/>
    <s v="Syed Musaddiq Shazeb,Amazon Customer,Khushi singh,Mayur Pradhanadhan.,Anonymous,Sujeet Chandra patel,AARYAN,Chirojit"/>
    <s v="RB90KDMXOCCPZ,R1OARKAJGLAKQ4,R1N33NHFCLHH1Z,R3JL5MHXQ8MCFN,R38ZGFRJN3GTNB,R1VN3PBKU8OEGA,R27ULMSJKIY5YD"/>
    <n v="7"/>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05"/>
    <x v="352"/>
    <x v="1"/>
    <x v="1"/>
    <s v="Mobiles&amp;Accessories"/>
    <n v="4790"/>
    <n v="15990"/>
    <x v="3"/>
    <x v="0"/>
    <x v="0"/>
    <n v="0.7"/>
    <x v="1"/>
    <x v="0"/>
    <n v="4390"/>
    <n v="17560"/>
    <x v="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JJY3GFDJFTDTX5536IMIXVNCNQ,AEYIVONPYGGVCE7K4Y3PNQPKVHSQ"/>
    <s v="Chinmoy Saikia,Zuber mutvalli,PARTHA,Bangre M,arjun Roy,dilip,praneet arora,Niraj Jain"/>
    <s v="R36UIGIQWYOKT,RISUCL5YV9EZN"/>
    <n v="2"/>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406"/>
    <x v="386"/>
    <x v="1"/>
    <x v="1"/>
    <s v="Mobiles&amp;Accessories"/>
    <n v="33999"/>
    <n v="33999"/>
    <x v="3"/>
    <x v="3"/>
    <x v="1"/>
    <n v="0"/>
    <x v="4"/>
    <x v="0"/>
    <n v="17415"/>
    <n v="74884.5"/>
    <x v="0"/>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F535RV7I3GDWBJZWB7HOLHYAUFA,AENGUPOM2EDK3DTX7BZUWYKZIDJA,AFDSO2WPP2FVD5GLVREORVV23VNA,AG36G3XPHERLKRDG7XYQ2IWJWPIQ,AFZYCNGGJWPEVKRYOBQCJFBFPF2A,AFRJUP6OCPKPDASMS3ZF4CXWXCXA,AEW2RGBB7GXPNUGFBMKMK4OKGE7Q,AEGZCGGDNS4ZRNPG3CDULRVB5Z5A"/>
    <s v="ASR,Amazon user,Rama Rao,Vinay,ANIKET,NAGA SHANKAR.K,pawan k.,Ravi"/>
    <s v="R34U56TMQL8B9J,R2SPWOVTNO9SQP,R1D39QP2DCGN5D,RP84GJ5M88XI,R16V2OB7NBKY0L,R22NOAMYT0PYEE,R1QAI2QLFV2ST1,RMXN9V3YLV8Q9"/>
    <n v="8"/>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407"/>
    <x v="387"/>
    <x v="1"/>
    <x v="1"/>
    <s v="Mobiles&amp;Accessories"/>
    <n v="99"/>
    <n v="999"/>
    <x v="2"/>
    <x v="2"/>
    <x v="0"/>
    <n v="0.9"/>
    <x v="1"/>
    <x v="0"/>
    <n v="1396"/>
    <n v="5584"/>
    <x v="0"/>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FZRJWGYUFNULZQLL27PLZYMTYFA,AELUUSXPQUT3DD5LODET67QZYXVQ,AHN5GP2G4PSPXMVTCK3D7FJSUMFQ,AHXQK2APPFORQPV6E43FW2W6DVVQ,AGH3POHLPXABF3I4ASSGTRXAUPPA,AGUKWQ7OYGHXWZQYRBDSP2V77KDQ,AGRFG6LVUVOX5TDHEZULKHHKYK3Q,AGXBRUP77BK42TS3EE7MPBX2OBXQ"/>
    <s v="Diamond heart,Amazon Customer,Pritish Biswas,Sriram Ramanathan,Srinivasan Subramanian,zubair,Amazon Customer,Amit Chotrani"/>
    <s v="R83JPRO9V52P,R3UTU1ETF9YL12,RSOL1K3LF3E2I,R377A8K2HZUIKP,R34U15DVK45JC1,RAI2NHXM94X69,R3IW1BTNA6GQJ4,R1VS6ME7USZQ76"/>
    <n v="8"/>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408"/>
    <x v="332"/>
    <x v="1"/>
    <x v="1"/>
    <s v="Mobiles&amp;Accessories"/>
    <n v="299"/>
    <n v="1900"/>
    <x v="0"/>
    <x v="2"/>
    <x v="0"/>
    <n v="0.84"/>
    <x v="9"/>
    <x v="0"/>
    <n v="18202"/>
    <n v="65527.200000000004"/>
    <x v="0"/>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E27UOZENYSWCQVQRRUQIV2ZM7VA,AGMYSLV6NNOAYES25JDTJPCZY47A,AFHS33MWRQGSS64EETZJGCBWXXXA,AHYXZVXUY3QTBP7IBFIUBSZVH2XQ,AH2SHWYEWDAK6A5Y2ZBEMZ2KIG3A,AEYMOGP2CYRKYZ7TIDNLGR5QPZ4Q,AGPGDCCXPI3EACMNJKBCNT57DVFA,AFPBMRYRSMD3PP3CBKLFF7EKOCXA"/>
    <s v="Isfahan A,Anurag,Bhushan,Siddhesh Yadab,Rakesh,Sai,V S GUPTESWAR RAO,Amazon Customer"/>
    <s v="R1BFOK13WV2QLM,R3H97FN1H50F7F,R1IY2IDRUJX5O5,R1N5UJPJ5YGBU5,R3BZ3W2KH0X1DQ,R3GPO2WYK6ABG,RCMFGYS1T27LL,R1D5OAMYO4526T"/>
    <n v="8"/>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409"/>
    <x v="388"/>
    <x v="1"/>
    <x v="1"/>
    <s v="Headphones,Earbuds&amp;Accessories"/>
    <n v="10999"/>
    <n v="14999"/>
    <x v="3"/>
    <x v="1"/>
    <x v="1"/>
    <n v="0.27"/>
    <x v="3"/>
    <x v="0"/>
    <n v="18998"/>
    <n v="77891.799999999988"/>
    <x v="0"/>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HCZZTKJ5WN7WJSQU3HWL2LK6XQA,AE6OITGK4Q3JK2PM6CA7Q5YVED6Q,AFPXC62PG7UC6DQ7WET3HSXJQ5XA,AG2KPNJXAZXHKWUMAM3PTCO4T7RA,AFLB34EOC2F37MXTUPWYAUBFLXKQ,AGFSZ3NBVGWR5NBRNYIEBHLMSZGQ,AGQ3O74IZOTXX6NCRGUU5SSCAHVQ,AG62MXMQ7L2PI4B757FPQYANBH6Q"/>
    <s v="Satheesh Kadiam,Pritom Chakraborty,Vishwa,Simranpreet Singh,Saptarshi,Amazon Customer,D.RAGHUL,Dharmendra kumar"/>
    <s v="R1Z1YO987IN6WA,RRW1QA494UE5V,R14EM7EM0MGBC5,RLPQ6DDNYDH9F,R1NX8T5TN04CZ1,R135SE2MJDL8AY,R2GLOHTJX5OYOQ,R3TYVHL507XB76"/>
    <n v="8"/>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410"/>
    <x v="389"/>
    <x v="1"/>
    <x v="1"/>
    <s v="Accessories"/>
    <n v="34999"/>
    <n v="38999"/>
    <x v="3"/>
    <x v="3"/>
    <x v="1"/>
    <n v="0.1"/>
    <x v="0"/>
    <x v="0"/>
    <n v="11029"/>
    <n v="46321.8"/>
    <x v="0"/>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GKL2QQZYTI6LCC4CDJEGIV3EDUQ,AGFI73CMZKYLOYXJFEQBOGGVTTMA,AELXR5NQFM7D6VMAQLQ75LZKBRQA,AEOFVQUVTVP7AU7TM7IZBXJC3NOA,AHG33QRWJPAIDBY3URAHOVO67T5A,AEWCPYNJLQRK7UW54HDWPA45R6SA,AHLDP6L4GQIF7MJWWMNALXNQXYEQ,AG5TXJG5DJ554EJX2GMQL67ZCP2Q"/>
    <s v="Dinesh Kumar,Saurabh,BIDESH PATRA,Prateek H,SHREYANSH KAPADIA,Vinayak joshi,Zarafatima"/>
    <s v="R33U0ERE0GVMNJ,R1CQTXZAM4625F,R1YR920UPA7YH0,ROOP0SB30EBY3,R32BCBNUXTRTEL,R11PB4N9WB3VCS,RQ5FP6ADSIS6O,R91WZEICT9YIM"/>
    <n v="8"/>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411"/>
    <x v="390"/>
    <x v="1"/>
    <x v="1"/>
    <s v="Mobiles&amp;Accessories"/>
    <n v="16999"/>
    <n v="24999"/>
    <x v="3"/>
    <x v="1"/>
    <x v="1"/>
    <n v="0.32"/>
    <x v="3"/>
    <x v="0"/>
    <n v="22318"/>
    <n v="91503.799999999988"/>
    <x v="0"/>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FAKEZV7KMVT2SGF4KYWXGQRIW4A,AE33MAZWYRVAAICGNACZAIWACK7Q,AGBITVO2DOMNZU6DB4QF2WXXELLA,AFNFUGSKHFEN7D2XJICFYQIK62VQ,AH3HGPTMWGF4FTGDEKIODKTU5RCA,AEMKH7NSGFU5YGYOC54RHG54WHXQ,AGUTBT3QDFUJECX3SI4FAX647CZA,AGZJITIDEQNYDGVCPZDNXLBYDYYA"/>
    <s v="Atulya Sinha,SujayZ‚Ñ¢Ô?è‚òëÔ?è"/>
    <s v="R3C219XKJW9GI2,R7KGIU29C0TLL,R3S0UMZSM6FNWM,R3MODCWX8MEIFI,RGLPAU9M85OBG,RBOERVXC2919N,R1EYK2W81FR1YN,R2QUFMWF2JX8KR"/>
    <n v="8"/>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412"/>
    <x v="391"/>
    <x v="1"/>
    <x v="1"/>
    <s v="Mobiles&amp;Accessories"/>
    <n v="199"/>
    <n v="499"/>
    <x v="1"/>
    <x v="0"/>
    <x v="0"/>
    <n v="0.6"/>
    <x v="3"/>
    <x v="0"/>
    <n v="1786"/>
    <n v="7322.5999999999995"/>
    <x v="0"/>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GAELRYPMTG5SADZPDYB343EASAA,AGFN4JODOM2NTFCJQOHDBQLVDJTQ,AG7EZVSAXIVGMNDLSA55K7URQCJA,AGGF75HIEMB67OU7J3RDALBSUKQQ,AHY5CI4SU6JBYPIZ5RLAGO6W3F4A,AE4KODNBVTDCZWZO4HZM4GTRERPA,AH6HFHSYOY2OHMODD7244DHG7FUQ,AHRW5JERWYAJCZO65PDKZSOEPR6Q"/>
    <s v="Rohan Kumar Gupta,Harshal Jadhav,Banishree b.,Amrut K.,Surajit,Rahul,Vishal,Jai kumar"/>
    <s v="R2K5OD0MEEBTDL,RS1N6TNO33BOK,R6KWBGOKI1N9Y,R30SKUMYLSXXDN,R1EOYHZWCRSV7B,R13JBDK4SAAYFT,RJOU5K9ECNW7Y,R2APPRANV6IERZ"/>
    <n v="8"/>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413"/>
    <x v="371"/>
    <x v="1"/>
    <x v="1"/>
    <s v="WearableTechnology"/>
    <n v="999"/>
    <n v="1599"/>
    <x v="0"/>
    <x v="1"/>
    <x v="1"/>
    <n v="0.38"/>
    <x v="1"/>
    <x v="0"/>
    <n v="7222"/>
    <n v="28888"/>
    <x v="0"/>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E6CROVUGPHR7BRT5JASNRWSPBVQ,AHL5MROK5N63VXVBMKVZJ3GNB7ZQ,AFPCHRP52XCWFQ625WEACPUTXO7A,AHIUG7OVT3SRXSCNUZPNKHTQH57Q,AGVPDZ73B6LF5BBIZ3YGX2WRGJ2Q,AEQEIF23AAXTOBTLBICNMLFK662A,AGDPIWXL6XEBCXAGBYTER5S2JZ4Q,AFPDHMQW4AYII5KK7CLG4MMTIAHA"/>
    <s v="RAMKISAN,Pawan Kumar yadav,Nikhil,Drew Arsenic,nisar,kanishk,Amazon Customer,Kulveer Singh"/>
    <s v="R1ZQQKZCCG4KD2,R1OHAWNCB4K26S,R1A7EDRAMKIXJ6,R2H3UO33625F4U,R3UX0I4P6QYZDT,R2WBZ23WWYQWIS,R2VDCJG8SCEN6I,R1NEXD5T49KYP9"/>
    <n v="8"/>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414"/>
    <x v="323"/>
    <x v="1"/>
    <x v="1"/>
    <s v="WearableTechnology"/>
    <n v="1299"/>
    <n v="1599"/>
    <x v="0"/>
    <x v="3"/>
    <x v="1"/>
    <n v="0.19"/>
    <x v="1"/>
    <x v="0"/>
    <n v="128311"/>
    <n v="513244"/>
    <x v="0"/>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HPYDFW6Y3FIQGD2RJPBFF5QNVRQ,AG7DTVYZDY2NWU6V2G4KSIB67TDA,AHNQJPSI4I23HHMRHCCCI7QOBK7A,AHPOQQONRLZMHYLDKYP5SQOKRIEA,AGDD5ACY3AGTMTVBQOC3DMUR6REA,AFZV4ISJSNGDUD5TU3VYMTYQ5JGA,AGKPRGZCV5XK7ZNVLQWUGRB6CVVQ,AE7DX25DQCE7MXLEASO6I3YLWHRQ"/>
    <s v="virender malhotra,Vikas kabra,Das,Naveen,Amazon Customer,Adv. Manish kotwani,Vinod Jadhao,Priti tijare"/>
    <s v="R3EKLFGQGV02SG,R23WEMNZK46UV3,R1G2C7XV8CAM7W,R1O1T0NB6M5CU4,RY95PJLUIT03E,R2HMI9LDLJ1S2Y,R216CF66UYJR2A,R1XD0A6A2KGJZ6"/>
    <n v="8"/>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415"/>
    <x v="392"/>
    <x v="1"/>
    <x v="1"/>
    <s v="Mobiles&amp;Accessories"/>
    <n v="599"/>
    <n v="1800"/>
    <x v="0"/>
    <x v="0"/>
    <x v="0"/>
    <n v="0.67"/>
    <x v="12"/>
    <x v="0"/>
    <n v="83996"/>
    <n v="293986"/>
    <x v="0"/>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GAPGK7QBUJDHYEHVEZIJSSU6RXQ,AHIFRP4LVADODLWKJGA7DHAIPUJQ,AGB3OGP22I23IZANKYBMKYK6XQRQ,AHJ7766YC7CZ4ORPCHZLOOCANFNA,AGMV2R3JWUMMQLCUPBCLXPWI6PPQ,AHFDXAEDNPG522UV55PCCVEILKOA,AG6VORBMIHPIVWWIAD64NXGEHWAA,AEKYO3V2A6SECGKKZYSRLHFMMA6A"/>
    <s v="Chyanika,Suprit Sagar,Jindal,Kiran Kumar,K. prasanthkumar,Joney aheibam,Anand,Baby"/>
    <s v="RWVCDTLWJRC3M,R3MJ0JMWK80XK8,R9ZFKUH0FBRMX,R21NL80UATYBKB,R1CUCX33DRNLV3,R2FI0QR1J4J704,R3RKJLBB11FNIO,R25C9QT8WYDZG9"/>
    <n v="8"/>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416"/>
    <x v="375"/>
    <x v="1"/>
    <x v="1"/>
    <s v="Mobiles&amp;Accessories"/>
    <n v="599"/>
    <n v="1899"/>
    <x v="0"/>
    <x v="0"/>
    <x v="0"/>
    <n v="0.68"/>
    <x v="4"/>
    <x v="0"/>
    <n v="140036"/>
    <n v="602154.79999999993"/>
    <x v="0"/>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AELRYPMTG5SADZPDYB343EASAA,AGFN4JODOM2NTFCJQOHDBQLVDJTQ,AG7EZVSAXIVGMNDLSA55K7URQCJA,AGGF75HIEMB67OU7J3RDALBSUKQQ,AHY5CI4SU6JBYPIZ5RLAGO6W3F4A,AE4KODNBVTDCZWZO4HZM4GTRERPA,AH6HFHSYOY2OHMODD7244DHG7FUQ,AHRW5JERWYAJCZO65PDKZSOEPR6Q"/>
    <s v="Soumendra Pattanayak,Kumar.katukuri,RAJULAPATI MARUTHI VARA PRASAD RAO,Souvik,Mahendran G,It's Me Swaraj ...,Vijay prajapati,Dewang"/>
    <s v="R2K5OD0MEEBTDL,RS1N6TNO33BOK,R6KWBGOKI1N9Y,R30SKUMYLSXXDN,R1EOYHZWCRSV7B,R13JBDK4SAAYFT,RJOU5K9ECNW7Y,R2APPRANV6IERZ"/>
    <n v="8"/>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417"/>
    <x v="393"/>
    <x v="1"/>
    <x v="1"/>
    <s v="Mobiles&amp;Accessories"/>
    <n v="1799"/>
    <n v="2499"/>
    <x v="0"/>
    <x v="1"/>
    <x v="1"/>
    <n v="0.28000000000000003"/>
    <x v="3"/>
    <x v="0"/>
    <n v="18678"/>
    <n v="76579.799999999988"/>
    <x v="0"/>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LBLMPC4WUEDUWHLHBQVY5AKH2A,AE4ZXGSA2CQOGKH3N7GS7WNS67MQ,AHIQ7HT7HDEW67HOPSLTFF2TH2BA,AFWWWV4JHTQ4PJI5WUC73YTHBQCQ,AHPI2KLLZMZK5CGEZ6ILSIA4FHJQ,AFGQKKARKUCRSUEBE2EETDPNLTEA,AGCD3EP3GKDT4URL7GHQPM4Z7DFA,AEUZZSADD4LNC6NNCPAYMKDKGUKQ"/>
    <s v="Vikrant,Ganesh Gholap,‚ö° Pushpendra Singh Patel ‚ö°,Gaurav,sumegh,Jigar,Dhruba Jyoti Das,Anjeela"/>
    <s v="R10KEMT1N336ZD,RL01KZO95GX4F,R1Q721FI3A7XLK,R34MTIAB8IHAI,R1LG1DNA516T7L,RFH8DR3A2O8BG,RFA922H587JFN,R10BFD806POSOX"/>
    <n v="8"/>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418"/>
    <x v="394"/>
    <x v="1"/>
    <x v="1"/>
    <s v="Mobiles&amp;Accessories"/>
    <n v="176.63"/>
    <n v="499"/>
    <x v="1"/>
    <x v="0"/>
    <x v="0"/>
    <n v="0.65"/>
    <x v="3"/>
    <x v="0"/>
    <n v="15189"/>
    <n v="62274.899999999994"/>
    <x v="0"/>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EJLOEHISUISLO2Z4RE2TO2V6NGA,AEJ4UYFD3M2WGB3WEQJOZ3GGJY7Q,AFJ3CVFC3MO2Z3MYQTCELWT4TTKQ,AEEBECR65JN34YC7NEJIFAQB67TQ,AE5XN2CICXIBA4IK6F4ONOJ6TOCA,AGUZQN2LWKQXLXBJO2NRTXGV7EUA,AHWQSD5JHCOHW7JYN7F52ABQCJQA"/>
    <s v="Vivek kumar,Amazon Customer,SARTHAK,Chiranjeevi,V V GIRI KUMAR,Rajnandini,Akshay Talla,sudhanshu chaubey"/>
    <s v="R1GQJYYLCFOXJ8,ROASRYCFUFCK0,R1M63KP70YH4TU,RV26OEPPLTVTZ,RAS4252SOW901,R1EQV38U53I993,RD4X602L8KNNS"/>
    <n v="7"/>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419"/>
    <x v="395"/>
    <x v="1"/>
    <x v="1"/>
    <s v="Mobiles&amp;Accessories"/>
    <n v="10999"/>
    <n v="14999"/>
    <x v="3"/>
    <x v="1"/>
    <x v="1"/>
    <n v="0.27"/>
    <x v="3"/>
    <x v="0"/>
    <n v="18998"/>
    <n v="77891.799999999988"/>
    <x v="0"/>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HALPOEUQFGXEZR6NQ64ZI3EIYXA,AFJEOV652OA6P6CPXI6U34PC677A,AEMQXD272M5OGFOTZDB3PBM2KSWA,AHTNHTN3WQ3NHVW27TWJLRMQDG4A,AGXGWVE46AD3MXJRAA75U5VYV4VA,AEQIOSXDNEWT7VHJIRG5AVN2L7XA,AGZV3QEQWGL37PYNL6FF2FV25Z7A,AETFDFDDPV5V47KNM2ZNBXJ3BCJQ"/>
    <s v="Satheesh Kadiam,Pritom Chakraborty,Vishwa,Simranpreet Singh,Saptarshi,Amazon Customer,D.RAGHUL,Dharmendra kumar"/>
    <s v="R1S5FUVJK5BDKV,R10T102N4IHERO,R1QALRWVTEDXMH,R25MVXUNZDKPIY,RJ0CS41K876BR,RX87956266XU,R1HLEVV8WMVM3R,R1UBTZ9MAS7G8V"/>
    <n v="8"/>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420"/>
    <x v="396"/>
    <x v="1"/>
    <x v="1"/>
    <s v="Mobiles&amp;Accessories"/>
    <n v="2999"/>
    <n v="7990"/>
    <x v="0"/>
    <x v="0"/>
    <x v="0"/>
    <n v="0.62"/>
    <x v="3"/>
    <x v="0"/>
    <n v="48449"/>
    <n v="198640.9"/>
    <x v="0"/>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KSR7FVH2XR55S47DZZLAFA4KHQ,AH2Z4CKZS7LRJGKNN7CBOZMQ5SNA,AGZOQA4S3KYQ5XWA2NNCVAPL5NAQ,AFAI2HVZTWZTAN4VOOOMVS5H55VA,AEQ2H25C6M6LFUM7FSHRKM7MMHOA,AE562XMNDX7ZSE5LXF3ML73JYBFQ,AFVF4DJMF7VPQN73T57F4CZT2HGA,AEN6F63NGBECRWCS3ZXU6TVDF2XQ"/>
    <s v="archit,Arjun Sen,Divya Devkar,User,Vaishnavi Sonker,Santhosh,Sai raj,Mohammed.afsar"/>
    <s v="R1DSLJ58BW45MG,RZF2IS7TK6MF4,RLAJSE9228SAA,RHZFWFPW57PEH,R5V3SEBXEYTV9,R3QW79LOKH6EDA,R15LLZLNGUHHTJ,R2NS5ZCYJFF5KE"/>
    <n v="8"/>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421"/>
    <x v="397"/>
    <x v="1"/>
    <x v="1"/>
    <s v="Mobiles&amp;Accessories"/>
    <n v="1999"/>
    <n v="7990"/>
    <x v="0"/>
    <x v="2"/>
    <x v="0"/>
    <n v="0.75"/>
    <x v="11"/>
    <x v="0"/>
    <n v="17831"/>
    <n v="67757.8"/>
    <x v="0"/>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FIC3QEUDEWLWIHED5B64254Q5QA,AEKAQEDPX7S73J5RW2YU5SZKTXGQ,AH5DWYIRRSDMRTEU3V224I2UCBUQ,AFIB4S4TTITWHDPKW5U3JISOCALQ,AGIE63Y7UCQUKSDR3PK6IUPRTX3A,AH62YA354G4U5AD2BG3YI5H7MXMQ,AEONKCD4VUEPQ3YEK5JMVPGLCDDQ,AHLBCSKY2R74QDIIG43AIMBG46NQ"/>
    <s v="AV,Mathan kumar,Amol Manjrekar,Suraj_nirmalkar,ASIF ANSARI,Jugalkishor yadav,Chinmayee Ninawe,Samba Shiva"/>
    <s v="R3MQME1SHOPH91,R2NP5Z355ZHRS5,R31UEUZ7SSSMWI,R12LCASDHZOB5X,RLBAK5CT8NA03,R3RU9Y16IO9WEC,RWDHPQP1486KE,R38QX86OPW8QSV"/>
    <n v="8"/>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22"/>
    <x v="398"/>
    <x v="1"/>
    <x v="1"/>
    <s v="Mobiles&amp;Accessories"/>
    <n v="229"/>
    <n v="299"/>
    <x v="1"/>
    <x v="1"/>
    <x v="1"/>
    <n v="0.23"/>
    <x v="4"/>
    <x v="0"/>
    <n v="30411"/>
    <n v="130767.29999999999"/>
    <x v="0"/>
    <n v="9092889"/>
    <s v="1m long Type-C USB Cable|Sturdy and Durable. With USB cable you can transfer data with speeds of upto 480 Mbps|Upto 3A output|6months warranty|Sturdy and Durable. With USB cable you can transfer data with speeds of upto 480 Mbps|6months warranty|Up To 3A Output"/>
    <s v="AFLKEO2K6COQHU2DXPFV54VSZYDQ,AE7CRGIWRNSZMTVAHR3SWOUQVFUQ,AG67CGR3C43TNGHCXQDEHUMT5QSA,AF3ZXSDNA4OBYAYA7DKTZ6QOZOZQ,AFD5PNXQHWWDULY26SXS7SIYRG2A,AFNOEGQW7O3AHVLS6EBSUQP3VBXA,AFYHQLI23FMT3VQTHL6MTDZUMRVA,AGRKUDIXVSUQBXB2VMMCZZZ7QPPA"/>
    <s v="Pavan A H,Jayesh bagad,Shridhar,rajendran,karuppu k,Akshay wani,Abbimaniu Singh,VISHAL H BADSHE"/>
    <s v="R1P673FG5GG9AO,R3ROYQ6BV3RM5T,R3ETCBWLMH5U7J,RL03M79RJEZYY,R38671IDIYF3KV,R20KDGMHU5A66W,R1H428OSIRK1PP,RC0FSCHN4TB9A"/>
    <n v="8"/>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423"/>
    <x v="399"/>
    <x v="1"/>
    <x v="1"/>
    <s v="Accessories"/>
    <n v="199"/>
    <n v="299"/>
    <x v="1"/>
    <x v="1"/>
    <x v="1"/>
    <n v="0.33"/>
    <x v="1"/>
    <x v="0"/>
    <n v="43994"/>
    <n v="175976"/>
    <x v="0"/>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2OFVZSIE6KSBAPG6GMKCER35LA,AFEOAY5PB4XEYIOL6DY5WJBOYSKQ,AEJTETVJ7NY3GMARSTJNPOG3AY3A,AFMQHAPYUAV7ZSPABOAVTNZVESWA,AEGYHN3DWMVH2RZLTP2H2A2U6EHA,AFIWP2JBBUU6SH3MK355UEG4TZGA,AF7XGOMQWMA2ITB72BPIVHL23EJA,AHBTDCFI4HA6ONMJZRTYUXAEP46A"/>
    <s v="ArdKn,Nirbhay kumar,Sagar Viswanathan,Asp,Placeholder,BharanI,sonia,Niam"/>
    <s v="RPA8V1051ERUL,R2M7ENP70GK5P4,R3PA1IDUY9QNC8,R1QVT2JWXS2Y8Q,R2D2Z6QVL2FXNO,R2W3Y5HX9WED9J,R2TUAIDPW255N6,RWLGI93AXFKRD"/>
    <n v="8"/>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424"/>
    <x v="400"/>
    <x v="1"/>
    <x v="1"/>
    <s v="Mobiles&amp;Accessories"/>
    <n v="649"/>
    <n v="999"/>
    <x v="2"/>
    <x v="1"/>
    <x v="1"/>
    <n v="0.35"/>
    <x v="0"/>
    <x v="0"/>
    <n v="1315"/>
    <n v="5523"/>
    <x v="0"/>
    <n v="1313685"/>
    <s v="22.5W Universal Fast Charging"/>
    <s v="AHWRZWPCTG6ICA7WTNLNNZXWFI5Q,AF2AASVYVSROFD7FXA6EFDS6N2LA,AG6YHIDBTRF4SWXLDWRVMRS56AMQ,AHELRKIGSIPF5VMAGPCPAUJYKOLQ,AH7HRG7P5VGMMU4PN7CEDU74Y2AA,AGPO4HV54G5JLGEZYJJ7NC63V6BQ,AHIMX6EL6H3CLBEVJCWLIQHSAA3A,AEITUHHOUWUNZPQDSHA2ZWQGJUMQ"/>
    <s v="Dongay Rajasekhar Panda,Harshit Rajoriya,shekar,Steve F.,Daipayan Mondal,Amazon Customer,Naveen Reddy,Prabhat Singh"/>
    <s v="R27MK332LTT5KS,R2TN6LNGD4FLYB,RVZJOLWLG5JZ9,R32Y3RXFGS0N8S,R1WG388SX6A8SS,R3FCO1GKVP9JHZ,REQQ0KOQUU7N5,RB48XNZD8P2Q4"/>
    <n v="8"/>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25"/>
    <x v="401"/>
    <x v="1"/>
    <x v="1"/>
    <s v="Mobiles&amp;Accessories"/>
    <n v="13999"/>
    <n v="19499"/>
    <x v="3"/>
    <x v="1"/>
    <x v="1"/>
    <n v="0.28000000000000003"/>
    <x v="3"/>
    <x v="0"/>
    <n v="18998"/>
    <n v="77891.799999999988"/>
    <x v="0"/>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HWRZWPCTG6ICA7WTNLNNZXWFI5Q,AF2AASVYVSROFD7FXA6EFDS6N2LA,AG6YHIDBTRF4SWXLDWRVMRS56AMQ,AHELRKIGSIPF5VMAGPCPAUJYKOLQ,AH7HRG7P5VGMMU4PN7CEDU74Y2AA,AGPO4HV54G5JLGEZYJJ7NC63V6BQ,AHIMX6EL6H3CLBEVJCWLIQHSAA3A,AEITUHHOUWUNZPQDSHA2ZWQGJUMQ"/>
    <s v="Satheesh Kadiam,Pritom Chakraborty,Vishwa,Simranpreet Singh,Saptarshi,Amazon Customer,D.RAGHUL,Dharmendra kumar"/>
    <s v="R27MK332LTT5KS,R2TN6LNGD4FLYB,RVZJOLWLG5JZ9,R32Y3RXFGS0N8S,R1WG388SX6A8SS,R3FCO1GKVP9JHZ,REQQ0KOQUU7N5,RB48XNZD8P2Q4"/>
    <n v="8"/>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26"/>
    <x v="402"/>
    <x v="1"/>
    <x v="1"/>
    <s v="Mobiles&amp;Accessories"/>
    <n v="119"/>
    <n v="299"/>
    <x v="1"/>
    <x v="0"/>
    <x v="0"/>
    <n v="0.6"/>
    <x v="3"/>
    <x v="0"/>
    <n v="5999"/>
    <n v="24595.899999999998"/>
    <x v="0"/>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HALPOEUQFGXEZR6NQ64ZI3EIYXA,AFJEOV652OA6P6CPXI6U34PC677A,AEMQXD272M5OGFOTZDB3PBM2KSWA,AHTNHTN3WQ3NHVW27TWJLRMQDG4A,AGXGWVE46AD3MXJRAA75U5VYV4VA,AEQIOSXDNEWT7VHJIRG5AVN2L7XA,AGZV3QEQWGL37PYNL6FF2FV25Z7A,AETFDFDDPV5V47KNM2ZNBXJ3BCJQ"/>
    <s v="Velir,Dileep Venigalla,chakrapani p,kuldip teli,Shanky,Rama,Saurabh Srivastava,Vineeth G"/>
    <s v="R1S5FUVJK5BDKV,R10T102N4IHERO,R1QALRWVTEDXMH,R25MVXUNZDKPIY,RJ0CS41K876BR,RX87956266XU,R1HLEVV8WMVM3R,R1UBTZ9MAS7G8V"/>
    <n v="8"/>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427"/>
    <x v="403"/>
    <x v="1"/>
    <x v="1"/>
    <s v="Headphones,Earbuds&amp;Accessories"/>
    <n v="12999"/>
    <n v="17999"/>
    <x v="3"/>
    <x v="1"/>
    <x v="1"/>
    <n v="0.28000000000000003"/>
    <x v="3"/>
    <x v="0"/>
    <n v="50772"/>
    <n v="208165.19999999998"/>
    <x v="0"/>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FG3EU556AXTCQXSTGYD2ACM5H6Q,AF65DDTW2IWXZ4TJJ7ZMVMH7J35A,AEVPRYZLGHNMEZA5BYGIX36LYZXA,AF2YGWDQLV72RCMMOSU2FVQCMVTQ,AGGMCQ2FU6ORE3JKL6VUTHPQKZZA,AGJK54UTZLRAIC27TJYRC2FITPNQ,AECA5GYEXI5PM7SREQZXQQBLP5PA,AGVJCBYEOVBLWDFZ42IPRVYU25RQ"/>
    <s v="Meghnad,Partha Dey,JAIDEV CHOUDHARY,Mayank Singh,JeneZ,chetan kamerkar,Gangadhar"/>
    <s v="R2WQHYFXQ5BCCA,R3BU0MFK2ORFS6,R2A3HU0CB8SUQ4,R28DOVGVW1QZXZ,R26XU8W37JQI55,R2S12HQMGEON44,R2NVYGBTVG3FJR,R3VG49O0264FQ9"/>
    <n v="8"/>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28"/>
    <x v="404"/>
    <x v="1"/>
    <x v="1"/>
    <s v="Mobiles&amp;Accessories"/>
    <n v="154"/>
    <n v="339"/>
    <x v="1"/>
    <x v="0"/>
    <x v="0"/>
    <n v="0.55000000000000004"/>
    <x v="4"/>
    <x v="0"/>
    <n v="13391"/>
    <n v="57581.299999999996"/>
    <x v="0"/>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E55KTFVNXYFD5FPYWP2OUPEYNPQ,AE7UFVGPV7KYAP74UQJAQYE5PEDQ,AGCMESD262GPMVIP77LD57FWCOSQ,AGHNDMYRUJOLLYU3ZCO7FZJOFJUA,AFARAZP3IF343NCQTLZA27FJNIQQ,AEGGIMWBMF527D35B4MPSIRF7I3A,AFXYNRL37KVTOBVKIVMSHZPZWBCQ,AF7Z6AXMT4QMKJNV6CH6XRIVGVPQ"/>
    <s v="Tanya,Anu,Akshay,Vishal Sagara Shetty,Swatilekha Sarkar,Jithindas,IBRAHIM S,Sundaram J."/>
    <s v="R23YK9FCYDZ8D5,R2FHT8TJPYXUVB,R2775SLGU24T7V,R3M6CEWXVKNB4E,R17T0PBEN71P6E,R4P7D5FJZ86K4,R3V035V0E672U2,R331A15NMMC2WR"/>
    <n v="8"/>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429"/>
    <x v="405"/>
    <x v="1"/>
    <x v="1"/>
    <s v="Mobiles&amp;Accessories"/>
    <n v="20999"/>
    <n v="26999"/>
    <x v="3"/>
    <x v="1"/>
    <x v="1"/>
    <n v="0.22"/>
    <x v="2"/>
    <x v="0"/>
    <n v="25824"/>
    <n v="100713.59999999999"/>
    <x v="0"/>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FFOR2CVZKO4LFXRBJ2WEQXRHDKA,AEE5DT5BRBCBX27LOGB5EIX3GVHQ,AHCHD46P252E5T27D26CGOAVD4PQ,AEMUIOWHXS3X7TCLNOURVJFTE2BA,AGWO67H5CHGZF5AAAUAD5QQCZODQ,AGFY3ZBTCRZXSPRR4NXXE7N2SKQQ,AFFVMKWXROYV7F5GCRX72SOBBEUQ,AEKAEWCGDYUP75CGK24GI3RWCBQQ"/>
    <s v="Indro,Bhavesh Bodat,Amazon Customer,Ambalika Sarkar,Bhosale Techno Solution Pvt Ltd,Agnish Mallick,Radhika Arumugam,Krishna"/>
    <s v="R36T09OX35WPH0,R1SPKNBAZ5I7N1,R2H32V6C3AL47P,R3V0GQV599E046,R1K3DKKD38K4YV,R3GLFGKDB9OSU6,R19K03O5BUU15B,R3LHO7E66T27P9"/>
    <n v="8"/>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430"/>
    <x v="406"/>
    <x v="1"/>
    <x v="1"/>
    <s v="Mobiles&amp;Accessories"/>
    <n v="249"/>
    <n v="649"/>
    <x v="2"/>
    <x v="0"/>
    <x v="0"/>
    <n v="0.62"/>
    <x v="1"/>
    <x v="0"/>
    <n v="14404"/>
    <n v="57616"/>
    <x v="0"/>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G3SQH676VN5EH4NDNGVVLML6RZQ,AFOCDYODRNB2UUBOTDLWKH76GP2A,AE2EO67O5G5BPFX5QGUUBOF22LQQ,AG2W2BFO5CKP4J66NZOAEIBQODVQ,AF7GDUMJMOA6YGT4OT7X2KWFRH4A,AF4VQ3FUD2OLAGRSLKACCEMSMJCQ,AHVGJKIR6HAOI5KIYL2BC52ROWEA,AGUJFMAHKPIMDPBVFWG3LBGVLF4Q"/>
    <s v="Samar Kumar Das,Jamshed,Jitendra Prajapati,Om Parkash Gagneja,Pavitra S,Dona Sreekumar,Souryajit Swain,Shreevathsa NC"/>
    <s v="R31BXRU0GAOB26,R120Q9PAHZEIEM,R3MSIMI8U7QZXJ,R3MLNPNLSYH11T,R339F0FNSVUUP1,R1X6T4WG7148OB,R1Y9VHIT18ERYP,R32RBHMK1ESFTN"/>
    <n v="8"/>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431"/>
    <x v="407"/>
    <x v="1"/>
    <x v="1"/>
    <s v="Mobiles&amp;Accessories"/>
    <n v="99"/>
    <n v="171"/>
    <x v="1"/>
    <x v="1"/>
    <x v="1"/>
    <n v="0.42"/>
    <x v="6"/>
    <x v="1"/>
    <n v="11339"/>
    <n v="51025.5"/>
    <x v="0"/>
    <n v="1938969"/>
    <s v="LED indicator|Trendy two colours|Compatible with worldwide plugs|Ergonomic product design"/>
    <s v="AE27UOZENYSWCQVQRRUQIV2ZM7VA,AGMYSLV6NNOAYES25JDTJPCZY47A,AFHS33MWRQGSS64EETZJGCBWXXXA,AHYXZVXUY3QTBP7IBFIUBSZVH2XQ,AH2SHWYEWDAK6A5Y2ZBEMZ2KIG3A,AEYMOGP2CYRKYZ7TIDNLGR5QPZ4Q,AGPGDCCXPI3EACMNJKBCNT57DVFA,AFPBMRYRSMD3PP3CBKLFF7EKOCXA"/>
    <s v="paul,Amazon Customer,Atif,Amazon Customer,AISHWARYA,Deep,Amazon Customer,Amazon Customer"/>
    <s v="R1BFOK13WV2QLM,R3H97FN1H50F7F,R1IY2IDRUJX5O5,R1N5UJPJ5YGBU5,R3BZ3W2KH0X1DQ,R3GPO2WYK6ABG,RCMFGYS1T27LL,R1D5OAMYO4526T"/>
    <n v="8"/>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432"/>
    <x v="408"/>
    <x v="1"/>
    <x v="1"/>
    <s v="Mobiles&amp;Accessories"/>
    <n v="489"/>
    <n v="1999"/>
    <x v="0"/>
    <x v="2"/>
    <x v="0"/>
    <n v="0.76"/>
    <x v="1"/>
    <x v="0"/>
    <n v="3626"/>
    <n v="14504"/>
    <x v="0"/>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HWRZWPCTG6ICA7WTNLNNZXWFI5Q,AF2AASVYVSROFD7FXA6EFDS6N2LA,AG6YHIDBTRF4SWXLDWRVMRS56AMQ,AHELRKIGSIPF5VMAGPCPAUJYKOLQ,AH7HRG7P5VGMMU4PN7CEDU74Y2AA,AGPO4HV54G5JLGEZYJJ7NC63V6BQ,AHIMX6EL6H3CLBEVJCWLIQHSAA3A,AEITUHHOUWUNZPQDSHA2ZWQGJUMQ"/>
    <s v="Santosh Verma,Saravanan,Dr Sandeep Rana,Bal singh,Ashokrajan,Anirudh,NIL,MaGe"/>
    <s v="R27MK332LTT5KS,R2TN6LNGD4FLYB,RVZJOLWLG5JZ9,R32Y3RXFGS0N8S,R1WG388SX6A8SS,R3FCO1GKVP9JHZ,REQQ0KOQUU7N5,RB48XNZD8P2Q4"/>
    <n v="8"/>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433"/>
    <x v="387"/>
    <x v="1"/>
    <x v="1"/>
    <s v="Mobiles&amp;Accessories"/>
    <n v="369"/>
    <n v="1600"/>
    <x v="0"/>
    <x v="2"/>
    <x v="0"/>
    <n v="0.77"/>
    <x v="1"/>
    <x v="0"/>
    <n v="32625"/>
    <n v="130500"/>
    <x v="0"/>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FZRJWGYUFNULZQLL27PLZYMTYFA,AELUUSXPQUT3DD5LODET67QZYXVQ,AHN5GP2G4PSPXMVTCK3D7FJSUMFQ,AHXQK2APPFORQPV6E43FW2W6DVVQ,AGH3POHLPXABF3I4ASSGTRXAUPPA,AGUKWQ7OYGHXWZQYRBDSP2V77KDQ,AGRFG6LVUVOX5TDHEZULKHHKYK3Q,AGXBRUP77BK42TS3EE7MPBX2OBXQ"/>
    <s v="Ajit Kumar Rai,chetan tandel,Tanankirambabu,Mohammed amaan,ashish bajaj,SUMIT KUJUR,Yajnesh,Raj Kishor Singh"/>
    <s v="R83JPRO9V52P,R3UTU1ETF9YL12,RSOL1K3LF3E2I,R377A8K2HZUIKP,R34U15DVK45JC1,RAI2NHXM94X69,R3IW1BTNA6GQJ4,R1VS6ME7USZQ76"/>
    <n v="8"/>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434"/>
    <x v="409"/>
    <x v="1"/>
    <x v="1"/>
    <s v="Mobiles&amp;Accessories"/>
    <n v="15499"/>
    <n v="20999"/>
    <x v="3"/>
    <x v="1"/>
    <x v="1"/>
    <n v="0.26"/>
    <x v="3"/>
    <x v="0"/>
    <n v="19252"/>
    <n v="78933.2"/>
    <x v="0"/>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GAELRYPMTG5SADZPDYB343EASAA,AGFN4JODOM2NTFCJQOHDBQLVDJTQ,AG7EZVSAXIVGMNDLSA55K7URQCJA,AGGF75HIEMB67OU7J3RDALBSUKQQ,AHY5CI4SU6JBYPIZ5RLAGO6W3F4A,AE4KODNBVTDCZWZO4HZM4GTRERPA,AH6HFHSYOY2OHMODD7244DHG7FUQ,AHRW5JERWYAJCZO65PDKZSOEPR6Q"/>
    <s v="siddharth patnaik,Dr Sunilkumar H,Krishna,K. S. Rao,vinayp,indhu,Jogi,DRISHTI VASHISTH GUPTA"/>
    <s v="R2K5OD0MEEBTDL,RS1N6TNO33BOK,R6KWBGOKI1N9Y,R30SKUMYLSXXDN,R1EOYHZWCRSV7B,R13JBDK4SAAYFT,RJOU5K9ECNW7Y,R2APPRANV6IERZ"/>
    <n v="8"/>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435"/>
    <x v="410"/>
    <x v="1"/>
    <x v="1"/>
    <s v="Mobiles&amp;Accessories"/>
    <n v="15499"/>
    <n v="18999"/>
    <x v="3"/>
    <x v="3"/>
    <x v="1"/>
    <n v="0.18"/>
    <x v="3"/>
    <x v="0"/>
    <n v="19252"/>
    <n v="78933.2"/>
    <x v="0"/>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EW3QDKETJO6JJTGK5JI2ZW2PA3Q,AFKWBZELRCG57S5TPMOTZNE5KANQ,AEGUNYKUOOKYLZ5EVFG2RZ3IL5NQ,AF4R7KKPJVNKJC5D3CWKKX2JZAHQ,AEMRQAGETOHECPURDR3UBRHG33FA,AEI5XMVBEE4RLXD3B5VKGLNLH2JA,AEXU4Y3XLSP7AIYF33J3A7YN6O6Q,AFTK27OS7TXVU5CISEGTE75PPGEQ"/>
    <s v="siddharth patnaik,Dr Sunilkumar H,Krishna,K. S. Rao,vinayp,indhu,Jogi,DRISHTI VASHISTH GUPTA"/>
    <s v="R2P0CRDHOMUX,R1JGV8KAD50B2H,R3TYY9FVH4FCHC,R1QB481QG82BJO,R3C5I5PQSUB7L,RPNGVTBER1EP8,RTD8NH880GNXH,R3H70A536HFEGG"/>
    <n v="8"/>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436"/>
    <x v="411"/>
    <x v="1"/>
    <x v="1"/>
    <s v="Mobiles&amp;Accessories"/>
    <n v="22999"/>
    <n v="28999"/>
    <x v="3"/>
    <x v="1"/>
    <x v="1"/>
    <n v="0.21"/>
    <x v="2"/>
    <x v="0"/>
    <n v="25824"/>
    <n v="100713.59999999999"/>
    <x v="0"/>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FDITJCB5D4EOPYZKGP5RGRJFVLA,AHFCEAPRZ44PZ2EVRAJ5SBCDGSBA,AFXDLSR7SKWLB4PKF5SSF5Q27WIQ,AHHBQDFH6KWPFVI3SBXHZNTYK3XQ,AFLRNKKT3DOOAGGWGYWTKEQMGZXA,AGYKT5FSJDBCXWNU74MA2M4OGXKA,AHPYSN2CUNOSXL6BZG6G2LFLV27A,AFJXJVGLO27UBT2KSFMXD2QDKGZA"/>
    <s v="Indro,Bhavesh Bodat,Amazon Customer,Ambalika Sarkar,Bhosale Techno Solution Pvt Ltd,Agnish Mallick,Radhika Arumugam,Krishna"/>
    <s v="RE1RVB3YIBPKD,R41RLIIPI7UUH,R232FT7DXDWX1C,R1V3MB7YGA2UND,R2TELVLYX3JH8E,RKUQAQZUBEG5P,R14GNLBYKUA03S,R3KGBGD8RQ7BH7"/>
    <n v="8"/>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437"/>
    <x v="412"/>
    <x v="1"/>
    <x v="1"/>
    <s v="WearableTechnology"/>
    <n v="599"/>
    <n v="1490"/>
    <x v="0"/>
    <x v="0"/>
    <x v="0"/>
    <n v="0.6"/>
    <x v="3"/>
    <x v="0"/>
    <n v="161679"/>
    <n v="662883.89999999991"/>
    <x v="0"/>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HECNVXSW6REC5TOGBH6OJXIBL4A,AFWAX2O5B5I36ESHPOWZKN25BYPA,AHSDH2Q4Q2QSUYUGEAGPIR22MT7Q,AFSJOIQSSLDDJPOWX3DDKXDA6T5A,AGUXZXNTCLWNP7Y5QA2KYEJLBMKA,AHOZLLUCMPI33IIR3Z5Y7UT2LCLQ,AGBT7W456GGMVOR73SNSIGLSK5DQ,AGYF2BCD5W756VOY2V5HJQCX4H4A"/>
    <s v="Tanu,THENNARASU,Gatij saini,uday,Rohit,Akshat Sharma,pramod b.,deepank Sonwal"/>
    <s v="R1NARG7VJ59AD3,R6BEKBJDZAEX5,R36J5LRZNMMZXL,R2AHCTVOGP0T6P,R3HDBTGLJJ34YO,R2Q8HE3RM7HW5L,R1K6IPHKQQ03AJ,ROANI9ZPECRM0"/>
    <n v="8"/>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438"/>
    <x v="407"/>
    <x v="1"/>
    <x v="1"/>
    <s v="Mobiles&amp;Accessories"/>
    <n v="134"/>
    <n v="699"/>
    <x v="2"/>
    <x v="2"/>
    <x v="0"/>
    <n v="0.81"/>
    <x v="3"/>
    <x v="0"/>
    <n v="16685"/>
    <n v="68408.5"/>
    <x v="0"/>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27UOZENYSWCQVQRRUQIV2ZM7VA,AGMYSLV6NNOAYES25JDTJPCZY47A,AFHS33MWRQGSS64EETZJGCBWXXXA,AHYXZVXUY3QTBP7IBFIUBSZVH2XQ,AH2SHWYEWDAK6A5Y2ZBEMZ2KIG3A,AEYMOGP2CYRKYZ7TIDNLGR5QPZ4Q,AGPGDCCXPI3EACMNJKBCNT57DVFA,AFPBMRYRSMD3PP3CBKLFF7EKOCXA"/>
    <s v="Sethu madhav,Prajwala,Amazon Customer,Manikandan,Abdul Kadhar,Anil Verma,Mahesh kumar,SATBIR SINGH"/>
    <s v="R1BFOK13WV2QLM,R3H97FN1H50F7F,R1IY2IDRUJX5O5,R1N5UJPJ5YGBU5,R3BZ3W2KH0X1DQ,R3GPO2WYK6ABG,RCMFGYS1T27LL,R1D5OAMYO4526T"/>
    <n v="8"/>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439"/>
    <x v="413"/>
    <x v="1"/>
    <x v="1"/>
    <s v="Mobiles&amp;Accessories"/>
    <n v="7499"/>
    <n v="7999"/>
    <x v="0"/>
    <x v="3"/>
    <x v="1"/>
    <n v="0.06"/>
    <x v="1"/>
    <x v="0"/>
    <n v="30907"/>
    <n v="123628"/>
    <x v="0"/>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ELBDTDLN6LH4TEVDSSVNVRMHOTA,AF6WQKW6OFXB56NMHLIN4Z3XRTNQ,AFH5GFI3ZLDKRPX7OOXJDZKNTTTQ,AEQCU4OWLDASI2OKORSLGN4UFUXA,AHKQFWVTWLZQYGV6ZA6OCY333SNA,AHX5S7C6OWULLEH2WS5TSQFATXPQ,AHTWMZQ36LO3QXAIALC6VJ7OLTCQ,AHE3N52C6VWHPAF36U7GF7W2UV6Q"/>
    <s v="Aditya Jha,Aman dhiman,RAMLAL Khadav,Jagan,Meherunnesha Sarkar,Karthikeyan.T,Amazon Customer,B Suersh"/>
    <s v="RJYLPPJ0FGP7W,R2FID5PFZZFEMW,R358SS960NFBLL,R3V2BSMUA81YBR,R11VQG0J80EBFL,R3ULSAT0BPNPG4,R2XXGJP0K25QJZ,R2PQ51W8C26K8S"/>
    <n v="8"/>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40"/>
    <x v="414"/>
    <x v="1"/>
    <x v="1"/>
    <s v="Mobiles&amp;Accessories"/>
    <n v="1149"/>
    <n v="2199"/>
    <x v="0"/>
    <x v="1"/>
    <x v="1"/>
    <n v="0.48"/>
    <x v="4"/>
    <x v="0"/>
    <n v="178912"/>
    <n v="769321.6"/>
    <x v="0"/>
    <n v="393427488"/>
    <s v="10000mAh Lithium Polymer battery|18W Fast Charging|Dual output and input ports|Advanced 12 Layer chip protection|Smart power management|Micro-USB and Type C input port|6 months domestic warranty"/>
    <s v="AEJKUZQM36XSQ4JKVC4UBWE5YJJA,AGQWUC553PFV7YGNWOJPLCHRBIVA,AH6U3UC6OTD65UGQF6RMHGEE4UPA,AEG5SODTEGYP3IUXIGCGFJBG4W4Q,AH2EAMUTPTX7PVUNPFYL4RO6DQEQ,AFO7YXLQXSGY3DH6FMRQW2AZCOHA,AGIMUNQKIQNNE3SPFKQ7LZIWGWPA,AE3NK5I2NAFOPARL2APH27FP3HBQ"/>
    <s v="Mahesh Paryani,Tejas Panchal,SUBHASH,Kushagra Saxena,Masthan,Dipak Sutrdhar,Nitin,pushkraj_4_ever"/>
    <s v="RM0S8X7RALDXR,R2118P20L5XNMT,RRO90ETYUURUA,R323P80OW5K9CY,RXQMN1M04TM6F,RZFKWWARTVKAF,R8H5BG1FDKRSA,R3J9SJCJGPDO4E"/>
    <n v="8"/>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441"/>
    <x v="415"/>
    <x v="1"/>
    <x v="1"/>
    <s v="Mobiles&amp;Accessories"/>
    <n v="1324"/>
    <n v="1699"/>
    <x v="0"/>
    <x v="1"/>
    <x v="1"/>
    <n v="0.22"/>
    <x v="1"/>
    <x v="0"/>
    <n v="128311"/>
    <n v="513244"/>
    <x v="0"/>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GPVN62QTZNEHCVDPA4237YQ5VMQ,AF7KNSLEDN6UCGACICGMVXRW6FZQ,AERIRWR6GSTILA6LAAFDAG3FENNA,AG3SI2KQY3UNEQJOKH565UD4Y6FA,AGBDMC7RQ25U6AEK5YA5TLP4S5HQ,AGS23EI6FG7FXH3XR4HGYLJF5UAA,AGLDR4PNZ6ZWNGFV5EEV7BL6LAAA,AGE5JVVFCOPUTGK7F2PUUST4OWOA"/>
    <s v="virender malhotra,Vikas kabra,Das,Naveen,Amazon Customer,Adv. Manish kotwani,Vinod Jadhao,Priti tijare"/>
    <s v="RFPSJKWNCQAO2,R14L1ELN40CL68,R26SGRT511UO9Y,R2RPCNJXQJS739,R15CXRO9889JGL,RYUKIJ43LG4RC,RUHO80MJ5NV8O,R20IACRIZKZAQF"/>
    <n v="8"/>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442"/>
    <x v="416"/>
    <x v="1"/>
    <x v="1"/>
    <s v="Mobiles&amp;Accessories"/>
    <n v="13999"/>
    <n v="19999"/>
    <x v="3"/>
    <x v="1"/>
    <x v="1"/>
    <n v="0.3"/>
    <x v="3"/>
    <x v="0"/>
    <n v="19252"/>
    <n v="78933.2"/>
    <x v="0"/>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F526AFELIHNPVD5FL7SX5YLF35A,AHY3GOQ6D4GPVJOY2WG4P7MH7NGQ,AFUI6TGJ2TLDSR4PDBMD37RSFDEQ,AHRRCKGSRMDGY56SV4ZGXHBT45EQ,AHBFSHWP4NHWBAUP2AUWUTX5MZYQ,AHAF6FEINTAVNBMIRK2RCOT6KZAQ,AHJQMR2KBHVM6PAPM3OXBGYHRPRQ,AFV7ZA733ZLME4KNLZPMPCBUNPPA"/>
    <s v="siddharth patnaik,Dr Sunilkumar H,Krishna,K. S. Rao,vinayp,indhu,Jogi,DRISHTI VASHISTH GUPTA"/>
    <s v="R2ZQ3KNS6ADZKG,R3OMNNV6IXSOCS,R37Z2W6UYIVLBR,RRI2HSPM9BYXP,R18PVOQF41S4PH,R1WINQHG1SD7FW,R39GPO64XUXZMW,RYLBN0DAJU4SZ"/>
    <n v="8"/>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443"/>
    <x v="417"/>
    <x v="1"/>
    <x v="1"/>
    <s v="Mobiles&amp;Accessories"/>
    <n v="299"/>
    <n v="799"/>
    <x v="2"/>
    <x v="0"/>
    <x v="0"/>
    <n v="0.63"/>
    <x v="0"/>
    <x v="0"/>
    <n v="94364"/>
    <n v="396328.8"/>
    <x v="0"/>
    <n v="75396836"/>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N657OFUBBVTAFRFCOOUKFBNQ4Q,AESZZZXVFKLKXWSQPL4ECENSVBWQ,AG2UBCLWPOQR4QN5YCLXLC3XLHCA,AG7LUOL4B7W4Y5AWCZ5MK47P3OUQ,AFKWQ4PQTTDZKB7EET3UOXALXIOQ,AFTRUR7C3BJWFR5KW4W4SCBXU6NQ,AF4QNWLEXCHDBQ54GFXNI6N72XZQ,AGURV6CHVKSHPRM6VV4FSRY5NYKQ"/>
    <s v="Omkar dhale,JD,HEMALATHA,Ajwadh a.,amar singh chouhan,Ravi Siddan,Himanshu Goel,Udaykumar"/>
    <s v="R27C4TPKHXYBRU,R1WGISGIIXAU1B,R2WFSJJW04UWJ8,R2QYC49E7WPALL,R1URJDO4NTW2ML,R3D6T949ZTO02J,RL8X7H598LEE4,RB0LBG619UMSN"/>
    <n v="8"/>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444"/>
    <x v="418"/>
    <x v="1"/>
    <x v="1"/>
    <s v="WearableTechnology"/>
    <n v="999"/>
    <n v="1599"/>
    <x v="0"/>
    <x v="1"/>
    <x v="1"/>
    <n v="0.38"/>
    <x v="1"/>
    <x v="0"/>
    <n v="7222"/>
    <n v="28888"/>
    <x v="0"/>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GPBZBEFPFL64PWRZX32JSZUHDMA,AH32ZSUDD2AINXSY42RIVL5RBCIQ,AEGEQUSFQ3L5GTTYJEM34ZLSZN5Q,AEXNZJKAL3YMVOOAUSE3BZFP4JPQ,AELMNMBT5LVUJB7C3PHTT4NTETXA,AENLU2UJ3XK6A2ORODWSHIRNY7SQ,AFZ5LXQHEOBA4QWHTTF3TQNP7XIQ,AGRWOS52HI6TPUBXFRJUH3M4Q6DQ"/>
    <s v="RAMKISAN,Pawan Kumar yadav,Nikhil,Drew Arsenic,nisar,kanishk,Amazon Customer,Kulveer Singh"/>
    <s v="R2CU03OULJTK2A,R1SHVTKMHHOREL,R16MDWVEULVTGY,R24VBI0XML9AS5,RO1WU1XMSF20C,R17U7AO7GNBOX8,R2HES1EME0OXU4,RWYRMRDBVWYUO"/>
    <n v="8"/>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445"/>
    <x v="323"/>
    <x v="1"/>
    <x v="1"/>
    <s v="WearableTechnology"/>
    <n v="12999"/>
    <n v="17999"/>
    <x v="3"/>
    <x v="1"/>
    <x v="1"/>
    <n v="0.28000000000000003"/>
    <x v="3"/>
    <x v="0"/>
    <n v="18998"/>
    <n v="77891.799999999988"/>
    <x v="0"/>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HPYDFW6Y3FIQGD2RJPBFF5QNVRQ,AG7DTVYZDY2NWU6V2G4KSIB67TDA,AHNQJPSI4I23HHMRHCCCI7QOBK7A,AHPOQQONRLZMHYLDKYP5SQOKRIEA,AGDD5ACY3AGTMTVBQOC3DMUR6REA,AFZV4ISJSNGDUD5TU3VYMTYQ5JGA,AGKPRGZCV5XK7ZNVLQWUGRB6CVVQ,AE7DX25DQCE7MXLEASO6I3YLWHRQ"/>
    <s v="Satheesh Kadiam,Pritom Chakraborty,Vishwa,Simranpreet Singh,Saptarshi,Amazon Customer,D.RAGHUL,Dharmendra kumar"/>
    <s v="R3EKLFGQGV02SG,R23WEMNZK46UV3,R1G2C7XV8CAM7W,R1O1T0NB6M5CU4,RY95PJLUIT03E,R2HMI9LDLJ1S2Y,R216CF66UYJR2A,R1XD0A6A2KGJZ6"/>
    <n v="8"/>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446"/>
    <x v="419"/>
    <x v="1"/>
    <x v="1"/>
    <s v="Mobiles&amp;Accessories"/>
    <n v="15490"/>
    <n v="20990"/>
    <x v="3"/>
    <x v="1"/>
    <x v="1"/>
    <n v="0.26"/>
    <x v="0"/>
    <x v="0"/>
    <n v="32916"/>
    <n v="138247.20000000001"/>
    <x v="0"/>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GQIXFPHABUZ2WPETGRYDB7VSMXA,AECPF7WFMUQ3TR7YTLSL72GHF36Q,AGL7ZQV5GFVZMHW7CKCENRGWN72Q,AGUHK5ZM4TY34VNG5TPPNM4XKBLQ,AEYDG3MS53N2AXAG22CIKKLZ3H7A,AHCIMCXVSX6LO3HH7B7BP23VTPWA,AGQWWZTXBNKQCTJHEYL7R7U54SHQ,AEX4JSF5BMTK2X273FGK4OKW6SAA"/>
    <s v="Chandra.g,Shan Mohd,Suvajit Thakura,Radhe,Jyoti,Amazon Customer,kajal Kiran,Arun"/>
    <s v="R13CIOIUD1D8UM,R17AIJTSM1FUNS,R3AJ1T3JVA8O9V,R2LC5ETGN1KHH8,RXGY54C9GN1LV,RNCM6E4OW05E,RT2KK4EHU66TM,R2O3QIKNY5DF3X"/>
    <n v="8"/>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447"/>
    <x v="420"/>
    <x v="1"/>
    <x v="1"/>
    <s v="Mobiles&amp;Accessories"/>
    <n v="999"/>
    <n v="2899"/>
    <x v="0"/>
    <x v="0"/>
    <x v="0"/>
    <n v="0.66"/>
    <x v="13"/>
    <x v="1"/>
    <n v="26603"/>
    <n v="122373.79999999999"/>
    <x v="0"/>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HJHHQWQ25VCIQHG5XMZN5MRZFYA,AFCFHU6B5RH4YN6DNTLUMY3CILHQ,AGLNHKFYTWDPKIAIQTE4UPB5I7ZQ,AEZKRUEG7M7P4JGJEVHMWZ3MGFPA,AHXWYJUQTCQRTQG3XYEAAYI3EURA,AHYAIOJLTBNK23OEWQ2BELX3PVXA,AHPP7A2M3LU7BWBZVIWXBNIVAPNA,AG6FKYZZA7HPN54KNFM5EIKJNDSQ"/>
    <s v="Abdul Moiz,Rupesh Patil,Devashis,Amruth Ramesh,ALOK NATH,Santosh Bharathan,Hemant W,Abner F."/>
    <s v="R1DVF8WQYO780,R2B57KUCWYWDKX,R387VL6JFWOGER,R1OI6WSW06GR1S,R35O9XKPNRSYBT,R18TBS4UYVK90T,R2Y87EUNNJCKL7,R3KEMD6RG0SKOI"/>
    <n v="8"/>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448"/>
    <x v="421"/>
    <x v="1"/>
    <x v="1"/>
    <s v="Mobiles&amp;Accessories"/>
    <n v="1599"/>
    <n v="4999"/>
    <x v="0"/>
    <x v="0"/>
    <x v="0"/>
    <n v="0.68"/>
    <x v="1"/>
    <x v="0"/>
    <n v="67950"/>
    <n v="271800"/>
    <x v="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GZD3RPRHHX2DKW6TEB65JLH5S5A,AE5UEABJHMKBLTCBIQYEFKFG3LAQ,AFCJPD4OYU6E3CQYH32MUOX26A5Q,AHOKPNT5H34CQXR52YBMVLR6GTZA,AGTM5FVKPGPRP7YEKY4F46BYLKAQ,AHMTIK5UNPKUXAZEYS6SXOQLQ3MQ,AF367Z63Q7PILESRPHP7QHMMT2QQ,AH55R53RN3UWSSDSNBGV6BCQL6NQ"/>
    <s v="Ankita Dwivedi,Malathi Alunkar,Shubham‚ôé,Oishi Basak,Dhananjay Sevalkar,User,Manohar salave,Kareti Naveen"/>
    <s v="R17AITIJSUGQPX,R2HIE7XFOYE3GL,R3E5Z7FQ1S0QX4,R285YUOW07EVMO,R3V4MXWG0YPF9R,R34N3UV1B4LL6W,R16JFD8JNYYTIE,R3G5PHC3VUAXU8"/>
    <n v="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449"/>
    <x v="422"/>
    <x v="1"/>
    <x v="1"/>
    <s v="WearableTechnology"/>
    <n v="1324"/>
    <n v="1699"/>
    <x v="0"/>
    <x v="1"/>
    <x v="1"/>
    <n v="0.22"/>
    <x v="1"/>
    <x v="0"/>
    <n v="128311"/>
    <n v="513244"/>
    <x v="0"/>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YLB6L333GKGCRGR5N6NDB335TQ,AEUZYVUGRR6URWHTEQR3NCGWN46A,AHYWG4RZCXWYBUPMUCNYX76JWF4Q,AHKCYSBVKKLZ6TZEUYSMS7JK7O3A,AHOLDR6WNL5GVEDVEX7HEK7KGA2A,AEVCDJRYLA3LTJCNTFYX53MAHAGA,AHM52LICMSWL734Q5OL4BUM7YWLA,AHFK5JSZGYMOMOE36LRSR2HC3V3Q"/>
    <s v="virender malhotra,Vikas kabra,Das,Naveen,Amazon Customer,Adv. Manish kotwani,Vinod Jadhao,Priti tijare"/>
    <s v="R2IIY08QX4SR46,R267DLLCKGD15M,R31P4MQH7YLP4I,R42A5QTEMPPGQ,RHE6HF6ZA5R2W,R1YAD59EAWIPJS,RYH2UHSWNFEWJ,R23524DWSS2QQ3"/>
    <n v="8"/>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450"/>
    <x v="423"/>
    <x v="1"/>
    <x v="1"/>
    <s v="WearableTechnology"/>
    <n v="20999"/>
    <n v="29990"/>
    <x v="3"/>
    <x v="1"/>
    <x v="1"/>
    <n v="0.3"/>
    <x v="4"/>
    <x v="0"/>
    <n v="9499"/>
    <n v="40845.699999999997"/>
    <x v="0"/>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H7LW3BCJBLCZTMWBOFL33UGIRBQ,AFSJYBGBY2U6KAAUR23KS3COL5SQ,AGCLLMGPNMO4IGCQ4253BICGDADQ,AHHC3QIX44VPXBB4HHGJ2RNFV67Q,AGBJ6SKHL3RD37OYZ54U52DAIIPA,AHDPRYTLYXKEPSTVF2LRV5SQJIYQ,AEIQA6TZQ4Y2SMVJTGE27G4MGBXA,AHE7VTTWP3YUKXVDZDJP6NZUIHLQ"/>
    <s v="Thukkaram,Vishnu,Vyshnav g nair,Vijaya lakshmi,Dileepkumar,AJAY KUMAR,Amit sahu,Amazon Customer"/>
    <s v="RZ7HZPPMZP6NJ,R3UU1TR7386E57,R3IX0H9MIZUJNR,R14GI2JBIZGJ61,R1U84J3FQUIM6L,R2ENIZDLLQ21KM,R2XNZ6AHVRFG25,R1JHP7LI8PMNM"/>
    <n v="8"/>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451"/>
    <x v="424"/>
    <x v="1"/>
    <x v="1"/>
    <s v="Mobiles&amp;Accessories"/>
    <n v="999"/>
    <n v="1999"/>
    <x v="0"/>
    <x v="1"/>
    <x v="0"/>
    <n v="0.5"/>
    <x v="4"/>
    <x v="0"/>
    <n v="1777"/>
    <n v="7641.0999999999995"/>
    <x v="0"/>
    <n v="3552223"/>
    <s v="100cm Fast Charging Type C Cable Included|Overheat Protection|BIS Certified|Made in Ind|Universal Support. Customer care: 1800 103 6286 Available from 9 AM - 9 PM Supported Languages : English, Hindi, Tamil, Telugu, Kannada, Malayalam, Marathi, Gujarati, Bengali &amp; Punjabi."/>
    <s v="AF526AFELIHNPVD5FL7SX5YLF35A,AHY3GOQ6D4GPVJOY2WG4P7MH7NGQ,AFUI6TGJ2TLDSR4PDBMD37RSFDEQ,AHRRCKGSRMDGY56SV4ZGXHBT45EQ,AHBFSHWP4NHWBAUP2AUWUTX5MZYQ,AHAF6FEINTAVNBMIRK2RCOT6KZAQ,AHJQMR2KBHVM6PAPM3OXBGYHRPRQ,AFV7ZA733ZLME4KNLZPMPCBUNPPA"/>
    <s v="sarangam guru prasad,Aniruddha Mahamuni,Naresh kumar,Meet Rana,Anoopranta,Rushikesh T Warade.,Priyesh,sushil"/>
    <s v="R2ZQ3KNS6ADZKG,R3OMNNV6IXSOCS,R37Z2W6UYIVLBR,RRI2HSPM9BYXP,R18PVOQF41S4PH,R1WINQHG1SD7FW,R39GPO64XUXZMW,RYLBN0DAJU4SZ"/>
    <n v="8"/>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52"/>
    <x v="425"/>
    <x v="1"/>
    <x v="1"/>
    <s v="Headphones,Earbuds&amp;Accessories"/>
    <n v="12490"/>
    <n v="15990"/>
    <x v="3"/>
    <x v="1"/>
    <x v="1"/>
    <n v="0.22"/>
    <x v="0"/>
    <x v="0"/>
    <n v="58506"/>
    <n v="245725.2"/>
    <x v="0"/>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FTS5BKDRY7Y23B27UVBE2V6TOHA,AHRIDJXYEBQS7MXFDZ7AAX3AACRQ,AEDHFXMKZMTSZUD6ZDT2EAIJBQUA,AHBMWXLEXHMD3QWGJ4BY7XIDEDUQ,AGVSEPNAZEEDAMS3QS6KVA7XYXXA,AG2ITB7GSXUQM6CODSEUDY2P64DQ,AG37JT3DBXZLS3HJHIAJZUA7A3LQ,AGYBSDZV56GWQP7LHLWIBBYLJF4Q"/>
    <s v="Suhail Kazmi,Shivam Kagda,R.Srinivasaraghavan,NiTiL KUMAR/SUMIT KUMAR MAURYA,Mohammed S.,Rupesh,Iswar prasad kar,Giribabu"/>
    <s v="R10FUJSCR3VYHY,R2Y8B5LQ5HLACQ,R3BC8GS9GGMBTI,R2BO0XUUDY4ZA3,RN23FCU4EP3F3,RDGNXFM923PG4,R26PGAI8JKY8XB,R381CGOL80J2QM"/>
    <n v="8"/>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453"/>
    <x v="426"/>
    <x v="1"/>
    <x v="1"/>
    <s v="Mobiles&amp;Accessories"/>
    <n v="17999"/>
    <n v="21990"/>
    <x v="3"/>
    <x v="3"/>
    <x v="1"/>
    <n v="0.18"/>
    <x v="1"/>
    <x v="0"/>
    <n v="21350"/>
    <n v="85400"/>
    <x v="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HCJOEQEARI6IQ2XGJ6HTGQSRUXQ,AGBUKPO3CSYIJA4C4IO22UUEGBLQ,AG7EDX6NV5CSHGLF5QKGWTKGYRVA,AFUXZLDQRZZW3OBIZHMMRKKIEC3Q,AFCSX2LUWQ3TNV2RUG7G7PGO4V3Q,AENFYL3PYY3GDTSKARQ3XBN5RGEQ,AED2V75UUU3LKRDYR6C7JKBSMOOQ,AHCDZR5MNGRRU7NSOZZCWA5ZIURQ"/>
    <s v="Amazon Customer,Soham Dere,Amazon Customer,kumar Raja D,Gopal kumar,Chandra kant,Nijamuddin Kuraisi,Shankar"/>
    <s v="R3C2WT83DOSL8U,R1GKC3NL9J667A,R2EQZSSQHG60ET,R1AA3R2AQC9MOM,R3IF70MWH0IS69,RQRALTGTHS809,R3128T0PG1V9CH,R1MUW41R427BHI"/>
    <n v="8"/>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454"/>
    <x v="427"/>
    <x v="1"/>
    <x v="1"/>
    <s v="Mobiles&amp;Accessories"/>
    <n v="350"/>
    <n v="899"/>
    <x v="2"/>
    <x v="0"/>
    <x v="0"/>
    <n v="0.61"/>
    <x v="0"/>
    <x v="0"/>
    <n v="2263"/>
    <n v="9504.6"/>
    <x v="0"/>
    <n v="2034437"/>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OWF5LLDDKUJTPYF4WOO5RKT4JA,AGIJWXZQV3F5BX3NCSWDZVKK4RCQ,AFJH7QKP457YR2ZYLVCPSMM5SWHQ,AEUFJD6BX2IQCSBOKNA7MQFE7QKA,AHCBFTWURJCUA25OV4KMXCRKG64A,AFBJK7AC7CHF64YGGCYORLZKDJPA,AFS3FJBEMAQT6KHZEAOPUHRCVQ7A,AFCWNR2KVRYPLSRP4RNLWZVM6TSA"/>
    <s v="Priya,Mansi,Plaban,Vivek,Taufique Ahmed,Praveen kumar,Robbin,arjun sharma"/>
    <s v="R2RDC6R09NZ0TZ,R16LV4RNJLN09N,R3RKDGFWWFXK6U,R25FVBLAFKIAJU,R34P8ODO8FUBK6,RWO7FXQAVPEXH,R1Y7NG3L23T92Q,R2ESL9C3ALANVE"/>
    <n v="8"/>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Ä‡§ü‡§ø‡§Ç‡§ó ‡§ï‡•Ä ‡§?‡§Æ‡§?‡•ç‡§Ø‡§æ‡•§‡§ü‡§ö ‡§?‡•ç‡§ï‡•ç‡§?‡•Ä‡§® ?üì± ‡§ï‡§?‡•Ä-‡§ï‡§?‡•Ä ‡§ú‡§æ‡§?‡•Ä ‡§ï‡§?‡§§‡•Ä ‡§?‡•à ‡§Ø‡§? ‡§¨‡§?‡•Å‡§§ ‡§¨‡§¢‡§º‡§ø‡§Ø‡§æ ‡§?‡•à ‡§î‡§? ‡§ï‡§?‡•Ä-‡§ï‡§?‡•Ä ‡§Ü‡§™‡§ï‡•ã ‡§ü‡§æ‡§á‡§™ ‡§ï‡§?‡§§‡•á ‡§?‡§Æ‡§Ø ‡§?‡•à‡§Æ‡§?‡§Ç‡§ó ‡§ï‡•Å‡§Ç‡§ú‡•Ä ‡§™‡•à‡§° ‡§™‡§? ‡§?‡•Ä ‡§ï‡§à ‡§¨‡§æ‡§? ‡§?‡•ç‡§™‡§?‡•ç‡§? ‡§ï‡§?‡§®‡§æ ‡§™‡§°‡§º‡§§‡§æ ‡§?‡•à‡•§‡§?‡§Æ ‡§?‡§?‡•Ä ‡§™‡§?‡§ø‡§µ‡§æ‡§? ‡§?‡•à‡§Æ‡§?‡§Ç‡§ó ‡§Æ‡•ã‡§¨‡§æ‡§á‡§? ‡§ï‡§æ ‡§â‡§™‡§Ø‡•ã‡§ó ‡§ï‡§? ‡§?‡§?‡•á ‡§?‡•à‡§Ç ‡§?‡•á‡§ï‡§ø‡§® ‡§á‡§? ‡§¨‡§æ‡§? ‡§Æ‡•à‡§Ç ‡§Æ‡•Å‡§¶‡•ç‡§¶‡•ã‡§Ç ‡§?‡•á ‡§ö‡§ø‡§Ç‡§§‡§ø‡§§ ‡§?‡•Ç‡§Ç ‡§Ö‡§ó‡§? ‡§Æ‡•Å‡§ù‡•á ‡§?‡§Æ‡§æ‡§® ‡§Æ‡•Å‡§¶‡•ç‡§¶‡•ã‡§Ç ‡§ï‡§æ ‡§?‡§æ‡§Æ‡§®‡§æ ‡§ï‡§?‡§®‡§æ ‡§™‡§°‡§º‡§§‡§æ ‡§?‡•à ‡§§‡•ã ‡§Æ‡•Å‡§ù‡•á ‡§Æ‡•ã‡§¨‡§æ‡§á‡§? ‡§¨‡§¶‡§?‡§®‡§æ ‡§?‡•ã‡§ó‡§æ ‡§î‡§? ‡§°‡•á‡§ü‡§æ ‡§ü‡•ç‡§?‡§æ‡§Ç‡§?‡§´‡§? ‡§ï‡§?‡§®‡§æ ‡§?‡•ã‡§ó‡§æ ‡§Ø‡§? ‡§¨‡§?‡•Å‡§§ ‡§™‡§?‡•á‡§?‡§æ‡§® ‡§ï‡§?‡§®‡•á ‡§µ‡§æ‡§?‡§æ ‡§ï‡§æ‡§Æ ‡§?‡•à ‡§Ö‡§ó‡§? ‡§ï‡•ã‡§à ‡§?‡•à‡§Æ‡§?‡§Ç‡§ó ‡§á‡§? ‡§?‡§Æ‡•Ä‡§ï‡•ç‡§?‡§æ ‡§ï‡•ã ‡§™‡§¢‡§º ‡§?‡§?‡§æ ‡§?‡•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455"/>
    <x v="428"/>
    <x v="1"/>
    <x v="1"/>
    <s v="Mobiles&amp;Accessories"/>
    <n v="1399"/>
    <n v="1630"/>
    <x v="0"/>
    <x v="3"/>
    <x v="1"/>
    <n v="0.14000000000000001"/>
    <x v="1"/>
    <x v="0"/>
    <n v="9378"/>
    <n v="37512"/>
    <x v="0"/>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GYPVBWZGS5N6B4LBSHETPVHMKUQ,AE7WCE4G7TDHHYVS72L46F2VKMOQ,AHF4VUNETUB7FQORZINTQG2XOEQQ,AFIO5M6WIUKDYTE7PYCYGYW2Y5WA,AG3J4S2BFDNPWLWKFM4JZ5ZZGRDQ,AFGCSWFB6JCB7T57BVBCLPAXVEKA,AF3EF5QQOHLKBPEKFANXBCUG5NPA,AFX6DXBXJZC4YETE5ZYXJJCE3PFQ"/>
    <s v="Rajasekhar,Dimpal,rajat kumar,akanksha,Noone,Hemavaraprasad,Sachin Katyal,BUNGA DINESH"/>
    <s v="R2U10LYYC10P7G,R247ATLN4EWIZW,R1MPFKYPRMO5YT,R1XY9CHD5RF3GK,RN7COQSQK4VHG,R77IUN9DGACP3,R1UEW20K7UFQ57,R1R38EQG1H6453"/>
    <n v="8"/>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456"/>
    <x v="429"/>
    <x v="1"/>
    <x v="1"/>
    <s v="Mobiles&amp;Accessories"/>
    <n v="159"/>
    <n v="399"/>
    <x v="1"/>
    <x v="0"/>
    <x v="0"/>
    <n v="0.6"/>
    <x v="3"/>
    <x v="0"/>
    <n v="4768"/>
    <n v="19548.8"/>
    <x v="0"/>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7B5AJJZP2WKRD74Z45L7YDOEHA,AGEYI2JEUE752XDEXSTEIO7LJI5A,AGNNZL2OXJSOP4LC4PWWYSTCZAAA,AF7O7XT6CTT6WPOITPUURTLR373A,AEI3CRGT2GQUOOD67T5H2NK6J32A,AFVNPALAXLPTQV7PA3A6GG6GNKHQ,AGFWKP74BJOEEMWDPDRITXUIW45A,AF36F2CYTEDAZ7XUT5FIVJV5WIFQ"/>
    <s v="Deepaak Singh,siva k.,MUNDATH BALGOPAL,BOOPATHI,Rakesh,Ana,Xolo,Rushi"/>
    <s v="RCP907FSHW2CI,R2XSNFIDSF8IL4,R2JB9PO5MV9LER,R1WOXRK1I1XUD1,R2R7NPFFHBHV2M,R209MH0VOGQ7EF,R276N47ZR7TWCM,RFYYONBM15HX5"/>
    <n v="8"/>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457"/>
    <x v="430"/>
    <x v="1"/>
    <x v="1"/>
    <s v="WearableTechnology"/>
    <n v="1499"/>
    <n v="6990"/>
    <x v="0"/>
    <x v="2"/>
    <x v="0"/>
    <n v="0.79"/>
    <x v="2"/>
    <x v="0"/>
    <n v="21796"/>
    <n v="85004.4"/>
    <x v="0"/>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HZNSNBVKQR4OGJAQHE4DCDA4YHA,AFBW6COTZXGHQMWVDUOSXVUCCIHQ,AFFRU7QVLXG4LNG6JKQKJ23KBA2A,AF5E74KNXXYBJVMG7HUYXNRNYY3A,AF4F4SKVD2UU7ZBJFZNNBK7ORIGA,AF3IVRFFILSUOKAXKRZBFBDRF7MQ,AF23WB7B2XKLYCA3KXEGKSBWYKOA,AHAJNAQDV3BHN5AYLY3LOWFJCS6A"/>
    <s v="Prasad Pavithran,Mahesh Chandra K M,Pannalal singroli,vinod thonti,Mayank Dunkwal,swarn,Rekha H gohil,Vaibhav Sharma"/>
    <s v="R1AIQQLE21YDXS,R26ABOIUJ8UXJ7,R93L2MCBC4Y90,R2GDAM50Z413JN,R16TI1N60Q41BB,R1UEYEMD03OA5C,R16D88E4TNGL3M,R1WSNRYZ7VK0KB"/>
    <n v="8"/>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458"/>
    <x v="431"/>
    <x v="1"/>
    <x v="1"/>
    <s v="Mobiles&amp;Accessories"/>
    <n v="1999"/>
    <n v="7990"/>
    <x v="0"/>
    <x v="2"/>
    <x v="0"/>
    <n v="0.75"/>
    <x v="11"/>
    <x v="0"/>
    <n v="17833"/>
    <n v="67765.399999999994"/>
    <x v="0"/>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FICHFCZ5WJJOZ6HM67EQ2L3YYTA,AFRGLG5OYGNQX7XQRZUL75X3IRDA,AFA6Y4X6JXUJS7K3ALWAK3B33GZA,AHMMGE7E7A4MRWPCBASIPVF3AI4A,AH6MNV2WOAZU6TJAQ2HR5B7UHNDA,AECZ74YEI7GUHN27KFQKRVIEFCHA,AGOPT5ISDG5GJG2LCY6HYOV6KUDA,AGWJ2WGTJWSGOVXK4FZTGLJO6LLA"/>
    <s v="AV,Mathan kumar,Amol Manjrekar,Suraj_nirmalkar,ASIF ANSARI,Jugalkishor yadav,Chinmayee Ninawe,Samba Shiva"/>
    <s v="R3UEORHQEZE02I,R2UPOYZPNU8349,R3C3HZYNE1WHDQ,R1N8R67WYJGKMJ,R3UZ1PKYHGKLV6,R2KA8O97VAZJBJ,R3OL0GIELMWSPG,R1KWGTMTWTIMQ9"/>
    <n v="8"/>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459"/>
    <x v="432"/>
    <x v="1"/>
    <x v="1"/>
    <s v="Mobiles&amp;Accessories"/>
    <n v="999"/>
    <n v="2899"/>
    <x v="0"/>
    <x v="0"/>
    <x v="0"/>
    <n v="0.66"/>
    <x v="16"/>
    <x v="1"/>
    <n v="7779"/>
    <n v="36561.300000000003"/>
    <x v="0"/>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GXWYRLPMULBPR7OXPEV6SNOMIQ,AHBKNSJNHRF22KZYCFRN4CQJG3EA,AELCNLLIFS2RDDTYTLT4KXJRIG5A,AHHS23JALEPKBIT7NAIJDAW3U5NA,AE4ECIOVJONHQF4A4G4GYNVQNPZQ,AHRWF3BGXKDJ4HR7NMPSC4BBMM6Q,AFJ7OTPT4MWWC3XXZCYYKIXEXFGA,AHU2SCYTK66DFVXSMANJZRT2LPKA"/>
    <s v="VK,Siddhi Prabhudesai,Prashant Nair,Srihare,Nikhil Upadhyay,Rohit,Harry Thakur,Deepak ojha"/>
    <s v="R35G82LMN1P1V4,R2R9TCZMPRU2,R2IJXSRMFCQGXD,R3AZ1FCTLW335M,RQR59DAFHW3WV,R1Z1QLVITW84J4,R2YQHZ0LLWV1HI,RSC0FWSR0TQTI"/>
    <n v="8"/>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460"/>
    <x v="433"/>
    <x v="1"/>
    <x v="1"/>
    <s v="Mobiles&amp;Accessories"/>
    <n v="2099"/>
    <n v="5999"/>
    <x v="0"/>
    <x v="0"/>
    <x v="0"/>
    <n v="0.65"/>
    <x v="4"/>
    <x v="0"/>
    <n v="17129"/>
    <n v="73654.7"/>
    <x v="0"/>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FDZC2Q6XYLTF2H645HIE2ABOTA,AG5KYNRJXLJG2YENX3MQR6FSYMNA,AFUPCMP6RPBTIAKVTGCGKCKMDMLQ,AHPUB6PWTLZFJNEIZJFPKADKX6HQ,AFXLD7CM6FII27LC6W7HHACGDEAQ,AFKM46JT4BN64WI6WKVJ5A4SS7RA,AG33SHKIV4KLY4PPGUGUNDNTIAMA,AEUOZUIXQQSUHC3EVYRKUXQS3IRA"/>
    <s v="Ishwar Singh Sankhla,sai k.,Prathmesh Acharekar,T-y,Jasmin Gosrani,Pankaj,Mahesh,Muzafar"/>
    <s v="RBBUCW5C77081,R3OZNN0REGYW37,RPWJM0MSSSPKQ,RDOS8J6F5UUFR,R2FLPV0UUUZ7N9,R1V7G94DCYII33,R2JHT8YA8MKY6D,R2WB933QP966J7"/>
    <n v="8"/>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461"/>
    <x v="334"/>
    <x v="1"/>
    <x v="1"/>
    <s v="Headphones,Earbuds&amp;Accessories"/>
    <n v="337"/>
    <n v="699"/>
    <x v="2"/>
    <x v="0"/>
    <x v="0"/>
    <n v="0.52"/>
    <x v="0"/>
    <x v="0"/>
    <n v="4969"/>
    <n v="20869.8"/>
    <x v="0"/>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FE54I72EV2YOL6POJCHHP3Q5NWA,AFKLES3QOCRLIMJWHPEJVGK4RX3Q,AFLBOY3G7HT3TAYCHSRFBXF7M2MQ,AF2NZ4L5OXBCMZZ742VSQGWU2F3A,AF6562TF5CHMMJIIAO2TQPNYVMBQ,AGO6LBIRJDSVR7FW4BD5JS4OGLZA,AHSO2XARBV6CWGPNXNBK3CJU7FBQ,AFNLIVIY3LPQ6FEX2UHW4WGNOUAA"/>
    <s v="Jeeshan,Siddhant,Amaan Shaikh,Nishant Bhandari,jagdeep,Shrek'O,goutham,Subhadeep Ghosh"/>
    <s v="R2NB2K5XC70FKP,R3623Q21H3MKP6,R1XVC6NEYU3ZHV,RNFY9ZYM6195O,R3TUSIFSD4QCKJ,R22PD5EXXTFXP,R1LXC8W3AJAQ3I,R3U0OEWBKIO5Z3"/>
    <n v="8"/>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462"/>
    <x v="434"/>
    <x v="1"/>
    <x v="1"/>
    <s v="Mobiles&amp;Accessories"/>
    <n v="2999"/>
    <n v="7990"/>
    <x v="0"/>
    <x v="0"/>
    <x v="0"/>
    <n v="0.62"/>
    <x v="3"/>
    <x v="0"/>
    <n v="154"/>
    <n v="631.4"/>
    <x v="1"/>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G2WVO7W7ODQCKIFZ4EEIQSC5Y7A,AFDCDOCRT7PK5OZCUBZJ3WGXQC5A,AGY5MU7BF5S7NZ7H6FDZC7BM7PAA,AHVGSKRUJAMOKHD3LI46BE322UDQ,AG4OAYEMGQAZIBMSV7SJPYDXICXA,AH22BJULNDXPJPJ5NZEBHQRAUS7A,AHF3ANMCWYYADVLTRUTKK43XXLPQ,AFH7NASUMH66QSOAFC3OEXCF5LNQ"/>
    <s v="App,Dr. Rinchin,Priyanka Devaraj,Yasinlove,Anand Patel,bhaskar,MUHAMMAD ALAU DIN,Mantu kumar Sahoo"/>
    <s v="R2FRXL54AFATWQ,ROBDUAJXECNYM,R6GD9MATBBC0,RGKPT6A78DSX2,R7UCUG9Q2AOY9,RWC4G90JFDFX5,RCDQUPWVIM6NN,R25MFNHA3G4KVK"/>
    <n v="8"/>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463"/>
    <x v="375"/>
    <x v="1"/>
    <x v="1"/>
    <s v="Mobiles&amp;Accessories"/>
    <n v="1299"/>
    <n v="5999"/>
    <x v="0"/>
    <x v="2"/>
    <x v="0"/>
    <n v="0.78"/>
    <x v="8"/>
    <x v="2"/>
    <n v="4415"/>
    <n v="14569.5"/>
    <x v="0"/>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GAELRYPMTG5SADZPDYB343EASAA,AGFN4JODOM2NTFCJQOHDBQLVDJTQ,AG7EZVSAXIVGMNDLSA55K7URQCJA,AGGF75HIEMB67OU7J3RDALBSUKQQ,AHY5CI4SU6JBYPIZ5RLAGO6W3F4A,AE4KODNBVTDCZWZO4HZM4GTRERPA,AH6HFHSYOY2OHMODD7244DHG7FUQ,AHRW5JERWYAJCZO65PDKZSOEPR6Q"/>
    <s v="anurag,Nirmal Singh,Vikas Keshavrao Vanave,K. Sarath,Abid Hossain,Mahesh Kumar,Amazon Customer,Vinay Kumar Sadhula"/>
    <s v="R2K5OD0MEEBTDL,RS1N6TNO33BOK,R6KWBGOKI1N9Y,R30SKUMYLSXXDN,R1EOYHZWCRSV7B,R13JBDK4SAAYFT,RJOU5K9ECNW7Y,R2APPRANV6IERZ"/>
    <n v="8"/>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464"/>
    <x v="434"/>
    <x v="1"/>
    <x v="1"/>
    <s v="Mobiles&amp;Accessories"/>
    <n v="349"/>
    <n v="399"/>
    <x v="1"/>
    <x v="3"/>
    <x v="1"/>
    <n v="0.13"/>
    <x v="5"/>
    <x v="0"/>
    <n v="18757"/>
    <n v="82530.8"/>
    <x v="0"/>
    <n v="7484043"/>
    <s v="1M Long Cable. Usb 2.0 (Type A)|Toughened Joints|Strong And Sturdy|Country Of Origin: China|6 Months Warranty"/>
    <s v="AG2WVO7W7ODQCKIFZ4EEIQSC5Y7A,AFDCDOCRT7PK5OZCUBZJ3WGXQC5A,AGY5MU7BF5S7NZ7H6FDZC7BM7PAA,AHVGSKRUJAMOKHD3LI46BE322UDQ,AG4OAYEMGQAZIBMSV7SJPYDXICXA,AH22BJULNDXPJPJ5NZEBHQRAUS7A,AHF3ANMCWYYADVLTRUTKK43XXLPQ,AFH7NASUMH66QSOAFC3OEXCF5LNQ"/>
    <s v="Birendra ku Dash,Aditya Gupta,Abdulla A N,Deepak,Gowtham,Rakesh,Pawan Kumar,Prabhat Raj Pathak"/>
    <s v="R2FRXL54AFATWQ,ROBDUAJXECNYM,R6GD9MATBBC0,RGKPT6A78DSX2,R7UCUG9Q2AOY9,RWC4G90JFDFX5,RCDQUPWVIM6NN,R25MFNHA3G4KVK"/>
    <n v="8"/>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465"/>
    <x v="435"/>
    <x v="1"/>
    <x v="1"/>
    <s v="Mobiles&amp;Accessories"/>
    <n v="16499"/>
    <n v="20990"/>
    <x v="3"/>
    <x v="1"/>
    <x v="1"/>
    <n v="0.21"/>
    <x v="1"/>
    <x v="0"/>
    <n v="21350"/>
    <n v="85400"/>
    <x v="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HXMSMSLFDG7IIBBIVO6DY5RPVCA,AHD6BOJBLAFIBLI2KIGGMNFRRCXQ,AE52UBBUK555IYRGTS5VX7PO44IA,AGYGPHX5U4GJVA3MHCWSGZIHBMFQ,AH3BI36C3I7GJFS5QMG2MKJEVQKQ,AFHKKUWCQRUBPCUAOMO5OJML5B5Q,AEUIUWBD6LGQOYOKWQBFV4IL2Z5Q,AENIY3OVB3WZJOVPBXQLMTGCJM2A"/>
    <s v="Amazon Customer,Soham Dere,Amazon Customer,kumar Raja D,Gopal kumar,Chandra kant,Nijamuddin Kuraisi,Shankar"/>
    <s v="R28SHHTDCYFLEK,RV4W2N7V5XWQ2,RVXZKH1V12BGV,R2I4E5T7EM6I5F,R103G2OV6OFA3Q,R2RO9SXDGM8J5C,RRMMF8UU19VAL,R1ISB08X01VDS3"/>
    <n v="8"/>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466"/>
    <x v="351"/>
    <x v="1"/>
    <x v="1"/>
    <s v="WearableTechnology"/>
    <n v="499"/>
    <n v="499"/>
    <x v="1"/>
    <x v="3"/>
    <x v="1"/>
    <n v="0"/>
    <x v="0"/>
    <x v="0"/>
    <n v="31539"/>
    <n v="132463.80000000002"/>
    <x v="0"/>
    <n v="15737961"/>
    <s v="In Ear Volume Control|Design: Canal phone|Headphone Jack: 3.5mm|6 months warranty"/>
    <s v="AEJQT5NMTAM2ZRPQDNGLOL6NTKRQ,AHIKFQ5VP6QGYQK3GJICMV4U7ULA,AHWEF3345QLMPIGGOW6VUYJZEFDQ,AFLEQIFCKD7EUBQTHJ7T7XF4MWMQ,AHLORXFV6I3JRBNER3O6DIOVWM5A,AH445QA3XXIV6FPASBU6OBICSLYQ,AHT6SE3YNTHR76UT4QDQKBHEH5EQ,AFFKCAWOTYV7EXKMDMQ5NVRRUV5Q"/>
    <s v="Ranit Barman,Ravi Singh,Karan Rai,Amazon Customer,Saurabh,Jayesh,Amol kale,Sankar Prasad Dutta"/>
    <s v="R26YAKWWPQSNL,R30L263BU0PTZP,R1A8G9G8J5Z3V5,RBTZE0Y27F7IZ,R39640821J2S6S,R75IA3ZAEBTFU,RCVN98N40B1C5,R3MDWPL6USKW2T"/>
    <n v="8"/>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467"/>
    <x v="436"/>
    <x v="1"/>
    <x v="1"/>
    <s v="Mobiles&amp;Accessories"/>
    <n v="970"/>
    <n v="1799"/>
    <x v="0"/>
    <x v="1"/>
    <x v="1"/>
    <n v="0.46"/>
    <x v="6"/>
    <x v="1"/>
    <n v="815"/>
    <n v="3667.5"/>
    <x v="1"/>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G2V3QSA4MVD6RPA5UGUMYMH3PXQ,AGHIZULBQOJPXZ2EUBOVSCRTBI4A,AEFNEVSP4WMJVLBSRPH3YKKRSDWA,AFW6KM45ORMBEVYBQ4QMSGG2ODOQ,AGB2EEPBUR5MIG35HYFKQFWBDHNQ,AHXTIJOG7AQRG6AAFQC6P74S5WYQ,AHSOOVRJXP7QJTQUF6JLK3WGI3AQ,AHK2ZYSXEGSQYPDXT53GDNFSEWXA"/>
    <s v="Prasannavijayaraghavan G.,Preet Sikka,Theeban Raj,Nishikant,Gurpreet S.,Manoj,SP,Ashutosh"/>
    <s v="R1EZC4VZXSJG4L,R1R39X4XI4GF5N,R2NR5VY4ULMZGZ,R1FGNEOQQOF3QC,R7BTN0BZCR0JG,R1IGYOAGJ9FW5U,R3B1Y0WDM2QS0U,R2KNU5Q3FUL54C"/>
    <n v="8"/>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468"/>
    <x v="437"/>
    <x v="0"/>
    <x v="0"/>
    <s v="Accessories&amp;Peripherals"/>
    <n v="999"/>
    <n v="2899"/>
    <x v="0"/>
    <x v="0"/>
    <x v="0"/>
    <n v="0.66"/>
    <x v="13"/>
    <x v="1"/>
    <n v="6129"/>
    <n v="28193.399999999998"/>
    <x v="0"/>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IKJUDTVJ4T6DV6IUGFYZ5LXMPA,AE55KTFVNXYFD5FPYWP2OUPEYNPQ,AEBWA5I4QFCA3P3OBEPMELBGN4GQ,AHMGAC6QM62UXNEOCZIHLHSXPP2Q,AFHROSCGIXUPV3FYQ7H5QOD46Q7Q,AEAMIR3CMSA32IDEINSJKHRNANTA,AF355FTXYAKFH5NYPRTE7SL3WO3Q,AG5DWPD54QGSLWJ6QUFERLPNAX4Q"/>
    <s v="Prabhat Chaudhary,Anil Kumar.M,Prateek,Nilkanth,AmazonCustomer99,Harjot Shah Singh,Advisor,Nitin Pahwa"/>
    <s v="R3F4T5TRYPTMIG,R3DQIEC603E7AY,R1O4Z15FD40PV5,RDVX50PD4CTFE,R3H6WKG0TA5CGU,R3Q3L1KP5QWPV3,RU0LU2PAIIME,R20FTANBPFA653"/>
    <n v="8"/>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69"/>
    <x v="438"/>
    <x v="1"/>
    <x v="1"/>
    <s v="WearableTechnology"/>
    <n v="10499"/>
    <n v="13499"/>
    <x v="3"/>
    <x v="1"/>
    <x v="1"/>
    <n v="0.22"/>
    <x v="0"/>
    <x v="0"/>
    <n v="284"/>
    <n v="1192.8"/>
    <x v="1"/>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H3PBQI6DTRU4WDPCYH47DK2JQ7Q,AHO4SAT62OYFF6SLBDKX6EPDVPAA,AF7GOEYE5GJO744YPMKRF75AERWA,AF333KSWESUJI6F56KHX6T6PKBIA,AERMLOT7BN7ZXYSFU5IF3C6RJWFQ,AFWQG4DPBS3OFVH2BCUERQSOSEBQ,AFHSGIPKQQMN6CAZL6LCCBHOXJ7Q,AF3XSVAYCEHUJFKDS6H5ES4FYDFQ"/>
    <s v="Vishnu VP,P S Agarwal,Rajesh Kumar,RAMA,Vaibhav saxena,Venu Singani,V Arumugaperumal,HariBol ‚ù§"/>
    <s v="RVRVEXC4LY123,R1T78WUQICUVWR,R1DOXKQXS4PKV4,RVUE4MKJEQRHT,R19TF5TUY71HKH,R37SY71K0T1BJN,R2S5BGMA1NFQKX,R1YLUKFUNEFOS8"/>
    <n v="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470"/>
    <x v="439"/>
    <x v="1"/>
    <x v="1"/>
    <s v="Mobiles&amp;Accessories"/>
    <n v="249"/>
    <n v="399"/>
    <x v="1"/>
    <x v="1"/>
    <x v="1"/>
    <n v="0.38"/>
    <x v="1"/>
    <x v="0"/>
    <n v="43994"/>
    <n v="175976"/>
    <x v="0"/>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3JIMEZHC22EA7YZAUQF7VOUIFQ,AEHZS2RWOOR6UFKXAYRXJMQMJ3MQ,AFZAJPI7LJPDCOSMY6ASVRJOECMQ,AEY7NLLYHRUBHDIAFPM4O6PALCSQ,AF3IH3T2BPU4MB3U34MNSKQRHJ4Q,AF5IMXZIJ7WVPW4XMKAEJCJNGVFQ,AHHTWGSVW6ENNVUTEPAFHRLQJPFQ,AEIWPJPP35D2MB5KMUWLI4LTICBA"/>
    <s v="ArdKn,Nirbhay kumar,Sagar Viswanathan,Asp,Placeholder,BharanI,sonia,Niam"/>
    <s v="R18WAOEKUC44AI,R1BGNNW7TQ5MPS,R2L7845B2RVR6N,RMOKL16V5DQIB,R3FXQ9F63UCILJ,R2L6CGYUBY0JJI,R7KWJGO2GW0F1,R1H7NLDDU8PSE6"/>
    <n v="8"/>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471"/>
    <x v="440"/>
    <x v="1"/>
    <x v="1"/>
    <s v="Mobiles&amp;Accessories"/>
    <n v="251"/>
    <n v="999"/>
    <x v="2"/>
    <x v="2"/>
    <x v="0"/>
    <n v="0.75"/>
    <x v="7"/>
    <x v="0"/>
    <n v="3234"/>
    <n v="11965.800000000001"/>
    <x v="0"/>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HWRZWPCTG6ICA7WTNLNNZXWFI5Q,AF2AASVYVSROFD7FXA6EFDS6N2LA,AG6YHIDBTRF4SWXLDWRVMRS56AMQ,AHELRKIGSIPF5VMAGPCPAUJYKOLQ,AH7HRG7P5VGMMU4PN7CEDU74Y2AA,AGPO4HV54G5JLGEZYJJ7NC63V6BQ,AHIMX6EL6H3CLBEVJCWLIQHSAA3A,AEITUHHOUWUNZPQDSHA2ZWQGJUMQ"/>
    <s v="Sweta B.,YUGANTIKA,Amazon Customer,Anindita Dhar,hari,G Manohar Reddy,Shubham gandhi,Satyam Kumar"/>
    <s v="R27MK332LTT5KS,R2TN6LNGD4FLYB,RVZJOLWLG5JZ9,R32Y3RXFGS0N8S,R1WG388SX6A8SS,R3FCO1GKVP9JHZ,REQQ0KOQUU7N5,RB48XNZD8P2Q4"/>
    <n v="8"/>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72"/>
    <x v="441"/>
    <x v="1"/>
    <x v="1"/>
    <s v="Mobiles&amp;Accessories"/>
    <n v="199"/>
    <n v="499"/>
    <x v="1"/>
    <x v="0"/>
    <x v="0"/>
    <n v="0.6"/>
    <x v="3"/>
    <x v="0"/>
    <n v="13045"/>
    <n v="53484.499999999993"/>
    <x v="0"/>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EJHP62NHRVRCWIMXUODSZLSBNUA,AF3U4PQTRSBX3JB6NUI4Q652IE4Q,AEBM3UFSICAMJJ63YZUBAFR6DZHQ,AGVN2YMSW5XV3H7H2MLRNDINPITA,AGRZTDPR7I75A5V36SYCPXIXHI5Q,AGECH5TXOT3LNZSNATG3E7NFATBQ,AGSAHTWECW2CLZXM5NWAEUDBU6OQ,AF5ZRMB3EOZXTXOOBVEVJTGZ2XFA"/>
    <s v="Rohan Narkar,JAGWINDER SINGH,Gursewak Singh,Avii,Amit Sharma,Ritesh Agarwala,Rahul hardaha,Renjith Harilal"/>
    <s v="R3KJZVGMCEDPKA,R1EU6W1X8DZQN1,R3L27Z1PJ76EKV,R1834GGPCPMNI7,R1UMU1N5S0KAZR,R1WXD21WPVTX5W,RKAXT22G5HS62,R30RLRRT0OJMVO"/>
    <n v="8"/>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473"/>
    <x v="442"/>
    <x v="1"/>
    <x v="1"/>
    <s v="WearableTechnology"/>
    <n v="6499"/>
    <n v="7999"/>
    <x v="0"/>
    <x v="3"/>
    <x v="1"/>
    <n v="0.19"/>
    <x v="3"/>
    <x v="0"/>
    <n v="313832"/>
    <n v="1286711.2"/>
    <x v="0"/>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O7LXSMPQDD7JG6I5QARG5I4N6A,AFWFOKIGSV22T2HT62VTTV6LUN3Q,AHF32Q6YAAQ7QNHEROCDCCWFUOPQ,AECXZYGASHXD24MRMRWAS4JAHENA,AF2GDZL7TSXL4TIODN72IU3MWGMQ,AFDOG7VEXVBQAS7QZY7S4S37GKAQ,AFZUN3PXHMWKAANEXOL22647UYBQ,AGQQ5YMVO337YAMQZFRARULONQ5Q"/>
    <s v="Roshan Renji Cherian,SivavaraprasadPV,Kranthi,A K Bindhani,pravesh,Subrat,Max,JAWAGAR T"/>
    <s v="R1VSKOXXZVR2QQ,RTHHAHQ848PU8,R1RNS2YZ7FXVD1,RMYPWXFB5Y3MQ,R2ZCXVKC7DFULV,R1MBN704BJGOUR,R357MDXJPLIJ9E,R38J3H1JQN20BI"/>
    <n v="8"/>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474"/>
    <x v="423"/>
    <x v="1"/>
    <x v="1"/>
    <s v="WearableTechnology"/>
    <n v="2999"/>
    <n v="9999"/>
    <x v="0"/>
    <x v="0"/>
    <x v="0"/>
    <n v="0.7"/>
    <x v="0"/>
    <x v="0"/>
    <n v="20879"/>
    <n v="87691.8"/>
    <x v="0"/>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7LW3BCJBLCZTMWBOFL33UGIRBQ,AFSJYBGBY2U6KAAUR23KS3COL5SQ,AGCLLMGPNMO4IGCQ4253BICGDADQ,AHHC3QIX44VPXBB4HHGJ2RNFV67Q,AGBJ6SKHL3RD37OYZ54U52DAIIPA,AHDPRYTLYXKEPSTVF2LRV5SQJIYQ,AEIQA6TZQ4Y2SMVJTGE27G4MGBXA,AHE7VTTWP3YUKXVDZDJP6NZUIHLQ"/>
    <s v="Anirban,Abhi Khaire,Sachin,Tanisha bhoir,Jitendra vishwakarma,Archana,NILESH,Ajay"/>
    <s v="RZ7HZPPMZP6NJ,R3UU1TR7386E57,R3IX0H9MIZUJNR,R14GI2JBIZGJ61,R1U84J3FQUIM6L,R2ENIZDLLQ21KM,R2XNZ6AHVRFG25,R1JHP7LI8PMNM"/>
    <n v="8"/>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475"/>
    <x v="443"/>
    <x v="1"/>
    <x v="1"/>
    <s v="Mobiles&amp;Accessories"/>
    <n v="279"/>
    <n v="1499"/>
    <x v="0"/>
    <x v="2"/>
    <x v="0"/>
    <n v="0.81"/>
    <x v="0"/>
    <x v="0"/>
    <n v="2646"/>
    <n v="11113.2"/>
    <x v="0"/>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GW2NIO4JHGF3E4YYX74PSRCAKOQ,AGFAIQUG5PIPGUXTO6LP4TU2GSQA,AFXRMHZQNO7PQW3EFY7KUMXVWMGQ,AE537L5FIMAIM2UYHZ3YQEUC7WJA,AF5VJGOWRIVRLRYH6OKAJ3GXAC3Q,AHS3PKPC7A23SHSLIDRZJZBFSCIA,AFOCVEQFZDYB3EGYKJAY6P2O7EMQ,AGUZMT2E4HNC5VF25OWLAUF6KBGA"/>
    <s v="Deepak Rathod,Yash L.,Jeevan,Salai Mani,Sumasree Atmakur,Anil,Alainoreo,Mr. Kamalakanta Nayak"/>
    <s v="R2RSNVMKFP7F3P,RH5W7R1Y9BY84,R249DXGFQ2JBLD,R2VNKWOJBOWTDG,R2YUL0HEHC0ZN2,R2I46FOK401C78,RSAI7CGWIHYS0,R3OJNER98OIMQL"/>
    <n v="8"/>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476"/>
    <x v="444"/>
    <x v="1"/>
    <x v="1"/>
    <s v="Mobiles&amp;Accessories"/>
    <n v="269"/>
    <n v="1499"/>
    <x v="0"/>
    <x v="2"/>
    <x v="0"/>
    <n v="0.82"/>
    <x v="6"/>
    <x v="1"/>
    <n v="28978"/>
    <n v="130401"/>
    <x v="0"/>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FJ4ZH2VBT7VFHQNRMCEX2L2LBUA,AFFPHN5H4FO3XR2OZ3O2WJU27FCQ,AFYW2E6QX62PBJAJEIOE25GCKXOA,AFRF3MH2AZZR7AJQFT7A73H7D6LA,AHTRPDYOHYTPMP53RQDET3NIEOKA,AGIIYMV2W7KQZQA7G4IAJ2KT5U3A,AFC7G4ZMZALNTMXSNZOXFMWGXW7Q,AGRF7QVYGI7QVV6BKP6POB3OLT3Q"/>
    <s v="Shaik John Saida,Nilay Kambli,Amazon Customer,Harsh Kumar Shrivastava,Tamzid Hasa Dipu,Yatin,Arty,Anoop Chandran"/>
    <s v="RCYM7OUD8PKWH,RRK0TIGHV700F,RRAGI9YCKE2H9,R2R51I1D2W2K9X,RRI0B00NV10SB,R261OFDIUG1971,R2I7WIQ18HOAJR,R1MB58FBZOQYHE"/>
    <n v="8"/>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477"/>
    <x v="445"/>
    <x v="1"/>
    <x v="1"/>
    <s v="WearableTechnology"/>
    <n v="8999"/>
    <n v="13499"/>
    <x v="3"/>
    <x v="1"/>
    <x v="1"/>
    <n v="0.33"/>
    <x v="11"/>
    <x v="0"/>
    <n v="3145"/>
    <n v="11951"/>
    <x v="0"/>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ES2J44MJ3FMUE6NIAJTOUQCQIWA,AHQ7LIIQZN6O7YA3EYZ7SV2RIYFQ,AH63HFCY2DBQCGPIVKPHXNHTA7WA,AFYA4YKSMUOYCP7QOKA4UULLVOVQ,AGBNZJLZPYRHG5ZBJ4XSL4ZIUUMQ,AFVC6JKNNPRKNPVSGTKTDVE6S7KA,AHYE26O7K6TJKC36JVCCCL27UJPA,AH6B3XKTUGRPKW7TPUVUY46L5WYQ"/>
    <s v="jagdish,Gore Sampat,Amazon Customer,Shivsingh Saini,Shanti Lal Tailor,Vansh Sharma,Abhay Tyagi,Vishal Kapdi"/>
    <s v="R2HRFJXDH2U2QF,RBF3D3XXWV6MG,R35UVFYMTLRZXN,RAYDUICJELIOP,R37BU4XVJNNTLH,R8Q0FKDLJ9B8L,R38C74PL5UIY1Y,R211TH789OFH2F"/>
    <n v="8"/>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478"/>
    <x v="446"/>
    <x v="1"/>
    <x v="1"/>
    <s v="WearableTechnology"/>
    <n v="59"/>
    <n v="199"/>
    <x v="1"/>
    <x v="0"/>
    <x v="0"/>
    <n v="0.7"/>
    <x v="1"/>
    <x v="0"/>
    <n v="9377"/>
    <n v="37508"/>
    <x v="0"/>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GPBZBEFPFL64PWRZX32JSZUHDMA,AH32ZSUDD2AINXSY42RIVL5RBCIQ,AEGEQUSFQ3L5GTTYJEM34ZLSZN5Q,AEXNZJKAL3YMVOOAUSE3BZFP4JPQ,AELMNMBT5LVUJB7C3PHTT4NTETXA,AENLU2UJ3XK6A2ORODWSHIRNY7SQ,AFZ5LXQHEOBA4QWHTTF3TQNP7XIQ,AGRWOS52HI6TPUBXFRJUH3M4Q6DQ"/>
    <s v="$@|\|TO$|-|,Sethu madhav,Akash Thakur,Burger Planet,Justice ‚öñÔ?è,indrajyoti d.,Aditya Kumar,E.C.GEORGE"/>
    <s v="R2CU03OULJTK2A,R1SHVTKMHHOREL,R16MDWVEULVTGY,R24VBI0XML9AS5,RO1WU1XMSF20C,R17U7AO7GNBOX8,R2HES1EME0OXU4,RWYRMRDBVWYUO"/>
    <n v="8"/>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479"/>
    <x v="447"/>
    <x v="1"/>
    <x v="1"/>
    <s v="Mobiles&amp;Accessories"/>
    <n v="599"/>
    <n v="1299"/>
    <x v="0"/>
    <x v="0"/>
    <x v="0"/>
    <n v="0.54"/>
    <x v="3"/>
    <x v="0"/>
    <n v="192589"/>
    <n v="789614.89999999991"/>
    <x v="0"/>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ELBDTDLN6LH4TEVDSSVNVRMHOTA,AF6WQKW6OFXB56NMHLIN4Z3XRTNQ,AFH5GFI3ZLDKRPX7OOXJDZKNTTTQ,AEQCU4OWLDASI2OKORSLGN4UFUXA,AHKQFWVTWLZQYGV6ZA6OCY333SNA,AHX5S7C6OWULLEH2WS5TSQFATXPQ,AHTWMZQ36LO3QXAIALC6VJ7OLTCQ,AHE3N52C6VWHPAF36U7GF7W2UV6Q"/>
    <s v="Sunny J.,Praveen Pavitrhran,nitesh,Yadav,vansh gurjar,Krishna,Pantiphun Gonmei,Santosh Panhale"/>
    <s v="RJYLPPJ0FGP7W,R2FID5PFZZFEMW,R358SS960NFBLL,R3V2BSMUA81YBR,R11VQG0J80EBFL,R3ULSAT0BPNPG4,R2XXGJP0K25QJZ,R2PQ51W8C26K8S"/>
    <n v="8"/>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80"/>
    <x v="448"/>
    <x v="1"/>
    <x v="1"/>
    <s v="Mobiles&amp;Accessories"/>
    <n v="349"/>
    <n v="999"/>
    <x v="2"/>
    <x v="0"/>
    <x v="0"/>
    <n v="0.65"/>
    <x v="11"/>
    <x v="0"/>
    <n v="16557"/>
    <n v="62916.6"/>
    <x v="0"/>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EIOP36AQPGVLNNTDXHSUSVIRO3A,AEU76NMTP5BLAI4YLE37G5UXRMMA,AEVEJZ2RUY6RZ6GY5EIRES4BOUNA,AF2CSU2H5EC6MVKB3PWJPY7EITYA,AHRQKUYYOLHECU4IUH6OSL7AYM2Q,AE2Z7NYPJLUYMZ3GNEMYZ5RDRM6A,AE2WCZU5RXVCKNUTUJ4HCDTLU6OA,AESZ7VB66VS6APYVPSMUGOFI536A"/>
    <s v="Sneha Suyal,Maheswaran,Vamsi Mohan,CK,arya,Nisha,CSK_OFFICIAL,hiba"/>
    <s v="R2DFHKY9SQTXGF,R52EDT5ZD6ZQF,R41500Y3DT8IX,R12TCJ1XMAA5LP,R1RWY2VHKKRTGR,R3EQX6JS3PVMLK,R1J6XAH9EKY79T,R7ZHZFO8L3X2W"/>
    <n v="8"/>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481"/>
    <x v="449"/>
    <x v="1"/>
    <x v="1"/>
    <s v="Mobiles&amp;Accessories"/>
    <n v="13999"/>
    <n v="19499"/>
    <x v="3"/>
    <x v="1"/>
    <x v="1"/>
    <n v="0.28000000000000003"/>
    <x v="3"/>
    <x v="0"/>
    <n v="18998"/>
    <n v="77891.799999999988"/>
    <x v="0"/>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D5KTBDTS26I2SB3B7LCYBR6U3A,AFE2LQATN64EXU6NVTTEMV5XKDGA,AEJA3E7VLQFEQGJGJLV3KOZPXJMA,AEE6AOZ236TYFSCLGHGXIIG2SFUQ,AEZR42M5D6YTRJ732HWXBM5YEGKQ,AFCR3Q2LBT2KWRN42AOROJEDECNA,AET435JGPEIORB35LT7EZ4ASDRRQ,AENNEXWQZKHYRUEMUASXQG6O4GDQ"/>
    <s v="Satheesh Kadiam,Pritom Chakraborty,Vishwa,Simranpreet Singh,Saptarshi,Amazon Customer,D.RAGHUL,Dharmendra kumar"/>
    <s v="R1A2H4LNTTSZKN,R29RZ6S6SY3H4F,R2MZ7BZ4991B7O,R125UHW97PT3OH,R1GNNZDXKP43DG,R1ZDKQ5659C68H,R36FYJ9DGL1QL1,R1IZDBZW18XJPH"/>
    <n v="8"/>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482"/>
    <x v="450"/>
    <x v="1"/>
    <x v="1"/>
    <s v="Mobiles&amp;Accessories"/>
    <n v="349"/>
    <n v="999"/>
    <x v="2"/>
    <x v="0"/>
    <x v="0"/>
    <n v="0.65"/>
    <x v="11"/>
    <x v="0"/>
    <n v="16557"/>
    <n v="62916.6"/>
    <x v="0"/>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ELBDTDLN6LH4TEVDSSVNVRMHOTA,AF6WQKW6OFXB56NMHLIN4Z3XRTNQ,AFH5GFI3ZLDKRPX7OOXJDZKNTTTQ,AEQCU4OWLDASI2OKORSLGN4UFUXA,AHKQFWVTWLZQYGV6ZA6OCY333SNA,AHX5S7C6OWULLEH2WS5TSQFATXPQ,AHTWMZQ36LO3QXAIALC6VJ7OLTCQ,AHE3N52C6VWHPAF36U7GF7W2UV6Q"/>
    <s v="Sneha Suyal,Maheswaran,Vamsi Mohan,CK,arya,Nisha,CSK_OFFICIAL,hiba"/>
    <s v="RJYLPPJ0FGP7W,R2FID5PFZZFEMW,R358SS960NFBLL,R3V2BSMUA81YBR,R11VQG0J80EBFL,R3ULSAT0BPNPG4,R2XXGJP0K25QJZ,R2PQ51W8C26K8S"/>
    <n v="8"/>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3"/>
    <x v="451"/>
    <x v="1"/>
    <x v="1"/>
    <s v="Mobiles&amp;Accessories"/>
    <n v="499"/>
    <n v="599"/>
    <x v="2"/>
    <x v="3"/>
    <x v="1"/>
    <n v="0.17"/>
    <x v="0"/>
    <x v="0"/>
    <n v="21916"/>
    <n v="92047.2"/>
    <x v="0"/>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EJLOEHISUISLO2Z4RE2TO2V6NGA,AEJ4UYFD3M2WGB3WEQJOZ3GGJY7Q,AFJ3CVFC3MO2Z3MYQTCELWT4TTKQ,AEEBECR65JN34YC7NEJIFAQB67TQ,AE5XN2CICXIBA4IK6F4ONOJ6TOCA,AGUZQN2LWKQXLXBJO2NRTXGV7EUA,AHWQSD5JHCOHW7JYN7F52ABQCJQA"/>
    <s v="Rajan Raju,Ajay K.,Neki Bijarnia,Sahil Gupta,sarlongki ingti,Himanshu,Aaman Bhat,Girish"/>
    <s v="R1GQJYYLCFOXJ8,ROASRYCFUFCK0,R1M63KP70YH4TU,RV26OEPPLTVTZ,RAS4252SOW901,R1EQV38U53I993,RD4X602L8KNNS"/>
    <n v="7"/>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484"/>
    <x v="452"/>
    <x v="1"/>
    <x v="1"/>
    <s v="WearableTechnology"/>
    <n v="2199"/>
    <n v="9999"/>
    <x v="0"/>
    <x v="2"/>
    <x v="0"/>
    <n v="0.78"/>
    <x v="0"/>
    <x v="0"/>
    <n v="29472"/>
    <n v="123782.40000000001"/>
    <x v="0"/>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HVEG7WUVHTOAT7YZ2Z6VNJCBYYA,AFX7Y424L7A2WXEKEFTRAATHZTGA,AGKVBPWUJ5SHPUHQCCYNHWBISW5A,AEC2T4BCBJLQGM6767M73GQX6THA,AEUUGGQ72VZ33Y4WLZKDODUA3XZA,AGGHAVSNZUQC5BOOK56TT6TQJSGA,AEZX46Y3IHTKWR3QYFI34XQKFJ6Q,AEZZ4FRTICGTE5ELNL2IAZYRH3QQ"/>
    <s v="Deepankar G.,Babu Singh Rathore,Liton Das,Biswajit Udayabhanu,Anil p.,Anoop Sharma,Rameshwar Singh Rathore,Palash Santra"/>
    <s v="R2G9RHDQN3S511,R3GFHK3HJ4FRRZ,R3QKL6QNRFS6T,R1JGF7WFAYR6SA,R3QMM0HI96HW0Z,R3OW5MN95Z8BDO,R1NBO3NP1WH1V8,R9DM4KZATOPQE"/>
    <n v="8"/>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485"/>
    <x v="453"/>
    <x v="1"/>
    <x v="1"/>
    <s v="Mobiles&amp;Accessories"/>
    <n v="95"/>
    <n v="499"/>
    <x v="1"/>
    <x v="2"/>
    <x v="0"/>
    <n v="0.81"/>
    <x v="0"/>
    <x v="0"/>
    <n v="1949"/>
    <n v="8185.8"/>
    <x v="0"/>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FXUMOU3PMUQEHSYTB7SBVYFN34Q,AFJBVZGNIZISS2EGIUZRHMIDD7AQ,AGLIJTPBLLORZ2E35K2DFO3V3FXQ,AF5JPNCVJVCR3EMLVNG3MERJYU3Q,AFZDR5KNLP6HTBN33LC3AZ472J5A,AEKW5FURRS4HCH6MS7RL7FI2GC6A,AGKBXNKA52CUF4OZMIFDDTKVI6LA,AHILS5IGSFXF4SM2DAOB4LLULPHA"/>
    <s v="Santosh Kumar,Prateek Jain,shubham,Ahsan Shaikh,Munish waran,Lalitaroat060682@gmail.co,Nancy Arulraj,Nevil Gandhi"/>
    <s v="R3JPYH668MK3JJ,R2PR9B2W94FLT2,R1P08EMGTQXLEZ,R2RS93VMF3PSHS,R3TJKDUB3GKBQ8,R1PKZ6WASMYMSG,RZV7UUDKB6JRH,R2Y3US2UNMI3UR"/>
    <n v="8"/>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486"/>
    <x v="423"/>
    <x v="1"/>
    <x v="1"/>
    <s v="WearableTechnology"/>
    <n v="139"/>
    <n v="249"/>
    <x v="1"/>
    <x v="1"/>
    <x v="1"/>
    <n v="0.44"/>
    <x v="1"/>
    <x v="0"/>
    <n v="9377"/>
    <n v="37508"/>
    <x v="0"/>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7LW3BCJBLCZTMWBOFL33UGIRBQ,AFSJYBGBY2U6KAAUR23KS3COL5SQ,AGCLLMGPNMO4IGCQ4253BICGDADQ,AHHC3QIX44VPXBB4HHGJ2RNFV67Q,AGBJ6SKHL3RD37OYZ54U52DAIIPA,AHDPRYTLYXKEPSTVF2LRV5SQJIYQ,AEIQA6TZQ4Y2SMVJTGE27G4MGBXA,AHE7VTTWP3YUKXVDZDJP6NZUIHLQ"/>
    <s v="$@|\|TO$|-|,Sethu madhav,Akash Thakur,Burger Planet,Justice ‚öñÔ?è,indrajyoti d.,Aditya Kumar,E.C.GEORGE"/>
    <s v="RZ7HZPPMZP6NJ,R3UU1TR7386E57,R3IX0H9MIZUJNR,R14GI2JBIZGJ61,R1U84J3FQUIM6L,R2ENIZDLLQ21KM,R2XNZ6AHVRFG25,R1JHP7LI8PMNM"/>
    <n v="8"/>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487"/>
    <x v="454"/>
    <x v="1"/>
    <x v="1"/>
    <s v="Accessories"/>
    <n v="4499"/>
    <n v="7999"/>
    <x v="0"/>
    <x v="1"/>
    <x v="1"/>
    <n v="0.44"/>
    <x v="12"/>
    <x v="0"/>
    <n v="37"/>
    <n v="129.5"/>
    <x v="1"/>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G44HJB2AMIVHAGQZ2WGWONERKCA,AHL2FABQV6XAHZN547DN662X5RWA,AHJE6QFY5XEOZJJWOIOHHIDFWWFQ,AEDMSJ2CEQZID62NXPKEQLMBG2LQ,AHF7ZBKNBLCLFHGJG5KXKPI7QVCQ,AGD2S7EXXSXHBCJHTXUAV6FLXAZA,AHZRUY7MR4SVM3HFJ2SZDGHZJ56A,AHEHKOZPPOVYL75KDU52PSBYDEFQ"/>
    <s v="ANUSAYA KAR,Sathish,Sohrab Raj,praveen,Sandip Ghosh,Ashutosh Suryavanshi,Bhupesh,Hardik"/>
    <s v="R2A7MIUNOW8DOE,R2FXP703540FR1,R37E7QJET0BYE8,R1NOL0GE16P06G,R48EN3ANVWEX9,R17WYXS17TYDER,R2BMYAH01K8EG8,R23IO3LHHG39H"/>
    <n v="8"/>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488"/>
    <x v="322"/>
    <x v="1"/>
    <x v="1"/>
    <s v="WearableTechnology"/>
    <n v="89"/>
    <n v="599"/>
    <x v="2"/>
    <x v="2"/>
    <x v="0"/>
    <n v="0.85"/>
    <x v="4"/>
    <x v="0"/>
    <n v="2351"/>
    <n v="10109.299999999999"/>
    <x v="0"/>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HUGCKS7YANTMDYINXQG2UDTU4JQ,AGHQ2VHXMPWZV5SV25S5N3OENXSQ,AH3GZWZM5RVOFCJCXRU7QFBAJ5NQ,AGQ2RWOECSEFEQMIGE7VTXP65OKQ,AEVUBEFT2MRH2PRVW53SJEL7H42A,AENY7L4XGCQMI627A27G3NVIBJNA,AHQISETKX3OXMZ4IX3YO7YV4UZ6Q,AGESGUTIYJQOZ7PU563DHLYSPRTQ"/>
    <s v="Unknown,KRISHNA PRASAD VL,Sagar Bhalerao,Mustafa,Parminder,apoorva,Mathivanan,Kindle Customer"/>
    <s v="R34816YEM3Y2VJ,R3P1QZDIWJJYVR,R2HXC35HKL6S3E,R2CUWR6SL0MMRR,R3PWLUFNP117X0,R2PK2034NVCPNH,R2YJZKVTCUJAVZ,R27X5G6UFUKCM9"/>
    <n v="8"/>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489"/>
    <x v="455"/>
    <x v="1"/>
    <x v="1"/>
    <s v="Mobiles&amp;Accessories"/>
    <n v="15499"/>
    <n v="20999"/>
    <x v="3"/>
    <x v="1"/>
    <x v="1"/>
    <n v="0.26"/>
    <x v="3"/>
    <x v="0"/>
    <n v="19253"/>
    <n v="78937.299999999988"/>
    <x v="0"/>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EJLOEHISUISLO2Z4RE2TO2V6NGA,AEJ4UYFD3M2WGB3WEQJOZ3GGJY7Q,AFJ3CVFC3MO2Z3MYQTCELWT4TTKQ,AEEBECR65JN34YC7NEJIFAQB67TQ,AE5XN2CICXIBA4IK6F4ONOJ6TOCA,AGUZQN2LWKQXLXBJO2NRTXGV7EUA,AHWQSD5JHCOHW7JYN7F52ABQCJQA"/>
    <s v="siddharth patnaik,Dr Sunilkumar H,Krishna,K. S. Rao,vinayp,indhu,Jogi,DRISHTI VASHISTH GUPTA"/>
    <s v="R1GQJYYLCFOXJ8,ROASRYCFUFCK0,R1M63KP70YH4TU,RV26OEPPLTVTZ,RAS4252SOW901,R1EQV38U53I993,RD4X602L8KNNS"/>
    <n v="7"/>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490"/>
    <x v="456"/>
    <x v="1"/>
    <x v="1"/>
    <s v="WearableTechnology"/>
    <n v="13999"/>
    <n v="15999"/>
    <x v="3"/>
    <x v="3"/>
    <x v="1"/>
    <n v="0.13"/>
    <x v="2"/>
    <x v="0"/>
    <n v="2180"/>
    <n v="8502"/>
    <x v="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3XH7AL52IBMYH77L5KO4DGTCDA,AHZHIHTLOMIHI5DFCYLT2ZIBMUCA,AEFZB452E6G2IGBYI3RXU7C5QGTA,AE56M2JBQC5JI3MSRAM3VTYP36HA,AEEVA2YRT3OJQTU2U7EWDW7EKPPQ,AHDGC4HI43BOPM4AH4NOT4SJNL2Q,AHQLC5YA473NA4RJFGR33PYO5GGQ,AHRP5SYVMJGYNSHAWBCS6AKC5VEQ"/>
    <s v="dhruvi,Sujal Negi,NAGARAJAN,Sreenath,Placeholder,Waseemakram,Shivi,Adnan Malik"/>
    <s v="R2IUZKZ2BFCQPB,RS3FCMS4SCQ6V,R1DKS4CX2ELE9L,R2O8KBZUC4EB8A,RNT0QZ6SRDN5V,R3H9YQ6S3H3GLL,R3W56W4AW11KW1,RPJ5DDRIN3STD"/>
    <n v="8"/>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491"/>
    <x v="457"/>
    <x v="1"/>
    <x v="1"/>
    <s v="Mobiles&amp;Accessories"/>
    <n v="1999"/>
    <n v="4999"/>
    <x v="0"/>
    <x v="0"/>
    <x v="0"/>
    <n v="0.6"/>
    <x v="2"/>
    <x v="0"/>
    <n v="7571"/>
    <n v="29526.899999999998"/>
    <x v="0"/>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GD5KTBDTS26I2SB3B7LCYBR6U3A,AFE2LQATN64EXU6NVTTEMV5XKDGA,AEJA3E7VLQFEQGJGJLV3KOZPXJMA,AEE6AOZ236TYFSCLGHGXIIG2SFUQ,AEZR42M5D6YTRJ732HWXBM5YEGKQ,AFCR3Q2LBT2KWRN42AOROJEDECNA,AET435JGPEIORB35LT7EZ4ASDRRQ,AENNEXWQZKHYRUEMUASXQG6O4GDQ"/>
    <s v="Kindle Customer,Arun Kalkunte,Amit Kumar,Dhanush,Shiva sai,Moumita Bhanja,Nagaraj S H,Maneesh Mathew"/>
    <s v="R1A2H4LNTTSZKN,R29RZ6S6SY3H4F,R2MZ7BZ4991B7O,R125UHW97PT3OH,R1GNNZDXKP43DG,R1ZDKQ5659C68H,R36FYJ9DGL1QL1,R1IZDBZW18XJPH"/>
    <n v="8"/>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492"/>
    <x v="458"/>
    <x v="1"/>
    <x v="1"/>
    <s v="WearableTechnology"/>
    <n v="1399"/>
    <n v="5999"/>
    <x v="0"/>
    <x v="2"/>
    <x v="0"/>
    <n v="0.77"/>
    <x v="8"/>
    <x v="2"/>
    <n v="4415"/>
    <n v="14569.5"/>
    <x v="0"/>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3DPBR7M2QD4UAT3SOYSFP4WTAQ,AH7YF74D552LEEDO65OAPQU5EXYQ,AHGHZUAWSZHBYY7LU2UTO447DP3A,AEN5AYM227HQJ5KNJ6DH6T3TFFQA,AHWQK2QNBGWHI7PRLYLJLBEE5LVA,AFN6XC3BAISXNBNSU2JN3D3KLIRQ,AEKRHF4LHGITVJ45B7H73OOEYNNQ,AFWUGSDFT6MHTAGQWD3KBFOSLXRA"/>
    <s v="anurag,Nirmal Singh,Vikas Keshavrao Vanave,K. Sarath,Abid Hossain,Mahesh Kumar,Amazon Customer,Vinay Kumar Sadhula"/>
    <s v="R3673WOUZQ8VY4,R3129KHZHX9V13,RDPHA1Q2BUYT2,R1Z655ELTMOH4N,R1J3D9HLJQKZTS,R2B7BEQ6YQOWVO,R2SF8G03AVZDBK,R9UEQQ3FCV3UD"/>
    <n v="8"/>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493"/>
    <x v="459"/>
    <x v="1"/>
    <x v="1"/>
    <s v="WearableTechnology"/>
    <n v="599"/>
    <n v="999"/>
    <x v="2"/>
    <x v="1"/>
    <x v="1"/>
    <n v="0.4"/>
    <x v="1"/>
    <x v="0"/>
    <n v="18654"/>
    <n v="74616"/>
    <x v="0"/>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QCZIF4W7MPCFGEWBBYGVWS22Q,AFDZC4D7R4555BAGB45PI7V7DNEQ,AFDCKNT7PKHIXJGOE5KTS2T543DQ,AFVF7AJZSBE46XHJTIQKCTOWZIAA,AHWYTMSJ7KUHHJOOCNC6WQI6G25A,AE64VTXK4VOBPNSBG2EGZS62YF6Q,AHV5XE2XBBMMQTGCBDR5QB54FJYA,AG77NL56ZZCL5IZXNPYYVIMOGNHA"/>
    <s v="PTS,Jitesh Patil,Manoj,Ab,Badri Prashanth,VIJAYAKUMAR,sanjocherian,SunDeeP ChebrolU"/>
    <s v="R2E39V9PQNSKB2,R3UPIMMS24KIKB,RM0KONA0D7IDQ,R72MOQ4D28G1E,R1X07P7FPU0WD8,R7VI24QL64CL,RE10WZDEARA78,R5P9JRFHZZ909"/>
    <n v="8"/>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494"/>
    <x v="460"/>
    <x v="1"/>
    <x v="1"/>
    <s v="WearableTechnology"/>
    <n v="199"/>
    <n v="1099"/>
    <x v="0"/>
    <x v="2"/>
    <x v="0"/>
    <n v="0.82"/>
    <x v="1"/>
    <x v="0"/>
    <n v="3197"/>
    <n v="12788"/>
    <x v="0"/>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E5DHPL6NSPL4NZU5YM6P2U67ZSQ,AFGLK3RB6EJGURQ7WAJ5OCSYZVZQ,AHCEM32SEYJBW2IHJIAF62AVK4VQ,AGUP3L3UQTAMC3O7ML4OKIQMZJGA,AGZWO6D4BGO7B4PZ57VBFVKYARIQ,AGZTEQUP744MNZ7EOTLOHQSA6CWA,AFTKUCFRMCTXZQTTCJZLOSNFVTDQ,AFUVA7UIKBWGLYUMDJ5AUS64V2QA"/>
    <s v="Ajit Srivastava,praosv,Rushab,Madhurima Dutta,Nilesh Suthar,Amazon Customer,Amit L.,Rakesh Gupta"/>
    <s v="RPGI8FD8L5XJ6,R36XGTWLTTWPKY,R11S82IA4CCOBF,R2N5BCWW3L6N61,R368GSXQQ4XZOQ,R2IX7Y214VQ393,R3E53UMP67OLFQ,R1A09WDPBYAYY5"/>
    <n v="8"/>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495"/>
    <x v="417"/>
    <x v="1"/>
    <x v="1"/>
    <s v="Mobiles&amp;Accessories"/>
    <n v="1799"/>
    <n v="6990"/>
    <x v="0"/>
    <x v="2"/>
    <x v="0"/>
    <n v="0.74"/>
    <x v="1"/>
    <x v="0"/>
    <n v="26880"/>
    <n v="107520"/>
    <x v="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N657OFUBBVTAFRFCOOUKFBNQ4Q,AESZZZXVFKLKXWSQPL4ECENSVBWQ,AG2UBCLWPOQR4QN5YCLXLC3XLHCA,AG7LUOL4B7W4Y5AWCZ5MK47P3OUQ,AFKWQ4PQTTDZKB7EET3UOXALXIOQ,AFTRUR7C3BJWFR5KW4W4SCBXU6NQ,AF4QNWLEXCHDBQ54GFXNI6N72XZQ,AGURV6CHVKSHPRM6VV4FSRY5NYKQ"/>
    <s v="Gojo Satoru,NOORUL RILWAN,hrithik,satyanarayana,Tanishq,Debasish Saha,Anu Manoj,Prasad"/>
    <s v="R27C4TPKHXYBRU,R1WGISGIIXAU1B,R2WFSJJW04UWJ8,R2QYC49E7WPALL,R1URJDO4NTW2ML,R3D6T949ZTO02J,RL8X7H598LEE4,RB0LBG619UMSN"/>
    <n v="8"/>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6"/>
    <x v="461"/>
    <x v="1"/>
    <x v="1"/>
    <s v="WearableTechnology"/>
    <n v="1499"/>
    <n v="6990"/>
    <x v="0"/>
    <x v="2"/>
    <x v="0"/>
    <n v="0.79"/>
    <x v="2"/>
    <x v="0"/>
    <n v="21796"/>
    <n v="85004.4"/>
    <x v="0"/>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H2OARRWRYKQNYKCWGQKO3NOINQQ,AFIIBGWYNYPKBPVV3YRZPI3PYGBA,AF6HCCU2LSBC7VI7PXDP7BV234VA,AFOFD4PXG6Q4MMOSO5DL3Z6SPH3A,AFJLVCFIQOLK52GX6GEPNDVDXMLQ,AEQQH4MFXL57BHAPR5HEDWJ7IYSA,AHKFAQZRUQBRNNHBMARKC5YBCLBQ,AFU4L7YEY73K63B4VWGPBWQVAYWQ"/>
    <s v="Prasad Pavithran,Mahesh Chandra K M,Pannalal singroli,vinod thonti,Mayank Dunkwal,swarn,Rekha H gohil,Vaibhav Sharma"/>
    <s v="R2VEHBS4GTI9SH,R560D18O1BJM7,RYPXAOQI77XRF,R2T1AP2XBIAQBK,RU2RYKNTJU52I,R3D6UA9AB1KZ5D,R1YFZYNSZI9FAG,RQU8SHDXBG8NZ"/>
    <n v="8"/>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497"/>
    <x v="462"/>
    <x v="1"/>
    <x v="1"/>
    <s v="Mobiles&amp;Accessories"/>
    <n v="20999"/>
    <n v="29990"/>
    <x v="3"/>
    <x v="1"/>
    <x v="1"/>
    <n v="0.3"/>
    <x v="4"/>
    <x v="0"/>
    <n v="9499"/>
    <n v="40845.699999999997"/>
    <x v="0"/>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GNJW4JB3SQZZEVJCOR6EXOTNMOQ,AFTBDE5KEINLXCQI2KBACSU4VO6Q,AHG766GX32WE357IIFA2PJWO7XRA,AG6TL6KXOCB6HW6QITVEZ3NFPYFA,AGD2H2SMDLQK62MH7BFWQ2INBP2A,AEHKGBC4LAMAC3AUCAWLJKKHRTAA,AHB6B3AB5OU3ITBYOSU2YSPVJ7RQ,AF7JC6AKO652RERHTNJ4NFM6NN4A"/>
    <s v="Thukkaram,Vishnu,Vyshnav g nair,Vijaya lakshmi,Dileepkumar,AJAY KUMAR,Amit sahu,Amazon Customer"/>
    <s v="R2XF84DPH68G5Y,R272LVPQ9OGM0S,RBQF76FUWS8PH,RUV6A5DB7ROJU,R25Z9XP6UQKEBZ,R33QHW049WSWGB,R3QAWS03V5OYSG,R3407AFPL16VUS"/>
    <n v="8"/>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498"/>
    <x v="463"/>
    <x v="1"/>
    <x v="1"/>
    <s v="Mobiles&amp;Accessories"/>
    <n v="12999"/>
    <n v="13499"/>
    <x v="3"/>
    <x v="3"/>
    <x v="1"/>
    <n v="0.04"/>
    <x v="3"/>
    <x v="0"/>
    <n v="56098"/>
    <n v="230001.8"/>
    <x v="0"/>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HOQPLT222WN4LQV55XMUEZY6MAA,AFNKDB2UZ7JPX7N53QPPTXBDCJXQ,AFHKQPCPHXZP3ZYZE5AN7VSCVDRQ,AGXQ7FB3Q276VMKWFLEWL3T23SLQ,AGLMYJKO4AKOSRJGJSMVBCDD2X5A,AETHGZYL2OPKWCDKUT5CWOO6ANMA,AEG4RN3E6SIUFNUSICKYE5VPJMMQ,AFIPC6U53NW33X7IKK7KRDEA2TCQ"/>
    <s v="Kranti Telgote,Sandeep Shriyan,DIPSUNDAR MAJHI,Rahul Nandwana,Swetapadma panda,Ashish,Manroop S.,Sharan Yeddula"/>
    <s v="R3SMBF0YI93Z13,R32MW4CZK929NC,R1SHQ7Y1O213S7,RFCIU1144956F,R29OJILEK4V1FH,R1MEGOIYHS8OLM,R1WY4BGMPQ0EYI,R2XGJ9GML1PUJO"/>
    <n v="8"/>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499"/>
    <x v="436"/>
    <x v="1"/>
    <x v="1"/>
    <s v="Mobiles&amp;Accessories"/>
    <n v="16999"/>
    <n v="20999"/>
    <x v="3"/>
    <x v="3"/>
    <x v="1"/>
    <n v="0.19"/>
    <x v="3"/>
    <x v="0"/>
    <n v="31822"/>
    <n v="130470.19999999998"/>
    <x v="0"/>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2V3QSA4MVD6RPA5UGUMYMH3PXQ,AGHIZULBQOJPXZ2EUBOVSCRTBI4A,AEFNEVSP4WMJVLBSRPH3YKKRSDWA,AFW6KM45ORMBEVYBQ4QMSGG2ODOQ,AGB2EEPBUR5MIG35HYFKQFWBDHNQ,AHXTIJOG7AQRG6AAFQC6P74S5WYQ,AHSOOVRJXP7QJTQUF6JLK3WGI3AQ,AHK2ZYSXEGSQYPDXT53GDNFSEWXA"/>
    <s v="Kapil kumar,Rajendra K Jadhav,Nazaf beg,Jose Febin,suresh gaur,Rinku Barota,Jagdish Joshi,8826277722"/>
    <s v="R1EZC4VZXSJG4L,R1R39X4XI4GF5N,R2NR5VY4ULMZGZ,R1FGNEOQQOF3QC,R7BTN0BZCR0JG,R1IGYOAGJ9FW5U,R3B1Y0WDM2QS0U,R2KNU5Q3FUL54C"/>
    <n v="8"/>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500"/>
    <x v="464"/>
    <x v="1"/>
    <x v="1"/>
    <s v="Mobiles&amp;Accessories"/>
    <n v="19999"/>
    <n v="27990"/>
    <x v="3"/>
    <x v="1"/>
    <x v="1"/>
    <n v="0.28999999999999998"/>
    <x v="4"/>
    <x v="0"/>
    <n v="9499"/>
    <n v="40845.699999999997"/>
    <x v="0"/>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JHP62NHRVRCWIMXUODSZLSBNUA,AF3U4PQTRSBX3JB6NUI4Q652IE4Q,AG64E4GTHGCK5JAQJBFV3GPWYWOQ,AEBM3UFSICAMJJ63YZUBAFR6DZHQ,AGVN2YMSW5XV3H7H2MLRNDINPITA,AGRZTDPR7I75A5V36SYCPXIXHI5Q,AGECH5TXOT3LNZSNATG3E7NFATBQ,AGSAHTWECW2CLZXM5NWAEUDBU6OQ"/>
    <s v="Thukkaram,Vishnu,Vyshnav g nair,Vijaya lakshmi,Dileepkumar,AJAY KUMAR,Amit sahu,Amazon Customer"/>
    <s v="R3KJZVGMCEDPKA,R1EU6W1X8DZQN1,RE8OSDUM47BMX,R3L27Z1PJ76EKV,R1834GGPCPMNI7,R1UMU1N5S0KAZR,R1WXD21WPVTX5W,RKAXT22G5HS62"/>
    <n v="8"/>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501"/>
    <x v="465"/>
    <x v="1"/>
    <x v="1"/>
    <s v="Headphones,Earbuds&amp;Accessories"/>
    <n v="12999"/>
    <n v="18999"/>
    <x v="3"/>
    <x v="1"/>
    <x v="1"/>
    <n v="0.32"/>
    <x v="3"/>
    <x v="0"/>
    <n v="50772"/>
    <n v="208165.19999999998"/>
    <x v="0"/>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FTS5BKDRY7Y23B27UVBE2V6TOHA,AHRIDJXYEBQS7MXFDZ7AAX3AACRQ,AEDHFXMKZMTSZUD6ZDT2EAIJBQUA,AHBMWXLEXHMD3QWGJ4BY7XIDEDUQ,AGVSEPNAZEEDAMS3QS6KVA7XYXXA,AG2ITB7GSXUQM6CODSEUDY2P64DQ,AG37JT3DBXZLS3HJHIAJZUA7A3LQ,AGYBSDZV56GWQP7LHLWIBBYLJF4Q"/>
    <s v="Meghnad,Partha Dey,JAIDEV CHOUDHARY,Mayank Singh,JeneZ,chetan kamerkar,Gangadhar"/>
    <s v="R10FUJSCR3VYHY,R2Y8B5LQ5HLACQ,R3BC8GS9GGMBTI,R2BO0XUUDY4ZA3,RN23FCU4EP3F3,RDGNXFM923PG4,R26PGAI8JKY8XB,R381CGOL80J2QM"/>
    <n v="8"/>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502"/>
    <x v="466"/>
    <x v="1"/>
    <x v="1"/>
    <s v="Mobiles&amp;Accessories"/>
    <n v="2999"/>
    <n v="5999"/>
    <x v="0"/>
    <x v="1"/>
    <x v="0"/>
    <n v="0.5"/>
    <x v="3"/>
    <x v="0"/>
    <n v="7148"/>
    <n v="29306.799999999999"/>
    <x v="0"/>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FAKLGJPBTX3EWCXJWB6TF4LJOXQ,AHR5LL4YACXI5EFTGVBU56XUEG3Q,AEWZWQVWEH3665BOU2QPVBRLTTSQ,AG4K2GZXDJUJR73746BVI5ZCXXAA,AHRRE5O2H4IOLL6MP6GQDG5WA7CA,AHXDIZAFO4I6IXLPNGBHUSK7UZBQ,AHTLGCL5SZOQA3Z7FN2JPUWU2FAA,AGWT3N6VGOTZTXX4EK53LSAV4JDQ"/>
    <s v="Amazon Customer,Abhinay Kanth D M,Himanshu,Aadi Raj Uthup,Gaurav,Kiran das,Santosh Bakare,Suman Sharma"/>
    <s v="R1SWNKZP36AU1J,R2T4RPK1O46TBX,R1WBRQ50IN70OF,RE0HLO48TPM4O,R2V8WPXZSTAKKE,RMQ0XU5QGL5LV,R2URDJTQLPFEYH,R2P9AVX3K59AMP"/>
    <n v="8"/>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503"/>
    <x v="422"/>
    <x v="1"/>
    <x v="1"/>
    <s v="WearableTechnology"/>
    <n v="299"/>
    <n v="999"/>
    <x v="2"/>
    <x v="0"/>
    <x v="0"/>
    <n v="0.7"/>
    <x v="4"/>
    <x v="0"/>
    <n v="20850"/>
    <n v="89655"/>
    <x v="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EYLB6L333GKGCRGR5N6NDB335TQ,AEUZYVUGRR6URWHTEQR3NCGWN46A,AHYWG4RZCXWYBUPMUCNYX76JWF4Q,AHKCYSBVKKLZ6TZEUYSMS7JK7O3A,AHOLDR6WNL5GVEDVEX7HEK7KGA2A,AEVCDJRYLA3LTJCNTFYX53MAHAGA,AHM52LICMSWL734Q5OL4BUM7YWLA,AHFK5JSZGYMOMOE36LRSR2HC3V3Q"/>
    <s v="Amazon Customer,GHOST,A Vase,Ganesh Inguva,Mani Jha,Anu B,Prabhu,Amazon Customer"/>
    <s v="R2IIY08QX4SR46,R267DLLCKGD15M,R31P4MQH7YLP4I,R42A5QTEMPPGQ,RHE6HF6ZA5R2W,R1YAD59EAWIPJS,RYH2UHSWNFEWJ,R23524DWSS2QQ3"/>
    <n v="8"/>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504"/>
    <x v="467"/>
    <x v="1"/>
    <x v="1"/>
    <s v="Mobiles&amp;Accessories"/>
    <n v="970"/>
    <n v="1999"/>
    <x v="0"/>
    <x v="0"/>
    <x v="0"/>
    <n v="0.51"/>
    <x v="5"/>
    <x v="0"/>
    <n v="184"/>
    <n v="809.6"/>
    <x v="1"/>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FSRFIJ7SMY5WDUSEHB4FW3ZJHBQ,AEEK7DYZXOHAWSCKMMKJYMOMDS5Q,AHW36WCBK4L6CVEGYNZELYFAN66Q,AFBU23LMK34PMRYBIIPLRVFPP6WQ,AFO4M4BQ2WS7A3LPKJY45B5C7DYQ,AF25RSBVLDMIXQZLIJSBVHHU7HJQ,AE2H52BMLK7G66D6ALAYEQHW37PQ,AGSMYUPKP2KNRQPZ2URY75DV7OYQ"/>
    <s v="Amazon Customer,Govind Gujarathi,Vihari,shalem,Tejas,RADHA krishanan,Vasudeva Govindraju,Amazon Customer"/>
    <s v="RMN6DAWRN6MNN,R1GQKFSLO6JQPG,R2D1O37R5BY6XH,R1WVLTHBMN7N0E,R8WN9F9D8U570,RPW50TOB01UYA,R11TIPQDVW2QS6,R3R2G8NOZZEM2R"/>
    <n v="8"/>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505"/>
    <x v="468"/>
    <x v="1"/>
    <x v="1"/>
    <s v="Mobiles&amp;Accessories"/>
    <n v="329"/>
    <n v="999"/>
    <x v="2"/>
    <x v="0"/>
    <x v="0"/>
    <n v="0.67"/>
    <x v="0"/>
    <x v="0"/>
    <n v="3492"/>
    <n v="14666.400000000001"/>
    <x v="0"/>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UDD2HQICGHV2X6MXURZJ3FFKTQ,AHFWTVQF2PV2OSERO2BHZXE6OKFA,AGH7ZYNYWARUASLXNJWFVBMBQ27Q,AG5CZPAP4OJQAWDOFWDX5DEQ23JQ,AHEWCJSLDVOE5SZ7AB4VZ7GWOSCA,AFMCJ44W4DCNOIZZWGHT4II3EYZA,AFYNVZTVIP3DSF3J5C2NCUYYSHBA,AHUW3CZFOWPFLM3DYDHP3N4HXD7A"/>
    <s v="Mukul Ghosalkar,R. V,Deepak kumar,Nikhil Dalvi,HIMANSHU JOSHIYARA,Akanksha Srivastava,Amazon Customer,Sathees"/>
    <s v="R3IBC8ULMDZUKM,R347N3QN1A9C,RUY22A4DUCUEL,R11AIQ47T2I3TL,R3LJ607WFYPUQ4,R3COKVLLD9MI38,R295JPL1432HLX,RCIVIPD80E5T8"/>
    <n v="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506"/>
    <x v="469"/>
    <x v="1"/>
    <x v="1"/>
    <s v="Mobiles&amp;Accessories"/>
    <n v="1299"/>
    <n v="5999"/>
    <x v="0"/>
    <x v="2"/>
    <x v="0"/>
    <n v="0.78"/>
    <x v="8"/>
    <x v="2"/>
    <n v="4415"/>
    <n v="14569.5"/>
    <x v="0"/>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GPLH6XWDVSULDCZOFJRM6XNTNXQ,AGJA524SLTMC75HT355BYHZ4SYZQ,AHKBD2IJWFB65Y2C2W4J2VOMZQ6Q,AGKPXBE2NL6FYBQESVEHL3RA6X5A,AFKTDJKT5X5JYXWOH5SMI7ZBB42A,AFN6SNPXWBPQF3LKVCMEV42Z66EA,AHBOEAQIX4ZVKW7XTBDVCH3CWVSA,AFWQEIDPK36M5BVEIU5MXV4HEMEQ"/>
    <s v="anurag,Nirmal Singh,Vikas Keshavrao Vanave,K. Sarath,Abid Hossain,Mahesh Kumar,Amazon Customer,Vinay Kumar Sadhula"/>
    <s v="RRF41F2P7DFYP,R2SE5XVJ5LORTD,R2N5ZJZILGOY2N,R1SQ6MJK0SVC2A,RMDL90RMZO5Y,R1QERTKSSSD95F,R3FN5C259GVPPY,R2FT933TABEB7O"/>
    <n v="8"/>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07"/>
    <x v="470"/>
    <x v="1"/>
    <x v="1"/>
    <s v="Mobiles&amp;Accessories"/>
    <n v="1989"/>
    <n v="3500"/>
    <x v="0"/>
    <x v="1"/>
    <x v="1"/>
    <n v="0.43"/>
    <x v="5"/>
    <x v="0"/>
    <n v="67260"/>
    <n v="295944"/>
    <x v="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Y4ILCL5CCENO25T2FOKOESHJTQ,AH32DGGWA7EAENDTHYGGGHBVNQPQ,AFNU4IC55QLKRUH3HO4F5Q3IFMMA,AGOUFAD56YMVQOAFUWLW3XFVWX4Q,AFSM54B2B2VV367PWSU7PU6PE4HA,AGFXR3KSCZMQCGC4PF6KV4YYBI5A,AF7767UQSOLO562YELBYVK7LKB4Q,AE3DUU4DR7FZFATXB6EAXVQ2XXHA"/>
    <s v="Prashant,Sumesh Sundararajan,Vijay Baitha,S.k nahak,Vikram Kumar,Manish,Jm,amit nayak"/>
    <s v="R3M6TF2LH1H23Q,RT3G3MB3U8LC1,R3GU8IR94309OK,R2LWF5MF37BRFN,R16HGOYD8RITO8,RS7K2VARSRPPH,R29RY4BYVG8N55,R1WPHPSV5DKHQJ"/>
    <n v="8"/>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508"/>
    <x v="471"/>
    <x v="1"/>
    <x v="1"/>
    <s v="Mobiles&amp;Accessories"/>
    <n v="1999"/>
    <n v="9999"/>
    <x v="0"/>
    <x v="2"/>
    <x v="0"/>
    <n v="0.8"/>
    <x v="4"/>
    <x v="0"/>
    <n v="27704"/>
    <n v="119127.2"/>
    <x v="0"/>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FBPBZLHAOY5FLNKXSMY7R5NGW4A,AGRIGBJGBMM4HDFVZRSR6KNFCZQA,AFL2RLMNGDTJED222FJJLDX6BN2Q,AGO2GZLUYPY2PUV7F5YM244ODJ7A,AGZT23MB5BA7JK74E4NOOJEWQVAQ,AEEK7J244RB5UK7OFFLH5QHEQ3RQ,AGHSNUIUGMFHBLKEXG7CRIF5DC3A,AEPBNLNECBWYCIHCV4MUJDT5WCBA"/>
    <s v="yogita ratre,Arun k.,Amol Basutkar,janarthanan,Naman,keshav Chelmeti,Hritik jain,Jatin Shah"/>
    <s v="RMGE5B6FD1FS5,R1FN1REHXYLMZ,R1BL6NYV6D8W1M,RJHBMPZRSI8AJ,R144IGLWP70M8K,RHSVGQWZTK60L,R2M5S0A5M8DPEJ,RWJG2SH0FCSIY"/>
    <n v="8"/>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09"/>
    <x v="472"/>
    <x v="1"/>
    <x v="1"/>
    <s v="Mobiles&amp;Accessories"/>
    <n v="12999"/>
    <n v="18999"/>
    <x v="3"/>
    <x v="1"/>
    <x v="1"/>
    <n v="0.32"/>
    <x v="3"/>
    <x v="0"/>
    <n v="50772"/>
    <n v="208165.19999999998"/>
    <x v="0"/>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H3HLGFYASB5KSFZRSQVOQF5BKKA,AGTPV3RAU44JP5BCX4LCQJD4WVLQ,AHPI2KLLZMZK5CGEZ6ILSIA4FHJQ,AEZZW5Z3LUJUY5RPYIDDTT64QVQA,AHBEND2UUAP6UNJZVH72H7FKZSMA,AHLQIXPRTNN5L6C3CBOUFKA5BJ6Q,AFJVOXOQOKVDW2MJ24CT2NJD6Q7Q,AELCTVZ7X3OEG62M4JR2TL2VCHDQ"/>
    <s v="Meghnad,Partha Dey,JAIDEV CHOUDHARY,Mayank Singh,JeneZ,chetan kamerkar,Gangadhar"/>
    <s v="R1PRZD3XZDNYN9,R2ZE4LMVZ6V163,RKC553AXS535M,R333JM0032BELJ,R5S6E55NYGJUK,R2ZE9NQLM0OD5B,RNZNVONK9XAL7,RIZOHKWA7NHO4"/>
    <n v="8"/>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10"/>
    <x v="473"/>
    <x v="1"/>
    <x v="1"/>
    <s v="Mobiles&amp;Accessories"/>
    <n v="1499"/>
    <n v="4999"/>
    <x v="0"/>
    <x v="0"/>
    <x v="0"/>
    <n v="0.7"/>
    <x v="1"/>
    <x v="0"/>
    <n v="92588"/>
    <n v="370352"/>
    <x v="0"/>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GD5KTBDTS26I2SB3B7LCYBR6U3A,AFE2LQATN64EXU6NVTTEMV5XKDGA,AEJA3E7VLQFEQGJGJLV3KOZPXJMA,AEE6AOZ236TYFSCLGHGXIIG2SFUQ,AEZR42M5D6YTRJ732HWXBM5YEGKQ,AFCR3Q2LBT2KWRN42AOROJEDECNA,AET435JGPEIORB35LT7EZ4ASDRRQ,AENNEXWQZKHYRUEMUASXQG6O4GDQ"/>
    <s v="Vishal shah,Sameer,Joshilla P.,Sunil Govind Jawale,Pawan kumar,C.Rajeshkannan,Manisha tyagi,Wizzy"/>
    <s v="R1A2H4LNTTSZKN,R29RZ6S6SY3H4F,R2MZ7BZ4991B7O,R125UHW97PT3OH,R1GNNZDXKP43DG,R1ZDKQ5659C68H,R36FYJ9DGL1QL1,R1IZDBZW18XJPH"/>
    <n v="8"/>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511"/>
    <x v="474"/>
    <x v="1"/>
    <x v="1"/>
    <s v="Mobiles&amp;Accessories"/>
    <n v="16999"/>
    <n v="20999"/>
    <x v="3"/>
    <x v="3"/>
    <x v="1"/>
    <n v="0.19"/>
    <x v="3"/>
    <x v="0"/>
    <n v="31822"/>
    <n v="130470.19999999998"/>
    <x v="0"/>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FPMBWVYFY6T7W3RZXDGZUPYNKPA,AG5QSBZVK2PROVFXY6NCIIPZCBMQ,AGIZ3WNZX67YKD4PT46PBZS2V3QQ,AEZRQDYOBPGOJXGYBF76TP4PVIUQ"/>
    <s v="Kapil kumar,Rajendra K Jadhav,Nazaf beg,Jose Febin,suresh gaur,Rinku Barota,Jagdish Joshi,8826277722"/>
    <s v="R28G51B8I2WH0N,R1PAALMCY8OGOR,R2S1GDT2RANQ20,R3F1K3SM97DG5P"/>
    <n v="4"/>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512"/>
    <x v="475"/>
    <x v="1"/>
    <x v="1"/>
    <s v="Mobiles&amp;Accessories"/>
    <n v="1999"/>
    <n v="8499"/>
    <x v="0"/>
    <x v="2"/>
    <x v="0"/>
    <n v="0.76"/>
    <x v="4"/>
    <x v="0"/>
    <n v="240"/>
    <n v="1032"/>
    <x v="1"/>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EE5XXQWRVZSVDNYTBDR3BY4PHAA,AHBJI32NFYYFJRSI2NZ3RGNYYNLA,AF2H7SUW3MQY6BK7UCPQQIEGRMTQ,AGRZAB2LJP4QQYHXKK3B7UW6YF2Q,AHOI4MSGDEZLYUHGIGUGTGYJKDXQ,AGVPR6MD63A3AKMWVSTGLXNYTXQQ,AFOIHDXLNQ6URAZKGT3UND7PPAQQ,AGQJUVEAZQS64J4PFY7EENAHF2QA"/>
    <s v="Amazon Customer,Dheeraj,SMD FAYAZ,M.suneetha,ameer A.,Manoj Kelwade,milind,Shivraj p."/>
    <s v="RGIN9AS9WAQNP,R2TI5S1VH0Z88G,R3K4W8ED08OFWZ,RHSML7W05JVC0,R1CFTT0Q5RRC8C,R3SMLK8O4PUTW5,R3BHJRLDSTVS7W,RO0KLBJXV6XCR"/>
    <n v="8"/>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513"/>
    <x v="476"/>
    <x v="1"/>
    <x v="1"/>
    <s v="WearableTechnology"/>
    <n v="4999"/>
    <n v="6999"/>
    <x v="0"/>
    <x v="1"/>
    <x v="1"/>
    <n v="0.28999999999999998"/>
    <x v="11"/>
    <x v="0"/>
    <n v="758"/>
    <n v="2880.4"/>
    <x v="1"/>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EZH7UN4SKV7VKJ3NYH7D7CBHA4A,AEEMDECLMB6ZOYW4MZDRUTMPNDMQ,AGCDPH7XJBZZ6ALNCA6XYKP3BZIA,AEZHGBDTPEAIDEC4HF753JL7NDNQ,AFNGYI4A433E2ZEIJ4PTRXTOFSCQ,AGGWFNVDN6N7RMXJH3DXEDO63ANQ,AEF27BA6AC4XT2HSGW57TG3YS2HA,AF5WOBBT3ODEBTFUCW72L3P57TLQ"/>
    <s v="SYED SHABEENA,Faizalmalek,Varun Nair,Chetan,lattaben parikh,Amazon Customer,Simran,Majid khan"/>
    <s v="R1JO87DOGUEQHC,R1UQ0AYNB30CZS,R34O4E591I5RJN,R2X9U1VWHBNIAX,RPRRWM1J2QDNP,R32LTUGL01I85B,R1HKJTBFVLO3DB,R3S7HEACPHR8D5"/>
    <n v="8"/>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514"/>
    <x v="477"/>
    <x v="1"/>
    <x v="1"/>
    <s v="Headphones,Earbuds&amp;Accessories"/>
    <n v="99"/>
    <n v="666.66"/>
    <x v="2"/>
    <x v="2"/>
    <x v="0"/>
    <n v="0.85"/>
    <x v="2"/>
    <x v="0"/>
    <n v="24870"/>
    <n v="96993"/>
    <x v="0"/>
    <n v="16579834.19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FWOX5BA5QS5TCVTNV3EHQXOSCLQ,AGGM4C652EG6WSDEOWBQCR7UXG7Q,AFZ3S6RJS6RVOXVK5OAIT4AX76UA,AFRUXOMHPM4OTISKC4VE3PM45DTQ,AFGX776XSUUA2LIYKLHSXN3PHOXA,AF6XZI4LVIVFP2UTPNVFYGF7JPQQ,AGYX7IY6ZHCU2J6DXRW5SN6LGEVA,AHA3ODJCWS52ZKJYWV2UBFR3AVBA"/>
    <s v="Jayesh,Rajesh k.,Soopy,amazon customer,Aman,Shankar,Ajaybabu.O.M,dinesh,Chitra"/>
    <s v="R2E3GV1LFGQNFD,R3IM6TBVGY4SYQ,R236B8Q3BSGZJ7,RO9KNXZ2RH2TI,RT2VNM024LSCP,R3PRBLGHPRCZ6A,R1AYA1JIHAVM50,RR81G0GIJQKT9"/>
    <n v="8"/>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515"/>
    <x v="478"/>
    <x v="1"/>
    <x v="1"/>
    <s v="Accessories"/>
    <n v="2499"/>
    <n v="5999"/>
    <x v="0"/>
    <x v="0"/>
    <x v="0"/>
    <n v="0.57999999999999996"/>
    <x v="7"/>
    <x v="0"/>
    <n v="828"/>
    <n v="3063.6000000000004"/>
    <x v="1"/>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G44HJB2AMIVHAGQZ2WGWONERKCA,AHL2FABQV6XAHZN547DN662X5RWA,AHJE6QFY5XEOZJJWOIOHHIDFWWFQ,AEDMSJ2CEQZID62NXPKEQLMBG2LQ,AHF7ZBKNBLCLFHGJG5KXKPI7QVCQ,AGD2S7EXXSXHBCJHTXUAV6FLXAZA,AHZRUY7MR4SVM3HFJ2SZDGHZJ56A,AHEHKOZPPOVYL75KDU52PSBYDEFQ"/>
    <s v="Amazon Customer,Harshil Sheth,Aman Verma,Nitendra Rohit,Prerana Wagle,Sreenadh Raveendran,Jaiba,Rashmi"/>
    <s v="R2A7MIUNOW8DOE,R2FXP703540FR1,R37E7QJET0BYE8,R1NOL0GE16P06G,R48EN3ANVWEX9,R17WYXS17TYDER,R2BMYAH01K8EG8,R23IO3LHHG39H"/>
    <n v="8"/>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516"/>
    <x v="479"/>
    <x v="1"/>
    <x v="1"/>
    <s v="Mobiles&amp;Accessories"/>
    <n v="1399"/>
    <n v="1630"/>
    <x v="0"/>
    <x v="3"/>
    <x v="1"/>
    <n v="0.14000000000000001"/>
    <x v="1"/>
    <x v="0"/>
    <n v="9378"/>
    <n v="37512"/>
    <x v="0"/>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GQVEI5FN545VZMNGYRR752JCSUA,AHMJA6VNTL3MQGWVBYXNUI26DTLQ,AH4OTB7KAP7IRL7PQDKLY5C4M7YA,AFIWQPGVVMPXHXEOCBSOG7COXDDQ,AHAVKIJW3GZCEMG6GGBR2KY7SJBA,AE42NSELZZ36ILVUWVDCPYWS3HDQ,AERT4TSCBIG3ZL2UH52LZBPXJCLA,AGC3K2VMDCOKRMMB2TRB3JZU4HAA"/>
    <s v="Rajasekhar,Dimpal,rajat kumar,akanksha,Noone,Hemavaraprasad,Sachin Katyal,BUNGA DINESH"/>
    <s v="R3VBC6VU8OT0QP,RNFZF13HB44YR,R2UQNJFA27MAKM,R1EURXJL39I8LN,R33PGOF5ODIFCJ,R3MN2XSFL7T48O,RDVFTWAGEQNT,R2GHXYM6OGD6TQ"/>
    <n v="8"/>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517"/>
    <x v="480"/>
    <x v="0"/>
    <x v="0"/>
    <s v="Accessories&amp;Peripherals"/>
    <n v="1499"/>
    <n v="9999"/>
    <x v="0"/>
    <x v="2"/>
    <x v="0"/>
    <n v="0.85"/>
    <x v="0"/>
    <x v="0"/>
    <n v="22638"/>
    <n v="95079.6"/>
    <x v="0"/>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FF3MID2VKCRG3UPIGY4OPDLKNBQ,AGYZOVT6JVQNGFJ2WL62EMZ2Q6XQ,AGM2GCYQPQRIRJYCQBKBUOCD6VJA,AHKM6B5F2SLXBFKIBHFHGBXNF4HA"/>
    <s v="Rahul Singh Rauthan,Sanjoy C,Prashanthi,Aditya Singh,Satyajit Patale,Owais,Amazon Customer,Himon Roy"/>
    <s v="R18D9LZAYX9JSY,R2TD56H4WD69RD,R3022ERQVPT7PV,R3T0CWF358RZNJ"/>
    <n v="4"/>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ùó± ?ùó§?ùòÇ?ùóÆ?ùó??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18"/>
    <x v="481"/>
    <x v="1"/>
    <x v="1"/>
    <s v="Mobiles&amp;Accessories"/>
    <n v="899"/>
    <n v="1900"/>
    <x v="0"/>
    <x v="0"/>
    <x v="0"/>
    <n v="0.53"/>
    <x v="5"/>
    <x v="0"/>
    <n v="13552"/>
    <n v="59628.800000000003"/>
    <x v="0"/>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HJTLVVBATTLS7X3LPKL2MVJM6VQ,AF6TX2WLPW4DJJZ4DDZMEXKMVHPA,AGDLLU2SF3BJPMEHUPCBCSHW7YOQ,AGY3ZSD5TYCTKJVVU2CUU2QS7XXQ,AHV25QIEQTDUMOJKQQ77WG7X3TAA,AG6ISZK2C6E2PVIUWTIBAMHO4KQQ,AHG3XDBDEPOZ2PQAIQ7HUSSRMANA,AFSJ552FEBIZBYEP7AKKXOTOGO7A"/>
    <s v="Wraith,Krishna Engineering,Kindle Customer,Deeps,Chintada Bhaskar Rao,FH,Vasudev,Done Chandra Mouli"/>
    <s v="R3T70N2JGTAPV2,R1LWQEOFIRU2NO,R1YDTGG09KKA7E,R2I90G9MLZ2RUP,RBQKKFWRS8SOH,R223TL7W5MX14P,R3S3ER956A091,RHWFJRSKL5O8R"/>
    <n v="8"/>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519"/>
    <x v="482"/>
    <x v="1"/>
    <x v="1"/>
    <s v="Mobiles&amp;Accessories"/>
    <n v="249"/>
    <n v="599"/>
    <x v="2"/>
    <x v="0"/>
    <x v="0"/>
    <n v="0.57999999999999996"/>
    <x v="2"/>
    <x v="0"/>
    <n v="2147"/>
    <n v="8373.2999999999993"/>
    <x v="0"/>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HUKIXVRPVVYYRQOUGWBDYO7RFDQ,AGGFXEMEWUIDSSL7KN6EJW42DQ2A,AGFUEPQZZPYTSQIL7UBTDIJYUGWA,AE4JBCKONTM2LRZA546FASO3KV7Q,AHQXFZDEXSIE427UGMKSKWNFS6GA,AEJM5FOA2D5WGIYCT5VSKHMSL2YA,AGQXKHGGT3Y6QOCEULP2LJ44Y3PA,AHJLV2V57MWQV4UA37TJ2ORGQLJQ"/>
    <s v="Bristidev Burman,P VENKATESH,D.Dutta,Swapnil Patil,ABHAY SINGH,Rohit,Manikanta,D MANJUNATHAN"/>
    <s v="R1E6PBJHMY4C1G,R3JHVSY69JG16Z,R2YVWM2WLBVV3S,R1QB2R2UJ7S2TI,RQXMAOZFDCUDY,R1G1M7XDU4T4HP,R3SHXIE18BG29W,R18I768SMTQA1X"/>
    <n v="8"/>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520"/>
    <x v="483"/>
    <x v="1"/>
    <x v="1"/>
    <s v="Mobiles&amp;Accessories"/>
    <n v="299"/>
    <n v="1199"/>
    <x v="0"/>
    <x v="2"/>
    <x v="0"/>
    <n v="0.75"/>
    <x v="6"/>
    <x v="1"/>
    <n v="596"/>
    <n v="2682"/>
    <x v="1"/>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FBLFBJHOW7CQX62SQP7S3QJCFVA,AHRPOOH37D4FX5UHQEWKJ5RL4DVA,AGYYGL7JDT7YHKFH7HKAQH5DPBFQ,AGB77J7O6BH5OYGIU5PPZNLCB64A,AFUPOIQZH7NDPJN6S2SA7FUJUC5Q,AHIUAO5XZ6A6KCCQVX7IX2DWQSAQ,AGPM77A4UXCNYQ6QY527N3FQGXCA,AGTXMLVIUZKUII7RXIDLLIN4TLZA"/>
    <s v="Kirti Sardana,Daactr,Shubh,Mayank K.,Vijay,Saakshi Pratishruti,Amazon Customer,ANKIT"/>
    <s v="RRKAMPIXSKUW,R3SXQQ9NVG7HOY,R3UW73PKX5XAOA,R3U8JXSUPY8MSJ,R3B9EB3AG57TR9,R2QNWBZRD42XTY,R2E243OBZNQZ4Q,R11DCSCBEFMX5F"/>
    <n v="8"/>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21"/>
    <x v="484"/>
    <x v="1"/>
    <x v="1"/>
    <s v="Mobiles&amp;Accessories"/>
    <n v="79"/>
    <n v="499"/>
    <x v="1"/>
    <x v="2"/>
    <x v="0"/>
    <n v="0.84"/>
    <x v="0"/>
    <x v="0"/>
    <n v="1949"/>
    <n v="8185.8"/>
    <x v="0"/>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EYESC4XEIJ23NANPR3BK2GGXS2A,AH5ZM42ZT35ZFEILY444IJR5KRXQ,AHHUUUD4XBXYHTWDGSEQGER6S5ZA,AGEJRNVD42CVJLY6QQULGJVX6J6Q,AHYCGGRP7XQVIYP6NRVZI6A7FH2A,AFMG67GYJL44TDSFMSA2OFXMGTQA,AH72QVCCGUXFHEAFLJB2IHSIDGWA,AHWAEDGCATZFN3QCEBZVXCLIRDTA"/>
    <s v="Santosh Kumar,Prateek Jain,shubham,Ahsan Shaikh,Munish waran,Lalitaroat060682@gmail.co,Nancy Arulraj,Nevil Gandhi"/>
    <s v="RJOCZ7VETYOPA,R3UXDJEW3BYXBD,RMTUS17UNIUS9,R2FBEMK4172QZP,R3PG1FBD4TX2RF,R2IG7GBJ9W9AIJ,RXUP19LST693F,R2OOPASHLKF3SX"/>
    <n v="8"/>
    <s v="Real Monster ?üë?,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2"/>
    <x v="485"/>
    <x v="1"/>
    <x v="1"/>
    <s v="WearableTechnology"/>
    <n v="13999"/>
    <n v="15999"/>
    <x v="3"/>
    <x v="3"/>
    <x v="1"/>
    <n v="0.13"/>
    <x v="2"/>
    <x v="0"/>
    <n v="2180"/>
    <n v="8502"/>
    <x v="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HSYI7EUDN2RNS2IPMGAS5MKLXPQ,AHHLJNBYVOGQSFG2Q4UMMRU3V3UA,AFC7PJA3XS6MHXYAUF3JZDHDUZWQ,AFL6U5G4P2KLLZU4HCOXES7ME2CQ,AFSSRLUEWTKDHYSAS36MDQQPYTKA,AG5UBF32OIHPW42GLXLBS4QOKKVA,AHLGMGTL6FSAFU2INPKH5ISUODTQ,AFL2ZLTGQ64RMXKWRI7QSA3457GQ"/>
    <s v="dhruvi,Sujal Negi,hussain khan pattan,NAGARAJAN,Sreenath,Placeholder,Waseemakram,Shivi"/>
    <s v="RQOWF9MFTN6CQ,R23B5JORWWE85P,R3SB0VOD36AXI0,R21GGYJ4354Q5J,R2L4513I3EHE9T,R1PKO3C46KVSKW,R2MGVNOXZZ1BWP,R2IYFCFPLPOX6C"/>
    <n v="8"/>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ø‡§?‡•ç‡§Ø‡§æ ‡§¶‡§ø‡§µ‡§?‡§æ‡§™‡§æ‡§?‡•Ç‡§®‡§ö ‡§§‡•Ä ‡§µ‡•â‡§ö ‡§ë‡§® ‡§?‡•ã‡§§ ‡§®‡§æ‡§?‡•Ä. ‡§ö‡§æ‡§?‡•ç‡§ú ‡§ï‡•á‡§?‡•á ‡§§‡§?‡•Ä ‡§™‡§£ ‡§ë‡§® ‡§?‡•ã‡§§ ‡§®‡§æ‡§?‡•Ä. ‡§™‡•Å‡§?‡•ç‡§£‡§™‡§£‡•á third class ‡§µ‡•â‡§ö ‡§™‡§æ‡§†‡§µ‡§ø‡§?‡•Ä Amazon ‡§®‡•á. ‡§¶‡§ø‡§µ‡§?‡•á‡§Ç‡§¶‡§ø‡§µ‡§? Amazon ‡§ö‡•Ä ‡§?‡§?‡•ç‡§µ‡•ç‡§?‡§ø‡§? ‡§Ü‡§£‡§ø ‡§™‡•ç‡§?‡•â‡§°‡§ï‡•ç‡§ü bad ‡§?‡•ã‡§§ ‡§ö‡§æ‡§?‡§?‡•á‡§?‡•á ‡§¶‡§ø‡§?‡§§ ‡§Ü‡§?‡•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523"/>
    <x v="486"/>
    <x v="1"/>
    <x v="1"/>
    <s v="Mobiles&amp;Accessories"/>
    <n v="949"/>
    <n v="999"/>
    <x v="2"/>
    <x v="3"/>
    <x v="1"/>
    <n v="0.05"/>
    <x v="0"/>
    <x v="0"/>
    <n v="31539"/>
    <n v="132463.80000000002"/>
    <x v="0"/>
    <n v="31507461"/>
    <s v="In Ear Volume Control. Water Resistant: Yes|Design: Canal phone|Headphone Jack: 3.5mm|6 months warranty"/>
    <s v="AFZECWTOM2GUH3T67XW26DXUIJNA,AEIEKF6EFHH26R4DTUACQKMPJXDQ,AEFLPPQ4RG2KHSAOJF53X2CIPTEA,AGFTSZE2FTF4SUTZC7ONQ4JZDRJQ,AE5SY7U46GVLNQWM3GYOBMBKCVQQ,AGAOZJQ4WQAODOWE4K6CSPUDNG4A,AHTX2BOQMMX45RTHRTRK2E6PASUQ,AFC5XSGIOQBZNVIN5UVP7IOUXFSA"/>
    <s v="Ranit Barman,Ravi Singh,Karan Rai,Amazon Customer,Saurabh,Jayesh,Amol kale,Sankar Prasad Dutta"/>
    <s v="RQRTXJPYHHSFL,R18MNNVQYGQHHE,R1KJ85AGYAQR4S,R1T49OPXXOLBI5,R1UUEAIVGFS3CT,R3UJT4TR76E3A,R2U1YEB0JD1J6F,R16JEBARKXZ8BX"/>
    <n v="8"/>
    <s v="Value For Money,‡§®‡•â‡§?‡•ç‡§Æ‡§? ‡§Ø‡•Ç‡§ú‡§º ‡§ï‡•á ‡§?‡§ø‡§è ‡§Æ‡•ã‡§¨‡§æ‡§á‡§? ‡§?‡•à ‡§Æ‡•Å‡§ù‡•á ‡§§‡•ã ‡§Ø‡§? ‡§™‡§?‡§Ç‡§¶ ‡§®‡§?‡•Ä‡§Ç ‡§Ü‡§Ø‡§æ ‡§™‡§?‡§?‡•á ‡§Æ‡•à‡§Ç‡§®‡•á ‡§Ö‡§?‡•Ç‡§? ‡§ú‡•á‡§®‡§´‡•ã‡§® ‡§Æ‡•à‡§ï‡•ç‡§? m2 ‡§Æ‡•ã‡§¨‡§æ‡§à‡§? ‡§ö‡§?‡§æ‡§Ø‡§æ,Good article as per price range,Good,Mobile is good at this prize,Good phone,They fooled me all over and drove me crazy...,Best in low price  segment"/>
    <s v="Nice Phone. All over Performance is Good,‡§¨‡•à‡§ü‡§?‡•Ä ‡§?‡§ó‡§?‡§ó ‡§†‡•Ä‡§ï ‡§?‡•à ‡§ï‡•à‡§Æ‡§?‡§æ ‡§?‡•Ä ‡§ï‡•Å‡§? ‡§Æ‡§ø‡§?‡§æ‡§ï‡§? ‡§†‡•Ä‡§ï ‡§?‡•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524"/>
    <x v="487"/>
    <x v="1"/>
    <x v="1"/>
    <s v="WearableTechnology"/>
    <n v="99"/>
    <n v="499"/>
    <x v="1"/>
    <x v="2"/>
    <x v="0"/>
    <n v="0.8"/>
    <x v="3"/>
    <x v="0"/>
    <n v="2451"/>
    <n v="10049.099999999999"/>
    <x v="0"/>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HCY2NLFROLZAQ3YQAKVF3DMHB7Q,AHH7ZBKQ6VW722YSK6JZANJAO7VA,AE6TWJIXPTWPLBA6HQBQSCSHMXVA,AG2KRPXT2HVJMBECVLAOTO7CNI6A,AFDUBGK37QSYU5TRFFFN2GO2ZIIQ,AEGFQO2LSWCXXPUILBB4B4GDIOWQ,AF7NUBGRCKGFYSLOEUO4Y2UC4QZA,AEYKETLWPT5Z6X2DVORJ76G2E23Q"/>
    <s v="Sean m.,Medha Garg,DEEPAN CHAKRAVARTHI R,HARIHARAN M,Amazon Customer,IQ,Tessy George,Aman Rizvi"/>
    <s v="R1WVE2XLG4MKR0,R1V82XUZ6QXB7R,R3DYS5BGGSYC15,R3CC60ZW27R468,R1COHLUY0DPGX5,R2B1KPMU711L9C,R3PTZIPG57O5A6,R3FD50GUF74ZCS"/>
    <n v="8"/>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525"/>
    <x v="488"/>
    <x v="1"/>
    <x v="1"/>
    <s v="Mobiles&amp;Accessories"/>
    <n v="2499"/>
    <n v="7990"/>
    <x v="0"/>
    <x v="0"/>
    <x v="0"/>
    <n v="0.69"/>
    <x v="3"/>
    <x v="0"/>
    <n v="154"/>
    <n v="631.4"/>
    <x v="1"/>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HH26HAPTOI5Z52DFLNYU5TOLWCQ,AFIPAA4KT36MSZTCVAITRIUVJCNQ,AEYXCHSBU6NC4ZKH4OOFYZZTQJFA,AG4CH37VZG5JRJCAEYYGYTFH5UWQ,AGGCXXWA7CJVTHA22YE7PTNWQ7NQ,AFNQO7B5IZKARACZBIO74VFTU6EA,AH3ABVXQTD6ZA64V6NTEJL66RV7A,AFKY3NTT4T35K67VJ2RIO76YDK2Q"/>
    <s v="App,Dr. Rinchin,Priyanka Devaraj,Yasinlove,Anand Patel,bhaskar,MUHAMMAD ALAU DIN,Mantu kumar Sahoo"/>
    <s v="R2K2YNHJ952H5J,R1I8HU4RYFCVYW,R2DH2MLDOFTD73,R35L5ENDJ4MHKH,R3GBYEZ0GVZWLC,R1774TGNOXHCP3,R3RHTIGZI3S51Q,R2378C6LJXZXO1"/>
    <n v="8"/>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526"/>
    <x v="489"/>
    <x v="1"/>
    <x v="1"/>
    <s v="WearableTechnology"/>
    <n v="689"/>
    <n v="1999"/>
    <x v="0"/>
    <x v="0"/>
    <x v="0"/>
    <n v="0.66"/>
    <x v="4"/>
    <x v="0"/>
    <n v="1193"/>
    <n v="5129.8999999999996"/>
    <x v="0"/>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HR4WZ6M4WXGQP65Z6SSP4LBJJ7A,AFWCLXKTHZPXBGFUEZSMLNWHGHNQ,AGEWKSFDTAPPBDWREYVDDGF54ZLA,AGTWAL33XMDTWFE7KCCBAPV4HHEA,AELBVPKFN3ACEWFOHW6PO7WU6HSA,AEZYTNF5ZWY4QEOAAJBW4HLB2U6Q,AEN3AIBIBGI7VSC6DSJBWDF2CHKA,AHTHIO4VEWZ6SO3MIQKNNZMDUJGA"/>
    <s v="Arijit Mishra,MOHAMMED JAHANGIR,pranav,SHANKAR,Abiram,thirumaran,purti,antony93"/>
    <s v="R31BGTIUFLQNT5,R1OQRF5LZIEHR4,R29Q5SDNP9JWZB,R1AZR3AI0IHB30,R13H3ADGD1MXRT,RBWFP5OHEVKRS,R1M1HGIX59ETCA,R1IVSKQW9YSH7V"/>
    <n v="8"/>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527"/>
    <x v="490"/>
    <x v="1"/>
    <x v="1"/>
    <s v="WearableTechnology"/>
    <n v="499"/>
    <n v="1899"/>
    <x v="0"/>
    <x v="2"/>
    <x v="0"/>
    <n v="0.74"/>
    <x v="3"/>
    <x v="0"/>
    <n v="1475"/>
    <n v="6047.4999999999991"/>
    <x v="0"/>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EMYJODFSKRPR4XTYKCPXMCO4YA,AH7PGDCSET6C5NOBBY2TLG2GX3IA,AEU243XCV5FGTBUI3KKCC5BGXH6Q,AFIQV62SLZITCC4FDVBUSBXBBIEA,AEHSXJA4C4V3JQWZMSE6FTILXNXQ,AEOODTBGBG2EUG3TEFGVON7V5NLA,AGMO4AMM5IA4MMUHGAXVMUHY37LQ,AHUIRRUDX4AQRQM4N7WNVLAJLSPQ"/>
    <s v="Amazon Customer,GopiKrishnan,S.md riyas,suhail khan,VIVEK KUMAR,Subba Rao,Sumedh,MK"/>
    <s v="RGEDIZCX7LB34,R19GGFEAAXAUKK,R3L3EFRRM8X2IY,REN3MEL7IYDKT,R2H176Z5380NWJ,R1AFCXRUZ8KCCK,R16381PP969JBP,RFDKRGYGQB7U6"/>
    <n v="8"/>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528"/>
    <x v="491"/>
    <x v="1"/>
    <x v="1"/>
    <s v="Mobiles&amp;Accessories"/>
    <n v="299"/>
    <n v="999"/>
    <x v="2"/>
    <x v="0"/>
    <x v="0"/>
    <n v="0.7"/>
    <x v="4"/>
    <x v="0"/>
    <n v="8891"/>
    <n v="38231.299999999996"/>
    <x v="0"/>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FQUZXA3JPEY4SN7Y772C3Q55IWA,AGUHIAX34GIKOODYIJPF3WLC7D4Q,AFU2GGLEYBWH47VH3HVIR3352MPA,AFHP4M777XP7BFZDMZBUR755IQWQ,AEUXG6K2NIXVHWICO5AUEZ5TZX2A,AHWNDRVWM3DJTAWT2AXHUU2QMVMA,AGPCRJBUW6U66EYH5WARIXLIWLVQ,AFK6EVINI6JZPXK6CRXGD6G7V6VQ"/>
    <s v="Prashant,Ranjan S.,Trx,Misika,sourabh chatterjee,parth,basnayee,Dr Jerrish A  Jose"/>
    <s v="R3FQMPLCZV75E,R3CXYW32DE2XCE,R3VMIAJI5S2S9M,R33BXR8IIASQCO,R31X014WG1MEMQ,RNZ3UOYY7B2N0,R28IU0P7UBCRG6,R34GOU1HWA68GA"/>
    <n v="8"/>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529"/>
    <x v="492"/>
    <x v="1"/>
    <x v="1"/>
    <s v="Headphones,Earbuds&amp;Accessories"/>
    <n v="209"/>
    <n v="499"/>
    <x v="1"/>
    <x v="0"/>
    <x v="0"/>
    <n v="0.57999999999999996"/>
    <x v="9"/>
    <x v="0"/>
    <n v="104"/>
    <n v="374.40000000000003"/>
    <x v="1"/>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4KZO4DB3TYVVMBWPWMMJGD4ZYQ,AHE6VSQN5XCADFDWC3TZMMWKYADQ,AHRNAZGI4ZD7G633XI64QAT6F3WA,AHUX4GCB3OYN52TETLMI7OO4JJGQ,AET2XG6WT3TJSTOJRZ5UFC5TYYHQ,AEOIVRQ4ELTA76SML2EVSFT4UM6A,AHEXJOGQ4ZOV6QSW3IHMLRYGFMQA,AEWG5SV4CCM5NUDRMA22BMJDGZVA"/>
    <s v="Sheetal,DADA,Tanmay,Bala chalapathi,hamid,MOHAMED ISMAIL,Rohit,Chandni verma"/>
    <s v="RO163Q6WRVSZZ,R28DMP1E79OWIH,R2FJI6OH7CFVRL,R1CHL5MG2PHSFJ,R2T11MDTCMZ8IQ,RV544Y0ARIS17,ROHRC9ZCY3ZKI,R28O9QSWHZF2KK"/>
    <n v="8"/>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30"/>
    <x v="493"/>
    <x v="1"/>
    <x v="1"/>
    <s v="WearableTechnology"/>
    <n v="8499"/>
    <n v="12999"/>
    <x v="3"/>
    <x v="1"/>
    <x v="1"/>
    <n v="0.35"/>
    <x v="3"/>
    <x v="0"/>
    <n v="6662"/>
    <n v="27314.199999999997"/>
    <x v="0"/>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HN6E6FWRU4KL6CALQVHR3IUMIAQ,AGHGAMWSDB7XXN3GEC4YFDG47CJQ,AGMDO4P3J3J6EV3C7KL5LNIZ3OMA,AEJVKFNPY3U6JF4OWLCJ2XMZNFWQ,AGSVPPCUSENUIYUPBIHKEYIG2NCQ,AF7HMPO2QTCXQ3LHWO4WXXWVH63A,AFF3B5BNL52NXU2E3X5MOBNVGKGA,AFX7BRLKONY7SL2HZRE7RXKZRPHA"/>
    <s v="Bipul s.,Nigen das,Ranjit N,Placeholder,yogesh kumar,ANIRBAN  GANGULY,Patan,Abhijeet Padave"/>
    <s v="R3PAFFUU229VTJ,R1FZWI2NPCR3IO,R3BENPL8J8RWGA,R1L15IJRIO4PAL,R3GC9CY0SL1XKW,R2ONYYWA0QB6FS,RP7C5V4J1BO3B,R2WXTI182FAGGR"/>
    <n v="8"/>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531"/>
    <x v="451"/>
    <x v="1"/>
    <x v="1"/>
    <s v="Mobiles&amp;Accessories"/>
    <n v="2179"/>
    <n v="3999"/>
    <x v="0"/>
    <x v="1"/>
    <x v="1"/>
    <n v="0.46"/>
    <x v="1"/>
    <x v="0"/>
    <n v="8380"/>
    <n v="33520"/>
    <x v="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EJLOEHISUISLO2Z4RE2TO2V6NGA,AEJ4UYFD3M2WGB3WEQJOZ3GGJY7Q,AFJ3CVFC3MO2Z3MYQTCELWT4TTKQ,AEEBECR65JN34YC7NEJIFAQB67TQ,AE5XN2CICXIBA4IK6F4ONOJ6TOCA,AGUZQN2LWKQXLXBJO2NRTXGV7EUA,AHWQSD5JHCOHW7JYN7F52ABQCJQA"/>
    <s v="Saunak,RAJA PANDIAN,Shanky,Bhabagrahi Panda,MJ,SOHAM B.,Marion Noble,J. M. V"/>
    <s v="R1GQJYYLCFOXJ8,ROASRYCFUFCK0,R1M63KP70YH4TU,RV26OEPPLTVTZ,RAS4252SOW901,R1EQV38U53I993,RD4X602L8KNNS"/>
    <n v="7"/>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532"/>
    <x v="494"/>
    <x v="1"/>
    <x v="1"/>
    <s v="Mobiles&amp;Accessories"/>
    <n v="16999"/>
    <n v="20999"/>
    <x v="3"/>
    <x v="3"/>
    <x v="1"/>
    <n v="0.19"/>
    <x v="3"/>
    <x v="0"/>
    <n v="31822"/>
    <n v="130470.19999999998"/>
    <x v="0"/>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HROIYVXUABAGL5GUFHMEZK3WQQA,AF4VIP5F264O5O2GKFZICPZ52E7Q,AH5ZOJA5RWLFQL3XE3GPOEXYDENQ,AHM5SJCQQWFMCWZ5776MEZGW5VWQ,AE7NBFOB3OSILKUH2JW5D2E26VFA,AG3DYTM7NUZADEFMPATX4TTIKH6A,AFGEXNVVJZMM7UZDPN6EBCUWSQNQ,AFZZGR3USTVT3SLKK2EJHBPJI7XA"/>
    <s v="Kapil kumar,Rajendra K Jadhav,Nazaf beg,Jose Febin,suresh gaur,Rinku Barota,Jagdish Joshi,8826277722"/>
    <s v="R6LNTBPRGQ5SH,R8XCX03RG32U,RNP9KG0AKI8QG,R3LP9C2W2RTAQH,R2FX53CQOLKI7A,R2FAY534DIE3GK,R3BS9HLFNF3IKI,R35GQXCRXTDQ4Y"/>
    <n v="8"/>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533"/>
    <x v="495"/>
    <x v="1"/>
    <x v="1"/>
    <s v="Mobiles&amp;Accessories"/>
    <n v="44999"/>
    <n v="49999"/>
    <x v="3"/>
    <x v="3"/>
    <x v="1"/>
    <n v="0.1"/>
    <x v="4"/>
    <x v="0"/>
    <n v="3075"/>
    <n v="13222.5"/>
    <x v="0"/>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EKSR7FVH2XR55S47DZZLAFA4KHQ,AH2Z4CKZS7LRJGKNN7CBOZMQ5SNA,AGZOQA4S3KYQ5XWA2NNCVAPL5NAQ,AFAI2HVZTWZTAN4VOOOMVS5H55VA,AEQ2H25C6M6LFUM7FSHRKM7MMHOA,AE562XMNDX7ZSE5LXF3ML73JYBFQ,AFVF4DJMF7VPQN73T57F4CZT2HGA,AEN6F63NGBECRWCS3ZXU6TVDF2XQ"/>
    <s v="Subhra S.,Omkar,Varun George,Atul Anand"/>
    <s v="R1DSLJ58BW45MG,RZF2IS7TK6MF4,RLAJSE9228SAA,RHZFWFPW57PEH,R5V3SEBXEYTV9,R3QW79LOKH6EDA,R15LLZLNGUHHTJ,R2NS5ZCYJFF5KE"/>
    <n v="8"/>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534"/>
    <x v="496"/>
    <x v="1"/>
    <x v="1"/>
    <s v="Mobiles&amp;Accessories"/>
    <n v="2599"/>
    <n v="2999"/>
    <x v="0"/>
    <x v="3"/>
    <x v="1"/>
    <n v="0.13"/>
    <x v="2"/>
    <x v="0"/>
    <n v="14266"/>
    <n v="55637.4"/>
    <x v="0"/>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JSMM2J65DGILOOHC24C74VWPBA,AFC4X5UHL2LN4PBS2TWOMIZ2GHAQ,AEO5TWJ7OMCWVSYFCFNFE7IPHZYQ,AH4V7BEA2Q4XN6RTECG52HJ2HQEQ,AEQ567MMOMWFLO5Z2P4L54R4M3MA,AF3VFLFIMQBQ33R3XIVUEAEERSHA,AHQQTNBM4SFZLLOLXJXA7N42YTTA,AHOF7ZRAY3XJT452UT7VOSM3FSXA"/>
    <s v="Rajkumar,Amazon Customer,kamal,Nishan singha Roy,Mehul Solanki,Rajesh,MAHENDRAN,Sundar"/>
    <s v="R173QPQASTIM5E,R2RU5623DZ9ZWI,R16QI7DHVXJVCI,R3JNLJTK4WJSKY,RLJ5VUW87FE0G,R3VFYJ2WAD73ZC,R37T2ABX4GMGHX,RAR3D2XLJPVF7"/>
    <n v="8"/>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535"/>
    <x v="497"/>
    <x v="1"/>
    <x v="1"/>
    <s v="Mobiles&amp;Accessories"/>
    <n v="2799"/>
    <n v="6499"/>
    <x v="0"/>
    <x v="0"/>
    <x v="0"/>
    <n v="0.56999999999999995"/>
    <x v="3"/>
    <x v="0"/>
    <n v="38879"/>
    <n v="159403.9"/>
    <x v="0"/>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HZWXUWE3RGLDH4JJUK3HT3VMBJA,AFWUWJMEO4IQEMHKMUXYUILK47LQ,AHESBMCCD2JGQWVMDSW2G6QVJS7Q,AGJ2JB67X6WE4WZMZH4NWXHEGP4A,AEH5FAS6HXOZKYQOUM2YV5KKCNHQ,AGZYICOVCDNGVWXHJCDF63UTU7FA,AFIAREIU3BQVJUNZTYKC5I4TTN7A,AGVOPDVJX5H5BXDGMWPRSWAJSJAQ"/>
    <s v="shiv,Pankaj Bhatt,Dipanshu Kr Biswas,Jeet Jangam,Ekta,subhabrata paul,Anurag kumar,Manish B."/>
    <s v="R1GS92IDBGXYCS,R8H8QTOWYMITR,RCSP9RH3A0VAE,R2S4F8S012C7RT,RVRXFESU2TRZK,RSKOVH69IL8VG,R2OUN5B9KJNAPN,R2EBVOLHYZ8SFR"/>
    <n v="8"/>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536"/>
    <x v="461"/>
    <x v="1"/>
    <x v="1"/>
    <s v="WearableTechnology"/>
    <n v="1399"/>
    <n v="2990"/>
    <x v="0"/>
    <x v="0"/>
    <x v="0"/>
    <n v="0.53"/>
    <x v="3"/>
    <x v="0"/>
    <n v="97175"/>
    <n v="398417.49999999994"/>
    <x v="0"/>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H2OARRWRYKQNYKCWGQKO3NOINQQ,AFIIBGWYNYPKBPVV3YRZPI3PYGBA,AF6HCCU2LSBC7VI7PXDP7BV234VA,AFOFD4PXG6Q4MMOSO5DL3Z6SPH3A,AFJLVCFIQOLK52GX6GEPNDVDXMLQ,AEQQH4MFXL57BHAPR5HEDWJ7IYSA,AHKFAQZRUQBRNNHBMARKC5YBCLBQ,AFU4L7YEY73K63B4VWGPBWQVAYWQ"/>
    <s v="Sagar,Shreyas,Arjun Thomas,Sachin Yadav,Karthikeya Reddy,Raja,Anku kumar,Sagar kate"/>
    <s v="R2VEHBS4GTI9SH,R560D18O1BJM7,RYPXAOQI77XRF,R2T1AP2XBIAQBK,RU2RYKNTJU52I,R3D6UA9AB1KZ5D,R1YFZYNSZI9FAG,RQU8SHDXBG8NZ"/>
    <n v="8"/>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537"/>
    <x v="498"/>
    <x v="1"/>
    <x v="1"/>
    <s v="Mobiles&amp;Accessories"/>
    <n v="649"/>
    <n v="2400"/>
    <x v="0"/>
    <x v="2"/>
    <x v="0"/>
    <n v="0.73"/>
    <x v="5"/>
    <x v="0"/>
    <n v="67260"/>
    <n v="295944"/>
    <x v="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EXCQMYUSJFK3Z4POJQTN7YOHRVQ,AHETGN27YLTEFPHLK2EM3JEE7JJQ,AE2NBVHMJEM7COMHX2XJ4UPZ7D7Q,AFSIUC3ZDSMMALO7LFNQ46WZMU3A,AHAO6YBR3EDW2EMTABK3HCGJ6LDA,AFHUNQB64BPF4MYZRRLEYY3KW4JA,AE4VZLYVX3UP3NDMCIFWLLDGVO2A,AHNKMCRLNHO3LUTYPZ5C4WBK5JYA"/>
    <s v="Prashant,Sumesh Sundararajan,Vijay Baitha,S.k nahak,Vikram Kumar,Manish,Jm,amit nayak"/>
    <s v="R2FRXUVIUPO3JD,R2S7JVQ4Z9GYLB,R2U2GZZ9ZUDTE1,R33GW8VLIA7TOI,R35DGD2XREWO5P,R17TQA9TZKL5LH,R15HVUSH6RX8V2,R3UME3PEOKCQ5B"/>
    <n v="8"/>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538"/>
    <x v="499"/>
    <x v="1"/>
    <x v="1"/>
    <s v="Mobiles&amp;Accessories"/>
    <n v="799"/>
    <n v="3990"/>
    <x v="0"/>
    <x v="2"/>
    <x v="0"/>
    <n v="0.8"/>
    <x v="11"/>
    <x v="0"/>
    <n v="119"/>
    <n v="452.2"/>
    <x v="1"/>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FUWV4HNHDWYGFGEHEMCKPR7HPBA,AH2QS2327TLYTXS5YHXNAS7X7URQ,AHWO6S34K43AUMEEVHEVFHHPOVQQ,AHRPIB6BCK5TKG2R5DH5H3AMRIHA,AEAYBCVEBO7ZZ4SXPQUEWWYXO7IQ,AGE6KNDSGW2KYR7DTGGTFWVWTGGQ,AFRRGE2IZFVEUFIY6PUKMSGSMZ5Q,AG5WZLHPQHKNWCKK3EZQG73THRGA"/>
    <s v="Manoj Nagabhairu,Mohammed kabeer,umar_ _mohammad,sam chauhan,Tyson D'costa,Nevith Gowda,Satyanarayana,Abhishek K V"/>
    <s v="RM88OEEDBGL7E,RA49OAQBPGOY1,R1P18CRYE9Z987,R1NE7OSB0O86A5,R2CN1JTT7L1C7H,R20OTH46ZTVPQN,RDXU0X5IQVEFY,R1F0IEQUUDWM18"/>
    <n v="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539"/>
    <x v="431"/>
    <x v="1"/>
    <x v="1"/>
    <s v="Mobiles&amp;Accessories"/>
    <n v="149"/>
    <n v="149"/>
    <x v="1"/>
    <x v="3"/>
    <x v="1"/>
    <n v="0"/>
    <x v="4"/>
    <x v="0"/>
    <n v="10833"/>
    <n v="46581.9"/>
    <x v="0"/>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EQRBL6PVEWH7MEXRN2ZI6FDU54A,AH365TQ2EE2HZM2YUGEBUUA3CBVA,AEIRPCB2GKJMM2D42JI56EZHN2PQ,AEOPPOFRNOWYNA3NCZ7FXRRILVBQ,AFGBMMBD6NTVHNHMZSTDYVKFE2SA,AHTJ4RNDSCXMGFI5GTVYAQNM6DKA,AGOJBMYF6L6P3HQ4W5N46QQIAPUQ,AFKWNS6UYCGBMT6TITLEW7DRFR4A"/>
    <s v="Vishal Bhardwaj,Parvathi M.K,swaraj,Simi"/>
    <s v="R1B4DF1E33G2SC,R1EUC6Y0ZY18QE,R3BW81NGN6FTO4,R1LUISQ85F9MSU,R1J90WSEGDNEMJ,RI68W30TV8E76,R3BBHIDI76JIAY,R1V51JJ6JQXQU6"/>
    <n v="8"/>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540"/>
    <x v="500"/>
    <x v="1"/>
    <x v="1"/>
    <s v="Mobiles&amp;Accessories"/>
    <n v="799"/>
    <n v="2100"/>
    <x v="0"/>
    <x v="0"/>
    <x v="0"/>
    <n v="0.62"/>
    <x v="4"/>
    <x v="0"/>
    <n v="8188"/>
    <n v="35208.400000000001"/>
    <x v="0"/>
    <n v="17194800"/>
    <s v="Added Protection: An additional layer of protection has been added to the Lightning and USB ends to improve durability and reduce fraying;"/>
    <s v="AGNJW4JB3SQZZEVJCOR6EXOTNMOQ,AFTBDE5KEINLXCQI2KBACSU4VO6Q,AHG766GX32WE357IIFA2PJWO7XRA,AG6TL6KXOCB6HW6QITVEZ3NFPYFA,AGD2H2SMDLQK62MH7BFWQ2INBP2A,AEHKGBC4LAMAC3AUCAWLJKKHRTAA,AHB6B3AB5OU3ITBYOSU2YSPVJ7RQ,AF7JC6AKO652RERHTNJ4NFM6NN4A"/>
    <s v="Arun verma,Arv,Aashna Nasta,Harshitha,Sunny Panchal,Snigdha Mallik,None_123,Ravindra J."/>
    <s v="R2XF84DPH68G5Y,R272LVPQ9OGM0S,RBQF76FUWS8PH,RUV6A5DB7ROJU,R25Z9XP6UQKEBZ,R33QHW049WSWGB,R3QAWS03V5OYSG,R3407AFPL16VUS"/>
    <n v="8"/>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541"/>
    <x v="501"/>
    <x v="1"/>
    <x v="1"/>
    <s v="Mobiles&amp;Accessories"/>
    <n v="3799"/>
    <n v="5299"/>
    <x v="0"/>
    <x v="1"/>
    <x v="1"/>
    <n v="0.28000000000000003"/>
    <x v="12"/>
    <x v="0"/>
    <n v="1641"/>
    <n v="5743.5"/>
    <x v="0"/>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F7B5AJJZP2WKRD74Z45L7YDOEHA,AGEYI2JEUE752XDEXSTEIO7LJI5A,AGNNZL2OXJSOP4LC4PWWYSTCZAAA,AF7O7XT6CTT6WPOITPUURTLR373A,AEI3CRGT2GQUOOD67T5H2NK6J32A,AFVNPALAXLPTQV7PA3A6GG6GNKHQ,AGFWKP74BJOEEMWDPDRITXUIW45A,AF36F2CYTEDAZ7XUT5FIVJV5WIFQ"/>
    <s v="Shyam,Tom,Rajneesh  Kumar,Bhagaban badatiya,eps,devaraj,MANAN DANI,Amazon Customer"/>
    <s v="RCP907FSHW2CI,R2XSNFIDSF8IL4,R2JB9PO5MV9LER,R1WOXRK1I1XUD1,R2R7NPFFHBHV2M,R209MH0VOGQ7EF,R276N47ZR7TWCM,RFYYONBM15HX5"/>
    <n v="8"/>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542"/>
    <x v="502"/>
    <x v="1"/>
    <x v="1"/>
    <s v="WearableTechnology"/>
    <n v="199"/>
    <n v="1899"/>
    <x v="0"/>
    <x v="2"/>
    <x v="0"/>
    <n v="0.9"/>
    <x v="1"/>
    <x v="0"/>
    <n v="4740"/>
    <n v="18960"/>
    <x v="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G3EJCPDMWMFHVD75JLK6447GEYQ,AG6U76PUTURMNUURSZUAARGW4JGQ,AFUPVR34RLXDQ4KH53C63MQSFISQ,AH6TCUCBZUAI6HVVV3CRMHOYA7EQ,AHDLB7WWZVSRDGIQWDPGPKV6MUZA,AGPTBPJMGFIJOZ7TDQYIDTKYELCQ,AGWOADYNA3ENWC5E2ZTCG44PPUVQ,AE4VHTKSWGIZRK2VBPA5W4BVVW6Q"/>
    <s v="Gourab Kumar Patro,Amazon Customer,tuhina mamotaz,jeevesh parag,Sujata deva,subham dey,Mehar Bano,Gautam Ghorawat"/>
    <s v="R1A8VRVLZEPPCO,R1G1WGHDY6EN6V,RDPRCGL4SELOQ,R14VFIZGF8DVCC,R3L5E72O2NPWAX,R1H6XVMAKGROHM,RL8QQ5LOOTC1B,R2USFYNMVOB95A"/>
    <n v="8"/>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543"/>
    <x v="503"/>
    <x v="1"/>
    <x v="1"/>
    <s v="Mobiles&amp;Accessories"/>
    <n v="23999"/>
    <n v="32999"/>
    <x v="3"/>
    <x v="1"/>
    <x v="1"/>
    <n v="0.27"/>
    <x v="2"/>
    <x v="0"/>
    <n v="8866"/>
    <n v="34577.4"/>
    <x v="0"/>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EGEOVAES62OFGQTSPSDSQ5U7SHA,AGMBYTP5MS3JCQZ2NHRA3L2FTC6A"/>
    <s v="Krishna S Mohan,Jatin Patel,Izhar Aazmi,Thambusamy,Uttam saha,shaiksha vallii,sandy,Godfrey Mathais"/>
    <s v="R3R5DS04EXELTJ,R3JBXYOBYRX0A8"/>
    <n v="2"/>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544"/>
    <x v="504"/>
    <x v="1"/>
    <x v="1"/>
    <s v="Mobiles&amp;Accessories"/>
    <n v="29990"/>
    <n v="39990"/>
    <x v="3"/>
    <x v="1"/>
    <x v="1"/>
    <n v="0.25"/>
    <x v="4"/>
    <x v="0"/>
    <n v="8399"/>
    <n v="36115.699999999997"/>
    <x v="0"/>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FPYH3UF3GB4RNX3MX46AXFM2FTQ,AGWEQHJSUA4YCG44RKCCKPFNHNYQ,AER7URKAHGBZZUO54FO5YIX3BOJA,AEPCLRI6TOAXADIFPVP6BVUV6ZYA,AHMJGVHC6Z2PFDPRVL3FFO6HVWEQ,AHV4FNKMIPRVWQREJHBT3T7KQH3Q,AHHJWO56X2DQATPTWFHER2LAVAGQ,AGXRHQVYZUCT2IESEBL3JYAJ7ZNA"/>
    <s v="Ashish kumar,SAFEER SHAMSUDEEN,SJ,Aveek K. Upadhyay,Arghya Roy,Harshil,Udaya Kiran Mutnuru,RahulAravind"/>
    <s v="R2MI4KSWYUEMDR,R2MNYKDL2UII1M,R2C6TUBM6IVLB0,R3VJF3LZ7XK3WV,R351DYT9RZYVC0,R2127U989S6ZZU,R29GQ8L9MVSU6H,R2H35ITTKGQLBH"/>
    <n v="8"/>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545"/>
    <x v="505"/>
    <x v="1"/>
    <x v="1"/>
    <s v="Mobiles&amp;Accessories"/>
    <n v="281"/>
    <n v="1999"/>
    <x v="0"/>
    <x v="2"/>
    <x v="0"/>
    <n v="0.86"/>
    <x v="18"/>
    <x v="2"/>
    <n v="87"/>
    <n v="243.6"/>
    <x v="1"/>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F33ARIIERSZ4KGYWLBGIJO3PUQA,AGYPPUPGC6R6YHQ34BXG47EF27SQ,AGJETGMWID7POEU5LDGFS4RPXSAQ,AGRA45O5QGXARH6WCZBOIHOCESJA,AHJCD4A5IUH54M6QRKEW4LUHVJ2A,AHUDJY4VCIHRMXKXIYZEDXGGXGZA,AGXYMK52TU4YHFTS64FNCTDPJENQ,AGJBNYIE4GPKFMI52C33ZNTMSVAA"/>
    <s v="dk yadav,MUKESH KUMAR VERMA,Vishnu,Shaikh Shahalam,sushilkumar dubey,Roshan Narendra Raut,Deepak thakur,Aappashaeb Barsale"/>
    <s v="R2FHGVLNMCEDS3,R1AHSDM5M325MM,R3E7Z6ZZCWNVTP,R2ARI9ILETH6A0,R1KRTG4TU6MUCU,R3SBJYLLR84FNM,R10IL98NTGTQH1,R2MS0CPATDN53O"/>
    <n v="8"/>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546"/>
    <x v="346"/>
    <x v="1"/>
    <x v="1"/>
    <s v="WearableTechnology"/>
    <n v="7998"/>
    <n v="11999"/>
    <x v="3"/>
    <x v="1"/>
    <x v="1"/>
    <n v="0.33"/>
    <x v="11"/>
    <x v="0"/>
    <n v="125"/>
    <n v="475"/>
    <x v="1"/>
    <n v="1499875"/>
    <s v="4 GB RAM | 64 GB ROM | Expandable Upto 512 GB|16.59 cm (6.53 inch) HD+ Display|13MP + 2MP + 2MP | 5MP Front Camera|5000 mAh Lithium-ion Polymer Battery|MediaTek Helio G35 Processor"/>
    <s v="AF3JE3MHGVCOATHASUTMN3VGF3UQ,AEDSNOOD2D6SJAET2BTNBHLV2SSA,AGGTMAPT4WBWP2C62I6CGW22QNCA,AGC6NVLEXXVXAOMXP46RL2622EBA,AFMZPE7XRDTD4DOUAAMZOME6HG7A,AFOTHR4JPCQC4JXBR3WV4C6T5XHQ,AEJMCBDH3VXRL4SPYOC23J4OG6OA,AFE2254KL46HW7HEMQMQAGTC2LUA"/>
    <s v="Jigar panchal,NOOR MOHAMMAD,Vikash R.,hari,Muscledark,A.Misra,Alagesh S,Jerry"/>
    <s v="R3B5HP4PJ8JIOG,R2NS7Z2XUJL73H,R3DLYP0JW3PWDP,R3HWHOM95KCAZV,R2EVYBZOHRZ8NQ,R2U4UV55GHL0AB,R2E6IQWP86JIVZ,R225NQB3ASPXBV"/>
    <n v="8"/>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547"/>
    <x v="358"/>
    <x v="1"/>
    <x v="1"/>
    <s v="WearableTechnology"/>
    <n v="249"/>
    <n v="999"/>
    <x v="2"/>
    <x v="2"/>
    <x v="0"/>
    <n v="0.75"/>
    <x v="6"/>
    <x v="1"/>
    <n v="38"/>
    <n v="171"/>
    <x v="1"/>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QIYGWISGS2IQAQ3OM4IZHKIV4Q,AGXCRSJZ5RYOGMFVSLNRCILGSATQ,AE4MORXG46LGABI76KRVGV5BCLMQ,AHPN4Q3AZDX3HSUYDT7MHYDIL6QQ,AGBOBQFRZDOF5XPJRLHJYOGRFKNA"/>
    <s v="Placeholder,Qazi a.,Kriinaa,Manivannan,Santosh kapoor,Srinivas,nidhi,Anshuma"/>
    <s v="R2FY1Z66KZXJWD,R2HMU574902EOQ,R33J3X2N75IXU3,R3GGQG1U2KLAE3,R31AMOLX49DVF8"/>
    <n v="5"/>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548"/>
    <x v="506"/>
    <x v="1"/>
    <x v="1"/>
    <s v="Mobiles&amp;Accessories"/>
    <n v="299"/>
    <n v="599"/>
    <x v="2"/>
    <x v="1"/>
    <x v="0"/>
    <n v="0.5"/>
    <x v="4"/>
    <x v="0"/>
    <n v="4674"/>
    <n v="20098.2"/>
    <x v="0"/>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FQ7AUYJOIE2HH63KIUQK45ENQ2A,AHT7TTZ5JOTUL7CYSG5BBVPKD37A,AFB2AKARKRKHAB2PUCALX2GXOM3A"/>
    <s v="Ram K,Ankush,Viswanathan,Sanchita Mandal,Malhotra A.,Roy,ravi verma,Pravi Gupta"/>
    <s v="R33M2Q7OES3GBK,R125QF7WMZW3NW,RMDVRDSEK73L8"/>
    <n v="3"/>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549"/>
    <x v="507"/>
    <x v="1"/>
    <x v="1"/>
    <s v="Mobiles&amp;Accessories"/>
    <n v="499"/>
    <n v="1899"/>
    <x v="0"/>
    <x v="2"/>
    <x v="0"/>
    <n v="0.74"/>
    <x v="3"/>
    <x v="0"/>
    <n v="412"/>
    <n v="1689.1999999999998"/>
    <x v="1"/>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YXJP46LXOTLZ5FXX53OWHFNWXA,AGJH265WIJJRU5CH6R2T3KPDUHUA,AGURQUXEVAYTPSF26X64GZTYMTVA,AEDNDNSMKKRKDTTX67VVJMEQEPPA,AGCUQVPEVBIWQQBLSEKK2LSICLPA,AE3FZBDL2DKG5S23STYXDBEFCLFQ,AHSDXCJVYDH2MU3PQR7TRI5TA4LA,AETU3IBTWBZE4PUKESCCMCBU7FLA"/>
    <s v="Richard,Venkatesan,shakeel ahmad,Mohd Kaif,sakshi jolly,Nitin Agarwal,Nadini,Rolan B."/>
    <s v="R3EUHZXX3UEYSH,R1UYMUD8SY2H9V,R1BQTJ4030NWYZ,R3MBTEU82OA7X1,R1R6MZFWPE1DN6,R295X0FTRQEG0P,R2XX9ZLGMLMN5L,R2ONSIR9B3OM3B"/>
    <n v="8"/>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550"/>
    <x v="508"/>
    <x v="1"/>
    <x v="1"/>
    <s v="Mobiles&amp;Accessories"/>
    <n v="899"/>
    <n v="3499"/>
    <x v="0"/>
    <x v="2"/>
    <x v="0"/>
    <n v="0.74"/>
    <x v="17"/>
    <x v="2"/>
    <n v="681"/>
    <n v="2043"/>
    <x v="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EI2GKBIJPYIB7KUV7EKAFN5P4IA,AGC2IANVZWHPGJS6KPCVASYQ5N2A,AEJSFU2MHQAGBDP2LWKW2KDEJHBQ,AFHCBV4DAEF7UL3EHVLA2VQ7R3OA,AERBFUQ2XX22U7LPZTRG6A2HUTAA,AFJJ6ZOQE2X5M5FZHRUGNGHXPS7A,AEHH6FPWXY4NFI63UAHKFRAGWICQ,AEITDY3ZQ4YK4EAX6QNI43CLAKPA"/>
    <s v="Gourav Choudhrani,Mustak ali,Amit,Pankaj solanki,yemcee1954,Shekh ismail,Mukta,Penchalbabu"/>
    <s v="RF8105HZQ4I7N,R1OVFYKWEJAVU4,R1U3VNQN5M4IED,R1YHYHQQN3NVED,RS5SSFIL1MWFD,RAMY81VZCIB2D,RDUL770GDRUAB,R1J7N8RPXX1S3X"/>
    <n v="8"/>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551"/>
    <x v="509"/>
    <x v="1"/>
    <x v="1"/>
    <s v="Mobiles&amp;Accessories"/>
    <n v="1599"/>
    <n v="3499"/>
    <x v="0"/>
    <x v="0"/>
    <x v="0"/>
    <n v="0.54"/>
    <x v="1"/>
    <x v="0"/>
    <n v="36384"/>
    <n v="145536"/>
    <x v="0"/>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ETBZL6TIGY24P3Y6WNN2BNIZIDA,AEM5NWHHVCMHY2LZH5CHNDXON3SQ,AGNOLV6ZQ6SYXOYLHBC4ORHEDL4A,AH5GPY4UE5MUMN6G5NV2BXMUUUZA,AGGCSIEZNAMED5ULILRMUMIZZ4QQ,AFN6SDYZHCOQKXW2WE4MBM3SUQ2Q,AGD6N3XPM2FBWJ5RWHLC5UDE55YA,AEMI7K7IYACRHQ4ULRGRW6JA23PA"/>
    <s v="Rajesh Martis,priyanka Gowda,Velmurugan,Nitin,Sowdesh K.,Kumar,Vinod kumar,Jayan Menon"/>
    <s v="RVNP5UR9UECQW,R10UNYZS2VXZ3G,R346UHG3CHA35Z,RDMK41H97ZT8M,RCRNFX4VMUPFM,R22C8ONFTU20FF,R1R7KPNEQCF7IS,R1JL2OE1X4IQ6V"/>
    <n v="8"/>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52"/>
    <x v="510"/>
    <x v="1"/>
    <x v="1"/>
    <s v="WearableTechnology"/>
    <n v="120"/>
    <n v="999"/>
    <x v="2"/>
    <x v="2"/>
    <x v="0"/>
    <n v="0.88"/>
    <x v="2"/>
    <x v="0"/>
    <n v="6491"/>
    <n v="25314.899999999998"/>
    <x v="0"/>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HBB6UBYHJ5FH2BUFQ2BCXHWQFJQ,AE4S7RU4C77FN2E57NMJIFAMH7RQ,AHAUWOVUAQX7D73DVER7HM3WKQZQ,AFVUKW5J3PRPHQ5ZIFK275YXQOPQ,AFXAQKHWVGXPXQ34RWZX3QER6MFA,AF3Q3H3ST2EQI2CBI5V2AZFGETRQ,AGI6BX5V7Y2QSCVLAAHXBHEHQ7VQ,AHVWARXU523WDIQTATHFC5NICFFA"/>
    <s v="shaan bishwas,Anirvan Kule,Tannu Mahanand,Sunil Sharma,Anuja Lad,Sankar Agarwal,Amazon Customer,Jophin Joseph"/>
    <s v="R1TK3BJ0V4TTCW,R3CM92MP896BSQ,R1T1NCJKM7VXA6,RAYIW8N256R4Z,R17618VX40XGBR,R2UJBOPZHRAM66,R183JTRIE1NM6Z,R13S4RGKBN47XW"/>
    <n v="8"/>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553"/>
    <x v="511"/>
    <x v="1"/>
    <x v="1"/>
    <s v="Mobiles&amp;Accessories"/>
    <n v="3999"/>
    <n v="6999"/>
    <x v="0"/>
    <x v="1"/>
    <x v="1"/>
    <n v="0.43"/>
    <x v="3"/>
    <x v="0"/>
    <n v="10229"/>
    <n v="41938.899999999994"/>
    <x v="0"/>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GGXWYRLPMULBPR7OXPEV6SNOMIQ,AHBKNSJNHRF22KZYCFRN4CQJG3EA,AELCNLLIFS2RDDTYTLT4KXJRIG5A,AHHS23JALEPKBIT7NAIJDAW3U5NA,AE4ECIOVJONHQF4A4G4GYNVQNPZQ,AHRWF3BGXKDJ4HR7NMPSC4BBMM6Q,AFJ7OTPT4MWWC3XXZCYYKIXEXFGA,AHU2SCYTK66DFVXSMANJZRT2LPKA"/>
    <s v="Shanti Devi,Amol B,shamsher alam,Ravi Shankar Sharma,Monesh,mohammed Junaid,Akshay,Sachin Singri"/>
    <s v="R35G82LMN1P1V4,R2R9TCZMPRU2,R2IJXSRMFCQGXD,R3AZ1FCTLW335M,RQR59DAFHW3WV,R1Z1QLVITW84J4,R2YQHZ0LLWV1HI,RSC0FWSR0TQTI"/>
    <n v="8"/>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54"/>
    <x v="512"/>
    <x v="1"/>
    <x v="1"/>
    <s v="Mobiles&amp;Accessories"/>
    <n v="12999"/>
    <n v="18999"/>
    <x v="3"/>
    <x v="1"/>
    <x v="1"/>
    <n v="0.32"/>
    <x v="3"/>
    <x v="0"/>
    <n v="50772"/>
    <n v="208165.19999999998"/>
    <x v="0"/>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GAELRYPMTG5SADZPDYB343EASAA,AGFN4JODOM2NTFCJQOHDBQLVDJTQ,AG7EZVSAXIVGMNDLSA55K7URQCJA,AGGF75HIEMB67OU7J3RDALBSUKQQ,AHY5CI4SU6JBYPIZ5RLAGO6W3F4A,AE4KODNBVTDCZWZO4HZM4GTRERPA,AH6HFHSYOY2OHMODD7244DHG7FUQ,AHRW5JERWYAJCZO65PDKZSOEPR6Q"/>
    <s v="Meghnad,Partha Dey,JAIDEV CHOUDHARY,Mayank Singh,JeneZ,chetan kamerkar,Gangadhar"/>
    <s v="R2K5OD0MEEBTDL,RS1N6TNO33BOK,R6KWBGOKI1N9Y,R30SKUMYLSXXDN,R1EOYHZWCRSV7B,R13JBDK4SAAYFT,RJOU5K9ECNW7Y,R2APPRANV6IERZ"/>
    <n v="8"/>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555"/>
    <x v="513"/>
    <x v="1"/>
    <x v="1"/>
    <s v="Mobiles&amp;Accessories"/>
    <n v="1599"/>
    <n v="2599"/>
    <x v="0"/>
    <x v="1"/>
    <x v="1"/>
    <n v="0.38"/>
    <x v="4"/>
    <x v="0"/>
    <n v="1801"/>
    <n v="7744.2999999999993"/>
    <x v="0"/>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FAYH4FG2MUZTFGDVONVIOV4W3KQ,AFXA26HZQUFUW7XEXH5GMEEZSPMQ,AHFDNDR53QEPY535GSA7C7ZDQ5DA,AGXTHFOTWKYIA6ES5PVGEF2IHWFA,AHCSJSWJF6TFP3YDLCRVCNWPZFTA,AELOYAHMYOGED3PPIMLJIHD7DHGQ,AGNX3V74DONZBBVE2CYREKRCKAQA,AEG6YPCCZCXOX53TAJ7RCARHGZ3Q"/>
    <s v="Rajat,Ashray Tyagi,Ritesh,RAMESH BABU K,AstroQueen,Vishal Salian,Doctor,raj y."/>
    <s v="RZN676INI7CXB,R3R7UHOVSK5HK6,RK4TT1MUA9PPK,R3SW1UZKGBAI70,R1QKN9JPJ1FWMZ,R208QSDKUOWNF6,R2426HG2VA66ZC,R1433K3KOBJMRY"/>
    <n v="8"/>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556"/>
    <x v="514"/>
    <x v="1"/>
    <x v="1"/>
    <s v="Mobiles&amp;Accessories"/>
    <n v="699"/>
    <n v="1199"/>
    <x v="0"/>
    <x v="1"/>
    <x v="1"/>
    <n v="0.42"/>
    <x v="1"/>
    <x v="0"/>
    <n v="14404"/>
    <n v="57616"/>
    <x v="0"/>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AX7BRPDS3NSYCZQBQDL5DGZDVA,AFI76LT4UP2L3SFJMDMH2C5SM6RQ,AFK4TVL4GOKGSKXKVD4ROM3NWE3Q,AFNAPG6Q3WJAMY4MYDEV2W7JSPLQ,AF645AUHJGIUD7JY2VHG5TBNYNQQ,AHZZFBL24XXVLW6H44MOB6LBHH5A,AEV5AKL64UCEJJJCSVVBLHHWU7SQ,AHCDJWUO4YVS63AGSZWF2QHS7QPA"/>
    <s v="Samar Kumar Das,Jamshed,Jitendra Prajapati,Om Parkash Gagneja,Pavitra S,Dona Sreekumar,Souryajit Swain,Shreevathsa NC"/>
    <s v="R1HOV97NOJFX4W,R3BIRU7WH404ND,RAU26U2KP1OQH,R15BZZ2VBVMJ4V,R29G5QZ1EZB3KF,R3UFXXP9B7DVUJ,R1RVSNGA4SCXX4,R2HT0UTCAOMW1J"/>
    <n v="8"/>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557"/>
    <x v="515"/>
    <x v="1"/>
    <x v="1"/>
    <s v="Headphones,Earbuds&amp;Accessories"/>
    <n v="99"/>
    <n v="999"/>
    <x v="2"/>
    <x v="2"/>
    <x v="0"/>
    <n v="0.9"/>
    <x v="5"/>
    <x v="0"/>
    <n v="305"/>
    <n v="1342"/>
    <x v="1"/>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4MVO4JNFDEPWFKZO62OAJKRIWA,AHVPAXEWPATRASBKHOBI2I3VRLGQ,AE47PRQCNT3YFSESBLAJOH6MSCFA,AGUOSXCR3PDNC2K4X7O7QNRGPAWQ,AH5L6KKTP5ZQSN6GVQB4ZGXOM2DA,AEP5OZFTG32NCC34GCOBFO24W6RA,AEQXLMRCT4ZS65M3ST5YV6AOZG7Q,AHZXKAGAJPIMZJD5XJ5QUIYR3ORA"/>
    <s v="Mihir Deshpande,sejal ghuge,SM,Pavan,Mallikarjun Patil,SM,Vigneshvikiy,Payal"/>
    <s v="R2DD2M5YARW7R2,R2M9ZYNGGV1ZLN,RNWNTRNLSJWSB,R3BJBPNI2XP8HF,RI1FLXH6TFEAJ,R172WRCQLOW97V,R3721R2I1BFETF,R2DH3Z46FTCXQ8"/>
    <n v="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558"/>
    <x v="516"/>
    <x v="1"/>
    <x v="1"/>
    <s v="Headphones,Earbuds&amp;Accessories"/>
    <n v="7915"/>
    <n v="9999"/>
    <x v="0"/>
    <x v="1"/>
    <x v="1"/>
    <n v="0.21"/>
    <x v="4"/>
    <x v="0"/>
    <n v="1376"/>
    <n v="5916.8"/>
    <x v="0"/>
    <n v="13758624"/>
    <s v="Operating System Android 10|Primary Clock Speed 2 GHz|Secondary Clock Speed 1.5 GHz"/>
    <s v="AGGDISUCB6COXRY7SCEYULDTYJSA,AETIHYK5L5TW5NKHBPOWXAKS4MBQ,AH77PFYHLOMFUSAQTGZKB3Y3GLRQ"/>
    <s v="N. Lalhunchhungi,Ramakhilavan,Narender,Kotteeswaran K,Gaurav Chauhan,Rajesh,ullas,Vetri"/>
    <s v="R3LJ3MMSH7Z1BT,RPYZX0CFFJI72,R358NYWUQLR163"/>
    <n v="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559"/>
    <x v="517"/>
    <x v="0"/>
    <x v="0"/>
    <s v="ExternalDevices&amp;DataStorage"/>
    <n v="1499"/>
    <n v="7999"/>
    <x v="0"/>
    <x v="2"/>
    <x v="0"/>
    <n v="0.81"/>
    <x v="0"/>
    <x v="0"/>
    <n v="22638"/>
    <n v="95079.6"/>
    <x v="0"/>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FNMA3FQAONYMREOFLNYF2RV4AOA,AHAYDWCGM4QNXWBCRC5LADVNADTQ,AFQFYAWOQX6T6PE5UVBUEFNBZC5Q,AHCXVEDVUKHZFJY5GZOVEXXZ5FBQ,AEPAT7E6LUSVYZ6BFUYULMMKN6HQ,AE7Y6RN5W7UID7VMJJWVAIT55JAQ,AECBZRZ5INBTHZJJIGSQJNEEEUYA,AHON2KL4HI3A5EPJ4TZU2MQF5ACA"/>
    <s v="Rahul Singh Rauthan,Sanjoy C,Prashanthi,Aditya Singh,Satyajit Patale,Owais,Amazon Customer,Himon Roy"/>
    <s v="R2XCI5KR2H8QEI,R3BNQCB05PYZMV,RVXXO15AGASNX,R1VU19BJMXT73J,R2LYRK8OS10K2Z,R1NOP9O1UWSJJC,RE6XTKYH9FSA,R1J5H4FDTO6GBX"/>
    <n v="8"/>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560"/>
    <x v="518"/>
    <x v="0"/>
    <x v="0"/>
    <s v="Accessories&amp;Peripherals"/>
    <n v="1055"/>
    <n v="1249"/>
    <x v="0"/>
    <x v="3"/>
    <x v="1"/>
    <n v="0.16"/>
    <x v="11"/>
    <x v="0"/>
    <n v="2352"/>
    <n v="8937.6"/>
    <x v="0"/>
    <n v="2937648"/>
    <s v="Display Size- 1.77Inch|Battery- 800MAh | 4 days long Battery|Auto Call recording available|Bluetooth Support|Number Talker"/>
    <s v="AF4AWOIIGQUD4IZ6QNWXVHL6OKTQ,AHGZNSZ5ECVXE3L5RCORYAQXCDAA,AGXKMOT2VJHSKVF2RGDS3WHGFBCA,AHACIJNM7YURLENNI7T2GIOMOQZA,AE3KVLQI3N4354HVJ5YAIHRJFQSQ,AHYCGGRP7XQVIYP6NRVZI6A7FH2A,AFWFAON3AFS63R4TZJ2DPHHB7KMQ,AFZ4LNRNW2PKH2TMZM6QH2KJNQCQ"/>
    <s v="Sudhir Kumar saxena,Ashay Arun Sawant,Sahin,Thulasiraman,Rubel,kuldeep,Jaswinder ali,Akhil thukral"/>
    <s v="R2Z4GQU0ZVOH1G,R3JRYRMKRD0BW0,R2C5DX0ZNNX7Y5,R25A5KZD14HHJC,R2TA6MY8NIL1ZP,RX492E2N9MM6W,R2PZJ7871P6D8D,R1I8UMWC4FQ0AX"/>
    <n v="8"/>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561"/>
    <x v="519"/>
    <x v="0"/>
    <x v="0"/>
    <s v="Accessories&amp;Peripherals"/>
    <n v="150"/>
    <n v="599"/>
    <x v="2"/>
    <x v="2"/>
    <x v="0"/>
    <n v="0.75"/>
    <x v="4"/>
    <x v="0"/>
    <n v="714"/>
    <n v="3070.2"/>
    <x v="1"/>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GQ3YJHNFI6CFAOTHMHNA3BEH4AQ,AGIGNUSWYO2OQDTSK25NQWQYTKKA,AHIJZTKPBCAZCSUIZU3JPERUM55A,AFJQGE6TV2BR754CRHDMTKOCTHNQ,AGHD2OMQH2SJZ7PQONIDBG63ZBKQ,AGPBPLV5X666GMBRNJCVLJNNH64A,AHRBK243XJM2ALAIV4RQOYVTH54A,AHNZPDWG65TAYC72YLSK2DUCA6BQ"/>
    <s v="vivek vinod,robin mohanty,Sadique a.,Harsh,rajat,Jay,Janardhanam,Hrishikesh"/>
    <s v="R32QHTM45T5S7N,R1PWLZEPRIUF0B,R2ZPR72HXJDDTX,R1ERI9BP1ALOX3,R1BY1F45H961AX,R19ZEB8HMP8MQS,RO9GYYPV0QDRB,R1P6WSNKIOGFEN"/>
    <n v="8"/>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2"/>
    <x v="520"/>
    <x v="1"/>
    <x v="1"/>
    <s v="Headphones,Earbuds&amp;Accessories"/>
    <n v="219"/>
    <n v="700"/>
    <x v="2"/>
    <x v="0"/>
    <x v="0"/>
    <n v="0.69"/>
    <x v="4"/>
    <x v="0"/>
    <n v="20052"/>
    <n v="86223.599999999991"/>
    <x v="0"/>
    <n v="140364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GGDISUCB6COXRY7SCEYULDTYJSA,AEHVGO7QNRXBJXCIN7ZS2IBKCMUQ,AGCTCXJXG6EKLF6ANAPIKPTAW75A,AGACS7BZV5ZPI2NOFQUC4S6LVZGA,AF4WE2MXXMQUPLKNPGCVP6N3K3FQ,AHX75KI55PFZY6J6PHO7A2AENXQA,AFT3ZU3OLRGDMPBARQP3BOKLGWSA,AFFB7SSARMFDEYKPBPVDII3AFIVQ"/>
    <s v="Hremant,Anjaneyulu,Madhav,NOTTADRIS,Deepak,P,M.SASIKUMAR,S.Suresh"/>
    <s v="R2SIAIJ2R8203U,R2SLNJ664LBZS6,R2PJGCDX444YME,R39XDUIGQYNX0A,R25G45DJ52J2HV,R2WZN2M9J9EQUM,R1PTY9JK5PT866,R2KD1JU029JTLX"/>
    <n v="8"/>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563"/>
    <x v="521"/>
    <x v="0"/>
    <x v="0"/>
    <s v="Accessories&amp;Peripherals"/>
    <n v="474"/>
    <n v="1799"/>
    <x v="0"/>
    <x v="2"/>
    <x v="0"/>
    <n v="0.74"/>
    <x v="4"/>
    <x v="0"/>
    <n v="1454"/>
    <n v="6252.2"/>
    <x v="0"/>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CQPIQJEIF5ASVCNW43FEDLAATQ,AEO2Q72MKWA5DPWBFQQ63ALQW7AQ,AEW2N6ZN62QQ5C5RXHU4TSK2EYRA,AGLPUYATOE2KVD36DZ2VD4QAOZCQ,AFC5T42J2P6CMZQUXB4IVBEZSAFA,AEAFK6ITOXRVS34MTPODTIE4UWLQ,AGNXO5MSN4KKBGSQR3YT26CYYBQA,AGKMK57A4J54JG5OUHPMVGGPVUKQ"/>
    <s v="Dileep,Amazon Customer,Sharath N,Shubham,Himanshu Singh,Bijin Kurien,Surender Kumar,Sahil K"/>
    <s v="R2TD3N245ZRZKA,R2I93780O12B86,R3VTLQFO4KMHHC,R1T0W8Y2RD3FQP,RUL4CK8TAFSM6,R10TVE5WRTUL6T,R1CT7PUFT9SH87,R119BACSU1D5W0"/>
    <n v="8"/>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564"/>
    <x v="522"/>
    <x v="1"/>
    <x v="1"/>
    <s v="Headphones,Earbuds&amp;Accessories"/>
    <n v="115"/>
    <n v="499"/>
    <x v="1"/>
    <x v="2"/>
    <x v="0"/>
    <n v="0.77"/>
    <x v="1"/>
    <x v="0"/>
    <n v="7732"/>
    <n v="30928"/>
    <x v="0"/>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HDTCW665XEPKY4WAUG3DREFCCYQ,AGPE4RKV5YRZPGLXQ46D7DMCFDLA,AHDKSXMFH5GRBJ6QJAPSEKXC6AYQ,AF7PR2PDWUSBNAQWPFIBW4J5OHBA,AGAWIQ7HOF4I2AFI7CD5ENI7BCDQ,AFF5TLCH4IYWCZK3FG64LZ4FHRHA,AFR53YXK7LLTSYXP3UALTFVDQCAA,AHO4LIQVYAUKT6MMF4Y7MN5Z57YQ"/>
    <s v="Vijayan C V,Sanjay P.,keshav,Dharemesh K.,Amazon Customer,Rajesh,Sagar Yadav,Vaibhav"/>
    <s v="R1O3A2CX9YG69H,R1OPAHCYQF1OK4,R1N6RV1W0LKGWB,R1MXGMA3JKL1YI,RAHUCIL8N8IK5,RCYPHGHZYUAAE,R37WU40YNTLIYU,R2JHL897G4Y4LF"/>
    <n v="8"/>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565"/>
    <x v="523"/>
    <x v="0"/>
    <x v="0"/>
    <s v="Accessories&amp;Peripherals"/>
    <n v="239"/>
    <n v="599"/>
    <x v="2"/>
    <x v="0"/>
    <x v="0"/>
    <n v="0.6"/>
    <x v="2"/>
    <x v="0"/>
    <n v="2147"/>
    <n v="8373.2999999999993"/>
    <x v="0"/>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HE52HKDGFCWSQO7STU7NRWWHTWQ,AHCBTTZL4LES5ZR54PCU6LSVKYPQ,AFZRZORHYQ6TSM25CRDS6UDSLUDA,AGWC4Q23F4DQ6TOMY2OBPZUB3W3A,AGGXWYRLPMULBPR7OXPEV6SNOMIQ,AGSMAA22LXXQD6VGCO3X5MMAT4RA,AFCTDH6RSQB5Q2F5E3ZXQL5I2RMA,AG4QFJXKZLMRSSLHOSL4XYGM6G6Q"/>
    <s v="Bristidev Burman,P VENKATESH,D.Dutta,Swapnil Patil,ABHAY SINGH,Rohit,Manikanta,D MANJUNATHAN"/>
    <s v="R1JKJ6JRX7SGEL,R25BSG945DF5FO,R4BFNUNWNX1R0,R2NPEFE8O89X67,R194PSSW507V7K,R1DT0RIGH4S3FB,R38ZWKA3FZLLH,R14TFXF7AOFJ1P"/>
    <n v="8"/>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566"/>
    <x v="524"/>
    <x v="1"/>
    <x v="1"/>
    <s v="Headphones,Earbuds&amp;Accessories"/>
    <n v="7499"/>
    <n v="9499"/>
    <x v="0"/>
    <x v="1"/>
    <x v="1"/>
    <n v="0.21"/>
    <x v="3"/>
    <x v="0"/>
    <n v="313832"/>
    <n v="1286711.2"/>
    <x v="0"/>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GG35S7QJCAA7Y4FOAUY6IXKP75Q,AEFI7KCPVSZ2JTMHAZ7AXVWCZR7Q,AFCDH6KOUMXDXYT5J6RI66H6H4RQ,AF46JR3IL4FMLAHLNGPOCTPWWO4A,AFWFXXYDJSIBNGG573MZOZ5RW4UA,AEZTQHAUCPBSKVZ3RAZ7E52E4JWQ,AGB6S2IB6ENELR6KLDKCNQUGY6TA,AFE2763GMEXU4LL3TH6HPCL6FWYA"/>
    <s v="Roshan Renji Cherian,SivavaraprasadPV,Kranthi,A K Bindhani,pravesh,Subrat,Max,JAWAGAR T"/>
    <s v="R27GRSZF2YL5ZO,R1KXPKQ4SPO0PI,R1O4LXS46WUDK6,R1LDIIH0E88Q70,RGAH8BAUKGJ2N,R3MCAC061E19PA,R3B880ZLBUIBVP,R13XVC901RKGZP"/>
    <n v="8"/>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567"/>
    <x v="525"/>
    <x v="1"/>
    <x v="1"/>
    <s v="Headphones,Earbuds&amp;Accessories"/>
    <n v="265"/>
    <n v="999"/>
    <x v="2"/>
    <x v="2"/>
    <x v="0"/>
    <n v="0.73"/>
    <x v="7"/>
    <x v="0"/>
    <n v="465"/>
    <n v="1720.5"/>
    <x v="1"/>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FU4JDUZDD6N5MUGLULCRLUQLHDQ,AGI4QJTBBCTTOJUOUV5X6ROZH4OQ,AGUKIFBPQ5LFT3NFKXAMUVEYNSQQ,AGVBFFFQVNSBYFKF5OKWVY4EPALA,AH4Q3Q5642PKPJSMYRWPYFL3TXEA,AGYUHTEK4JFB4XX5QUITAD2DWWXA,AFPBJHSPYTYE2YXNTCZYAXLQXKZQ,AEDMMOCM4OA7BFGRBDZP2RIROZFA"/>
    <s v="Debasish Bhukta,Swastik Suman Sahu,immort4l,N,SB,Sitaram,Suprith,FAIBI INDIA"/>
    <s v="RIRMEEQUWCCJK,R1E187080D8HAU,R1RPZJJNQM76M1,R1NM9CFXWMQWWF,R2E3PSSWPOJU6N,RTA5F8RZUBJ2D,R1SZB32SSCJBY5,R199WTHV00BUR4"/>
    <n v="8"/>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568"/>
    <x v="526"/>
    <x v="1"/>
    <x v="1"/>
    <s v="Headphones,Earbuds&amp;Accessories"/>
    <n v="37990"/>
    <n v="74999"/>
    <x v="4"/>
    <x v="1"/>
    <x v="1"/>
    <n v="0.49"/>
    <x v="0"/>
    <x v="0"/>
    <n v="27790"/>
    <n v="116718"/>
    <x v="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GBB4DAVTI36DUQN2NLQNXJLG37Q,AG5H3U5TC6HICM23GAH5FKKIZAYQ,AF53WDXQTVOHTCIUK5YSGJXGVLSQ,AGVGHUTVQQMXT76XTN2CYSHDUJNA,AHXN6UXEHQZVJHLCNWCYHA2IAZQQ,AGTC2E3OIYPYGNKPF2XISDGZWZEA,AEQJY72BUJBIQCYK6V7CIZFEGFKA,AGS74K5IWCYY7PLGQZR7KGVOPCYA"/>
    <s v="Mohammed Suhail,GVR"/>
    <s v="RW3YCZCKGOBH,R3099XAIXYVYOG,R355B0JH9K3ZSR,RJS13UCRXJ0V3,RVHF9P5OW46KR,R19S4YL4JL81R9,R1OUTZ9YCQLAMM,RGN1P0TZA7RF0"/>
    <n v="8"/>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69"/>
    <x v="527"/>
    <x v="0"/>
    <x v="0"/>
    <s v="Accessories&amp;Peripherals"/>
    <n v="199"/>
    <n v="499"/>
    <x v="1"/>
    <x v="0"/>
    <x v="0"/>
    <n v="0.6"/>
    <x v="3"/>
    <x v="0"/>
    <n v="602"/>
    <n v="2468.1999999999998"/>
    <x v="1"/>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FNGZSZUISNZ2SMAN3L3OALQXS2Q,AEL2T4V2QAHYRIJ6BPMOETWMGLIQ,AHEU57WSVYX3MYVUTKXND7722D6Q,AH7GSAGP2FWNNWZHN7Q56Z2AWLVQ,AGIHBFWNPMXWTJOAUVEHA23XKOBQ,AE54CJHDDTC3JOR6UCSVK4UCZTTA,AHXT34K7Q5XLB7MNGS4NFI2VBMVA,AHTP47A2GMNACDBEPESZBPCQI2UQ"/>
    <s v="Gopal krishna rout,Customer,Amazon Customer,AMAN KUMAR,Amazon Customer,Ghanshyam Hemade,Satyam Pandey,Amazon Customer"/>
    <s v="R8UDGYG74HT52,R1ZKTL2UFMHHOQ,R2XQ7ANJA4VF12,RNHDS9HCAZYPP,R2GML0ZIF4G3XG,R25B9RAM7E6ERE,R1A8S1062HZ64L,R3K1WGUC05G378"/>
    <n v="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570"/>
    <x v="528"/>
    <x v="0"/>
    <x v="0"/>
    <s v="ExternalDevices&amp;DataStorage"/>
    <n v="179"/>
    <n v="399"/>
    <x v="1"/>
    <x v="0"/>
    <x v="0"/>
    <n v="0.55000000000000004"/>
    <x v="1"/>
    <x v="0"/>
    <n v="1423"/>
    <n v="5692"/>
    <x v="0"/>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H3VUICGCKITW2W3TEED2EIY3ZTQ,AGTVGGF42U3KPHT3BTNHNX73XSVQ,AHMMC3QMOKVDBOOVOHAFZSCLWDAA,AGRHECE4JDSOZKHEAH5YNWV6YNKQ,AGIL2JPFUVXPBA4PNMMVAIPXAKWQ,AFPOLXH4MXKCJI33QBTKLOA25A3A,AF5M3QNBEEXBHH6BOPCHIU7V2WVQ,AGWVF275SEYSCYQXQFO7KEL5AAQA"/>
    <s v="Actual user,Shanti lal Gurjar,Gowthami,Amrut K.,chetan tandel,Mwnzil brahma,Amazon Customer,Karthik"/>
    <s v="R3SSOBQITYNPKB,R3A4C1P3IDXTAD,R3W0T7AI69710R,R33EXPRT4EBMKP,R36CM7BFMNFGKB,RV1VPXNF6R439,RK6F5JOI2TI2P,R1URGIVAZHUKNJ"/>
    <n v="8"/>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571"/>
    <x v="529"/>
    <x v="0"/>
    <x v="0"/>
    <s v="Accessories&amp;Peripherals"/>
    <n v="1799"/>
    <n v="3999"/>
    <x v="0"/>
    <x v="0"/>
    <x v="0"/>
    <n v="0.55000000000000004"/>
    <x v="13"/>
    <x v="1"/>
    <n v="245"/>
    <n v="1127"/>
    <x v="1"/>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EKLQGYWRYPMVY7BPBGHFZHW2KHQ,AFY6F4SOQGV36CVSEIW32NCNCSUA,AFZJRXAD3NPFKJU56SZBKYK3X4DQ,AHPF7KBSD6D2KESY7LO7JWUYU6IA,AGCILAMQ3VYCN54F3LUXGIFBXTSA,AGE7AOWKJLOVFXMMTBYYLT35OEXA,AGWQVVOQMKQDKPGOT66L7MEXJXIQ,AFLSABEQELMYX7MQMC76CE3YZA4Q"/>
    <s v="Sujili v,Paras Jain,Shailendra,supreeth achar,Anthony S.,SUMAN SEN,Wellwisher,Richa"/>
    <s v="RZK0M87UXFG2,R3AZ8CAEQNP5IQ,R129CVNZPQBGK3,R1ENQGYVMS224D,RFZOVKT1IXFRY,R1SI1FFO31ZKVB,R2AMJ2PSF5B54Y,R5IR2JMR7OMZK"/>
    <n v="8"/>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572"/>
    <x v="530"/>
    <x v="0"/>
    <x v="0"/>
    <s v="Accessories&amp;Peripherals"/>
    <n v="8499"/>
    <n v="11999"/>
    <x v="3"/>
    <x v="1"/>
    <x v="1"/>
    <n v="0.28999999999999998"/>
    <x v="2"/>
    <x v="0"/>
    <n v="276"/>
    <n v="1076.3999999999999"/>
    <x v="1"/>
    <n v="3311724"/>
    <s v="4 GB RAM | 64 GB ROM | Expandable Upto 512 GB 16.59 cm (6.53 inch) HD+ Display 13MP + 2MP + 2MP | 5MP Front Camera 5000 mAh Lithium-ion Polymer Battery MediaTek Helio G35 Processor"/>
    <s v="AGORBC2ADNWTLGRWKCZRO7GOG7RQ,AHW6N3FDZXLXEEXO53Q3SMVFLCDA,AFLGGMV4SBRWIXXHBCHESRA5WMVQ,AHXAAOXPYBOJOTHOOTDEEPQJ7FVQ,AFNROTTTTJQQPZPRJWWPSPBEPVQQ,AHKEHV7YSGK2ZCMEUQYS6LJNURKA,AEFXAZ2UATTLLEZX44V5WMEGNS4A,AHERJ7CWJFLTCL3H64F27OBZBHBA"/>
    <s v="PREMAL H. SHAH,Amol Sangolkar,Abhishek Bairagi,Somu,Bernard Rocha,Ram,Naman kumar,Amazon Customer"/>
    <s v="R1Y9N553TGL8LN,R28ZACVW980ACH,R2SPQPMXFCB67B,R2L2KO1KH9FLRI,R37SFSAVVH051A,R15PGRIFZVLZLP,R3O0LVO6BNKANJ,R11LCNI4PZLK5B"/>
    <n v="8"/>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573"/>
    <x v="531"/>
    <x v="1"/>
    <x v="1"/>
    <s v="Headphones,Earbuds&amp;Accessories"/>
    <n v="1999"/>
    <n v="3999"/>
    <x v="0"/>
    <x v="1"/>
    <x v="0"/>
    <n v="0.5"/>
    <x v="1"/>
    <x v="0"/>
    <n v="30254"/>
    <n v="121016"/>
    <x v="0"/>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ECPFYFQVRUWC3KGNLJIOREFP5LQ,AHHURVABUYFBH5VMO37ELU6VL4BA,AGINNSDVZYV5ZKNNIJO7GL2ODKJA,AHGTFXNFYDEBYKFIM5AGTVJHLQWQ,AETX622QBRE6A5D6JOV5JW3NDXUQ,AGJDDBKFP2QLF76TQ4G2LWTVVXLQ,AFYQCTYLY5N5ZAB2DBAKWUZNBF7Q,AFZQHGNNUAQ2MMHXAE3IUISW6OFQ"/>
    <s v="Ranjitha Parida,Shubham Pawar,Arul,Lokesh K V,Nandita Talukdar,Sushma Pradhan,Amazon Customer,Datta Dhanwate"/>
    <s v="R2GVOJLXANNFG2,R3CY1HGOV9WMQT,R7U8B1E7W8E54,RYB8ZW396HQB,R3790HUAN7KW93,R1IN06KIK8ENHU,R1UXT7KA6M4R0Z,RNTYVAAWTJ5CE"/>
    <n v="8"/>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574"/>
    <x v="532"/>
    <x v="0"/>
    <x v="0"/>
    <s v="Accessories&amp;Peripherals"/>
    <n v="3999"/>
    <n v="17999"/>
    <x v="3"/>
    <x v="2"/>
    <x v="0"/>
    <n v="0.78"/>
    <x v="4"/>
    <x v="0"/>
    <n v="17161"/>
    <n v="73792.3"/>
    <x v="0"/>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F2PEMNSWZSUIHRAPJGOPJ7GAF6A,AHJATMZUL2L2MVZDRBBE2YCLSDUQ,AHMCOOZB4T62PFVOC5KYTRN7AKCA,AHO6HF6W242DPCOUL337SAZ4RFWA,AEPIMKMLGRFWLU7CETWUPBCLFR7Q,AGT4OV5ZEJELU6LGJ3SVHQBHUBYQ,AGBJZG3XMZ3WPI7FY2DLYYXSBUNQ,AHG4NWCAUQ7X2Q2OYOIB5WRNPHWQ"/>
    <s v="Vineet,shreyas,Amazon Customer,shaurya,Kartik Yadav"/>
    <s v="R1REJSSQVMNGVO,R33WYRQ1J4RZHO,R3ECO7HPNMHBTT,R1GORSR46QQ6SN,R1O350T6VW5RR3,R2BXJ480ZVSUMH,R28KMQ1TUV7E2Z,R3KCC7HPRPOF0C"/>
    <n v="8"/>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575"/>
    <x v="533"/>
    <x v="0"/>
    <x v="0"/>
    <s v="Accessories&amp;Peripherals"/>
    <n v="219"/>
    <n v="499"/>
    <x v="1"/>
    <x v="0"/>
    <x v="0"/>
    <n v="0.56000000000000005"/>
    <x v="5"/>
    <x v="0"/>
    <n v="14"/>
    <n v="61.600000000000009"/>
    <x v="1"/>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H5ZFNLZLJW24YKDQMDHCWGT3MLA,AETSU7SDMZB4653PYWJ54WIPTYJA,AE3XDACOGNEPOGDQHEDJWR4R3JBA,AGLYWTUJ7XAWSKGMRXZEMUHNN3QA,AGAPGK7QBUJDHYEHVEZIJSSU6RXQ,AGJ2FLVYPLUMJGSB434XS3BTEU7A,AFPDB7JSVPNWJT6KF53C3O5ORJQA,AH3M2HOCS7VMTXCOYYI2AKZTFQDA"/>
    <s v="Prabhanjan,Chittiprolu Ramya,Litu prasada mahanty"/>
    <s v="R2K3IBMM9I3HQH,RL1H11C1J4W4U,R26GYIVCHR44IY,R2X4UKYY57A9JX,R3J71TYH2ISEUY,R3EX53W4D2TLR9,REY9RHIDKB28T,R2IYAMOBWJY5JC"/>
    <n v="8"/>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576"/>
    <x v="534"/>
    <x v="2"/>
    <x v="2"/>
    <s v="Microphones"/>
    <n v="599"/>
    <n v="1399"/>
    <x v="0"/>
    <x v="0"/>
    <x v="0"/>
    <n v="0.56999999999999995"/>
    <x v="3"/>
    <x v="0"/>
    <n v="14560"/>
    <n v="59695.999999999993"/>
    <x v="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B43CZ4RHLJ5S6CBOWX6MEI7J4Q,AF3XMPDSQQDSRN2PG5NGPECLPRDQ,AHQF77NZIRBV6LQMO6VEC6O5FL4Q,AFIKD3VY6WOYWPMJUTELWZAXHIXQ,AH6NJEFXD5ISMZJQICGKAZPQQGWQ,AGQS2PKNNCEBXCPSYKOO4I2DGZNQ,AEMACSBSMT4WLJPLOKIWGFJLJJEQ,AH2MIHS2WTWM7R5DFWRUZVTYK7TQ"/>
    <s v="Harshwardhan shinde,Amit,aamtech2,Apurv G.,Ram Gopal,Prime Customer,rajiv,DEEPESH SINGH"/>
    <s v="R1ZSCBBOGJ8VB,R2JXWEENFMSBAQ,R1TOMRGD2ASPF,R1PFE2ODTMG96C,R1C5A0KYEKBKJJ,R1IYLE1NMK9R12,R3IS14LK5OVU68,R2727E10ZHH72K"/>
    <n v="8"/>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577"/>
    <x v="535"/>
    <x v="1"/>
    <x v="1"/>
    <s v="GeneralPurposeBatteries&amp;BatteryChargers"/>
    <n v="2499"/>
    <n v="2999"/>
    <x v="0"/>
    <x v="3"/>
    <x v="1"/>
    <n v="0.17"/>
    <x v="3"/>
    <x v="0"/>
    <n v="3156"/>
    <n v="12939.599999999999"/>
    <x v="0"/>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F37SWB5BJAXD6F2Q74M6HJIHADA,AFP7XI3X4GGJVQCYYPJZ3Y3KZJFA,AFC5CQXBCJCOU4VWPCMLLQV5NJRA,AF5L22PGGUCE6JRZN7Q6CZJMMH5A,AEZQUPHUINOCTERMXT3HOTVPLYGQ,AGLYWTUJ7XAWSKGMRXZEMUHNN3QA,AF2GJR4HSNPC5E7MMHUMDK5QR4PA,AHR6Y7I727FA6UYUHTZYNGOGDV2A"/>
    <s v="Neeraj Kumar,Deergha Arora,Krishnadevsinh S Gohil,T.Y.W...,Kapil Soni,devi dan singh,Rupesh Chaundkar,Aniket"/>
    <s v="R31X4I2TGYDUN8,R27PTCIK04AE46,R23U630I51IZTI,R3TLR3XSHP0UH9,R2RP5UV7LX3QTF,R3W3H7WY3GXGHM,R158W5SZQQ5YSS,R1OT133BOUEYND"/>
    <n v="8"/>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578"/>
    <x v="536"/>
    <x v="3"/>
    <x v="3"/>
    <s v="OfficePaperProducts"/>
    <n v="89"/>
    <n v="499"/>
    <x v="1"/>
    <x v="2"/>
    <x v="0"/>
    <n v="0.82"/>
    <x v="3"/>
    <x v="0"/>
    <n v="9340"/>
    <n v="38294"/>
    <x v="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VPRYZLGHNMEZA5BYGIX36LYZXA,AEZPOZQEEBFFXZ2EQUYJI4VIQILA,AE4FRP3D6KIQG7H3GP436GUD52VQ,AGIUJI423LLZ56YOUAQ5NEYLFVEA,AGGT6VCILAXDI3NPIFAKXBGDYVQA,AHYLFL4VWQ2J4OOZXMEPISX5G64A,AHONFHGWU5UFOW2K622LL7B26M3Q,AETTZUILIPB5I7FQ272YUGEJ4SNQ"/>
    <s v="Suresh jaat,Mahesh E,amaz vivid buyer,VINOTH KUMAR,Vishal Trivedi,Ravi Shanker,Kirubanand,Suman Kumar Das"/>
    <s v="RZAAQFY7BDSWC,R3604ZO2AA4PK5,R3C8K6Z6W9MDTQ,R38163YROZHHFG,RDXE4NC3K02IY,R2BG3LFIR1DRUP,R1AA1L9EH743MV,R1Q23Z4DE0QT8Q"/>
    <n v="8"/>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579"/>
    <x v="537"/>
    <x v="4"/>
    <x v="4"/>
    <s v="CraftMaterials"/>
    <n v="2999"/>
    <n v="11999"/>
    <x v="3"/>
    <x v="2"/>
    <x v="0"/>
    <n v="0.75"/>
    <x v="5"/>
    <x v="0"/>
    <n v="768"/>
    <n v="3379.2000000000003"/>
    <x v="1"/>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GXGYUPGIFDGD6LPTVB2XVE7JWNA,AH2ZUPRKPAFHMLFBVWD26PDVJK4Q,AGAXCWBSPZUPB6GKZKHS3WDT52YA,AHJBGHHXDRA7M5MKCLYLYDNWSURA,AGS35GMYV4YBWSINMHG7KX6VCX5A,AFX2CQSR3SBHOJQWQHBLDIHQG3RA,AEEE77EDIHNXZHXAC77EGZGKGSLQ,AH64TGKPMKB5SNT76NT4ZDNF5YEA"/>
    <s v="Adwait Kulkarni,Sarvdeo Pandey,Dulal Roy,Amazon Customer,Sakthi,Ankit,Amarjit Sarma,Sahil Kamboj"/>
    <s v="R2U4L5Y1EI2L9P,R17YBU9W32A30N,R29OI40B53G6UK,R3LHAFK1QLQHX,RQXZDM0PKSCMS,RKN5ISCXXFA4B,R2V6JCQJ8NFGYI,RAH387U1B1AFN"/>
    <n v="8"/>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580"/>
    <x v="538"/>
    <x v="1"/>
    <x v="1"/>
    <s v="Headphones,Earbuds&amp;Accessories"/>
    <n v="314"/>
    <n v="1499"/>
    <x v="0"/>
    <x v="2"/>
    <x v="0"/>
    <n v="0.79"/>
    <x v="6"/>
    <x v="1"/>
    <n v="28978"/>
    <n v="130401"/>
    <x v="0"/>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FYMFZN2MFKODDI25OZKLO36LCHA,AE46PAL3I6SQVZG4CQR754OYQ7RA,AFILVEY4BG7TP2XCLB7N6AGAZMFA,AHKAHUT2A5EOQTRLYEOO6W6BQSTQ,AELYRRH5SBV6UFG3GU6BFG5BR2QQ,AES5I6RABQPPMKSG73P546HHSHFQ,AHTP6VRCDVSOFKPWMXJLFWKU2VJQ,AF27PDSYD6M3T6GI6X3VMQXOGUUA"/>
    <s v="Shaik John Saida,Nilay Kambli,Amazon Customer,Harsh Kumar Shrivastava,Tamzid Hasa Dipu,Yatin,Arty,Anoop Chandran"/>
    <s v="RZ7BLWVBP91F3,R3VUE0FS0NDIRK,RWESRERAFOYEW,R1YONSMZERBPET,R3JFQJ4ZJ5RY0T,R1KBRXW0AL249U,R22L0SQFC67YKF,RWK29DZUWGFWM"/>
    <n v="8"/>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581"/>
    <x v="539"/>
    <x v="1"/>
    <x v="1"/>
    <s v="Headphones,Earbuds&amp;Accessories"/>
    <n v="13999"/>
    <n v="19499"/>
    <x v="3"/>
    <x v="1"/>
    <x v="1"/>
    <n v="0.28000000000000003"/>
    <x v="3"/>
    <x v="0"/>
    <n v="18998"/>
    <n v="77891.799999999988"/>
    <x v="0"/>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EY3XQ3NAOS4ZK53VDEVWJ72UYMA,AFENYA36PCVR7U6VQVSGHGIUH7KQ,AEEYC3VV6XNJOUKLAKNJCTNZ37DQ,AE35LUYKKECJUBLJE373GGQIZNOQ,AF75CFR7RD3EVKMOZ6TU5J7GOOVA,AEIHLPUUYWECA55HPXXHUPKVA6JA,AFAEMQGQFXD6JFPE2PTK6THIH53A,AGUZOTZKNVCVN57MFLCTCNCTDLCA"/>
    <s v="Satheesh Kadiam,Pritom Chakraborty,Vishwa,Simranpreet Singh,Saptarshi,Amazon Customer,D.RAGHUL,Dharmendra kumar"/>
    <s v="RUVNSVGR3C0ZK,R3IZIBJ48U0KDN,REZOPKFLKI7YE,R3G7FE8ICIL8K5,R1G7WNTY9MC6H4,RV51Y63DBOCWS,RSYBU38UVWSP6,RADZV5UTZTYWO"/>
    <n v="8"/>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582"/>
    <x v="540"/>
    <x v="0"/>
    <x v="0"/>
    <s v="Accessories&amp;Peripherals"/>
    <n v="139"/>
    <n v="499"/>
    <x v="1"/>
    <x v="2"/>
    <x v="0"/>
    <n v="0.72"/>
    <x v="0"/>
    <x v="0"/>
    <n v="4971"/>
    <n v="20878.2"/>
    <x v="0"/>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GUV3QWPJUZF72A7TRV5XZLSRP2Q,AHQMSLQQ4T7RDZBR7K6FFS2WTG3Q,AFZVV44R3C5A6YYCZDNUTMEKD7OQ,AEZKAOXLKYZBBTZ6MEL33LAY2O5Q,AF5AATC7IJVSDOVSKOGL4KE5M52A,AF4KWHA553OSYR5DLLBBDEHHBRJA,AFEVXMESJYDWLJBXPN7HVX62TPOQ,AFI2SQEGAA3335ZEAMB52XPPHS2Q"/>
    <s v="narsatya,Jose Amicattu,Amazon Customer,Amazon Customer,Vignesh Elango,Dheeraj jha,Asfal A.,Liyaqat Ali Diwan"/>
    <s v="R1SNDKJ3F47REI,R2TKI3QCYTIHEU,R3LOHD95Y9I8Q3,R3L674Y2TEWO4K,RCNO312K340D9,R21QJQYXKVPKBW,R11VGKTVQCTPW1,RIME7JQPW8QM8"/>
    <n v="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583"/>
    <x v="541"/>
    <x v="0"/>
    <x v="0"/>
    <s v="ExternalDevices&amp;DataStorage"/>
    <n v="2599"/>
    <n v="6999"/>
    <x v="0"/>
    <x v="0"/>
    <x v="0"/>
    <n v="0.63"/>
    <x v="6"/>
    <x v="1"/>
    <n v="1526"/>
    <n v="6867"/>
    <x v="0"/>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FWREBMJRX47V7TJD5E7VUBKZY3Q,AFKUWB5DABB7DVVRNJADCSDKFJ5Q,AGCKABAFBXEB4DLQSVS2YPRFULZA,AEWO5MXEBFN3PMJAXYAUXB4OMBOA,AGBNLIOKIT72A2TBLG6A35XUEIMQ,AGDC3KZSQJMQL3GNEEMOIZRKXUAQ,AENODPH3RWTEZMADDI7ZXXD5UBLQ,AGGJWLZDECN7FGJ45NLF4JOUE27A"/>
    <s v="Ak,Jitesh,anil,Umpo,G'DAS ENTERPRISES,Neetu,Vaibhav Adsul,Alok"/>
    <s v="R2BYIBOB1SJCU5,R27XI4KBBS4CO0,RNDLXV8UJZSO,R1HOQAPL2PXKNX,R3DZGHPLQSWOLO,R37YZ6CK8TNTM4,R3KPNR16XZW0ZH,R28BCVQ1MKZP7S"/>
    <n v="8"/>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584"/>
    <x v="542"/>
    <x v="1"/>
    <x v="1"/>
    <s v="Cameras&amp;Photography"/>
    <n v="365"/>
    <n v="999"/>
    <x v="2"/>
    <x v="0"/>
    <x v="0"/>
    <n v="0.63"/>
    <x v="3"/>
    <x v="0"/>
    <n v="363711"/>
    <n v="1491215.0999999999"/>
    <x v="0"/>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HLLRY3ISUM56WO2EJYCDE4J6E3Q,AGL2WQUXIVJ7MJZO2FQA5YEEKYGA,AGPMMNZ6KT752BNQNASY52CKSHHA,AFTPAQY425APNC5O64CFVBNYGUMA,AFFGWYKF2QF2IRGERWSNOLQ2QW7A,AFFQMKXLAXT54MS2POKG6RZSRQXA,AE3ZQLAKLHGLFWBN2LOJTSYYN7HA,AHI4OYSIYXJIJIXAO73LAUJTEICQ"/>
    <s v="tarun kumar,mahesh radheshyam tawari,Blackspade,Manoj Kumar,Kartik Sharma,Placeholder,Arun,Yuvashree"/>
    <s v="RXPIU94G6Y8XR,RG8WXHVO3Q5BN,R2VKT81SI4UN3S,R1TH2LQCYPBXMS,R1XO0RGL2VW166,R2WSQJGLL679MI,R1CEANV7C25XJ6,R2SFO5ZGKFMA3A"/>
    <n v="8"/>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585"/>
    <x v="543"/>
    <x v="0"/>
    <x v="0"/>
    <s v="Accessories&amp;Peripherals"/>
    <n v="1499"/>
    <n v="4490"/>
    <x v="0"/>
    <x v="0"/>
    <x v="0"/>
    <n v="0.67"/>
    <x v="2"/>
    <x v="0"/>
    <n v="136954"/>
    <n v="534120.6"/>
    <x v="0"/>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FJ7UDS63R5ITGAMOSRK7KNWHSSA,AH7ZV5NZPWUYLZQLPVYXXYV4VOVA,AHIHRVMHYHOH5D52QNATDQ6G3VRQ,AFDTXWDJNXAYUGM542YUPNIBHBOQ,AFICHFCZ5WJJOZ6HM67EQ2L3YYTA,AEP7EC356VG6MRFKXMOMUB7P54XA,AG2SFK64KDQ5YXJ2DRZSQHA7IAIQ,AGKFITVCPLXDAGC5SLHFRLXPQYYA"/>
    <s v="Anindya,Jacob angami,Dillip"/>
    <s v="RLR4ETD7RIB3P,R2TLZ8IYTYAIJR,R3C4LR2YHIRZ95,R3M7POECW3UFL3,R31RTO2FZW8SEN,RV2OCYSB602OB,R31GOALBI9UPLK,R1CTAKZMHTLVVO"/>
    <n v="8"/>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586"/>
    <x v="544"/>
    <x v="0"/>
    <x v="0"/>
    <s v="Accessories&amp;Peripherals"/>
    <n v="1998"/>
    <n v="9999"/>
    <x v="0"/>
    <x v="2"/>
    <x v="0"/>
    <n v="0.8"/>
    <x v="4"/>
    <x v="0"/>
    <n v="27709"/>
    <n v="119148.7"/>
    <x v="0"/>
    <n v="27706229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EU3E6TTMRR3RHIFOK3IF6XYSDLQ,AEZYNEENP5XHNOPLJJETULXZCA3A,AEGIDWKG4HE7J5FFY65JSBQTELFA,AG5DWPD54QGSLWJ6QUFERLPNAX4Q,AGHNMCD4YF3P2TJZ4OARR35PZT5Q,AEXUB3TKS66IKTFNZZYLP4CJ2IZQ,AFGWFXKWBDBAQ6Q2FCANAK7ZJGUA,AFZDR5KNLP6HTBN33LC3AZ472J5A"/>
    <s v="yogita ratre,Arun k.,Amol Basutkar,janarthanan,Naman,keshav Chelmeti,Hritik jain,Jatin Shah"/>
    <s v="R1ZFP957X6NEUB,R1V5NJVJMX27HK,R37W2Z08BFVMN2,R23NRC2SDTFP1R,R2IDKTNLPSRRXA,R3TRXLCPJ7CXLS,R2RQD6H9YMSUK6,RS9ZB4H3Y5CQZ"/>
    <n v="8"/>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587"/>
    <x v="545"/>
    <x v="1"/>
    <x v="1"/>
    <s v="Cameras&amp;Photography"/>
    <n v="1799"/>
    <n v="7990"/>
    <x v="0"/>
    <x v="2"/>
    <x v="0"/>
    <n v="0.77"/>
    <x v="11"/>
    <x v="0"/>
    <n v="17833"/>
    <n v="67765.399999999994"/>
    <x v="0"/>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EDCAWW6MGT4UO4RRH7NOK3EH5SA,AFMZX4QR2GN2JMC5GZS66RJM4YTQ,AFLG2PW5COQFF4ALCTWAHMWQ5XBQ,AGT75OEHIEIVEH3WH3ARDJGVUM2Q,AEZW37RE5IIP2MCYW7NCWO3CTJCA,AFGLU4AR4M7DZADQJX5SUGNZW7UQ,AG6YU7BHITXUFJ22336KYWROTZKA,AFWHBJHINMLO6RESQFNCY27BFGHQ"/>
    <s v="AV,Mathan kumar,Amol Manjrekar,Suraj_nirmalkar,ASIF ANSARI,Jugalkishor yadav,Chinmayee Ninawe,Samba Shiva"/>
    <s v="R2BUP3AXKYUHYP,R3B772KI95MWNX,R7R351CJN43NM,R84AXG1XCM1R3,RYCTR2UZGN6GU,R1VNKAJ163SXLP,R310TJNPM9I9ZO,R231H2ZVU5558I"/>
    <n v="8"/>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588"/>
    <x v="546"/>
    <x v="1"/>
    <x v="1"/>
    <s v="Headphones,Earbuds&amp;Accessories"/>
    <n v="289"/>
    <n v="650"/>
    <x v="2"/>
    <x v="0"/>
    <x v="0"/>
    <n v="0.56000000000000005"/>
    <x v="4"/>
    <x v="0"/>
    <n v="253105"/>
    <n v="1088351.5"/>
    <x v="0"/>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GGSPBWHNKPM222VK2PCN4PHRMWQ,AHKPIQ3BNCTJ2EVZ3SWK45X6S2MQ,AEZ4XP6EQ5UIJF5YHBGJ3EPP4MOA,AFIND4QQKETURXU76GI6655ZFS4Q,AF6SCWIB7NVHZI4WWZHXAY2JJUGA,AEE2XYKFE3DMNYQTOCBK3PEVORQA,AH7X6273K5JCM64M6H4NHACJNOPQ,AHJE2BSA3PARAUPU7WEXWJ6WS3KQ"/>
    <s v="RAJIV D.,Antony Gruz,ajay,Praveen kumar,Sujoy Paul,Amazon Customer,Sanjeet Tudu,Kartik Pandey"/>
    <s v="R3Q0EFB6CKAL4W,R3SBR1YRGFORQV,RHK2VI4OFC8UW,R1QPBRC7ZDKAB6,R2QKG9AO1MMHNQ,RLC1RHGMCZS55,R4RMB9P1YZJV3,R3L44D00WINPGV"/>
    <n v="8"/>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589"/>
    <x v="547"/>
    <x v="0"/>
    <x v="0"/>
    <s v="ExternalDevices&amp;DataStorage"/>
    <n v="599"/>
    <n v="895"/>
    <x v="2"/>
    <x v="1"/>
    <x v="1"/>
    <n v="0.33"/>
    <x v="5"/>
    <x v="0"/>
    <n v="61314"/>
    <n v="269781.60000000003"/>
    <x v="0"/>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HTYSJ2UVZO5LT77K37P423ZMQXQ,AHYQION7F7POWPGNNAFXPK64RSNQ,AHKUNPS4ZAWFCFMIOFSKV5LF7IOA,AH4O4H2WHIKNWUYTERTGOH4FFY7A,AFIS2LYGKHAXZN6NFF2JJI2M4TBA,AFQLKJFTCAK4X2YI2B72OID4IVLA,AHQIKKPBVNWP27JVQYZSYMEG6XAA,AGKYYB6ZSV2OI4BSXLKISFSFLGUA"/>
    <s v="Anand,Aditya,Shiva,Saleem Kumar,A Sinha,Arghya Roy,mohsin,Shashank S Tambe"/>
    <s v="R1HP1ZGFB28GM7,R3JCTIK67UAT4K,R2S9JBF2ECD6C6,R2M4VC26VFSJ5K,R2I3JCCVO4U03G,R3NOWQBXUGHRI9,R3ULD6B7PBI3FQ,R2UQOW05XNOHS5"/>
    <n v="8"/>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590"/>
    <x v="548"/>
    <x v="1"/>
    <x v="1"/>
    <s v="Headphones,Earbuds&amp;Accessories"/>
    <n v="217"/>
    <n v="237"/>
    <x v="1"/>
    <x v="3"/>
    <x v="1"/>
    <n v="0.08"/>
    <x v="11"/>
    <x v="0"/>
    <n v="7354"/>
    <n v="27945.199999999997"/>
    <x v="0"/>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FLLCZFPCLWLDKVX63KDI75LX7EA,AG6UWS47VN74SMHL4KL57DEJMBIA,AHVRHERJSRHVM63FSTZZI5SRWFKQ,AEXK4GFZSUC45HV5ZMD6ZSF2CK2Q,AGEE5MMSCUBGNWYJ3WY622OZ7Y6Q"/>
    <s v="Udayakumar R.,Samson Sirla,Nitish Varshney,Bhuvana,kaaju,rakesh a.,Priti Sahu,Sumitha"/>
    <s v="R1E0E2U9FSYVCE,R1XW3BIC0SBBJY,R1WOPI53IJ9804,R29PDCDRZOK9OT,RP5AN5NRHB0TT"/>
    <n v="5"/>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591"/>
    <x v="549"/>
    <x v="3"/>
    <x v="3"/>
    <s v="OfficeElectronics"/>
    <n v="1299"/>
    <n v="2990"/>
    <x v="0"/>
    <x v="0"/>
    <x v="0"/>
    <n v="0.56999999999999995"/>
    <x v="11"/>
    <x v="0"/>
    <n v="180998"/>
    <n v="687792.4"/>
    <x v="0"/>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FES6HMBN5CAV5HWKASX5HS743BA,AE2SYKBDNNE4PVOOYME4HQILKXTA,AFDMSPZU56HC6LYNPSPFLBTALJMA,AGVSDTELCGKF3H54PJHYWO22MGFA,AEEOHRSGRB777SO6I4OOPWZ4DQ4A,AF3CZ6OL3AA35DQULP6J2TCEOJOQ,AHTXWZCWVFIFVLHBN27YWHVPXTUQ,AGVJ4GQPFR3DJ4ZV4ZT6EXE3ZNUA"/>
    <s v="Anindya,Aditya Mondkar,Pawan Sharma,Vivek Prakash nakkeeran,Nishant Mridha,Rajlaxmi,babanna,Satish Golani"/>
    <s v="R2MYHLYRBQ49CU,R1ZYG8KT7IKN0F,R1CPM2M1SFJD0Q,R1MT0UWLT7MBYN,RH2E56CG2VRB0,R3O8V8MGL6A3AQ,R2IY9SO9GDZ9ZU,RC16I7A47XY5Z"/>
    <n v="8"/>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92"/>
    <x v="550"/>
    <x v="0"/>
    <x v="0"/>
    <s v="NetworkingDevices"/>
    <n v="263"/>
    <n v="699"/>
    <x v="2"/>
    <x v="0"/>
    <x v="0"/>
    <n v="0.62"/>
    <x v="12"/>
    <x v="0"/>
    <n v="690"/>
    <n v="2415"/>
    <x v="1"/>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TEHTDQT4GMZAJW5NTRO77AQBZA,AHMFYDHJQSNEIQVXXGRBHFN4HIXA,AGDVBHF2VZWQBVPW2LSCWM523PCA,AFHCO46ICGCCZ7HI7WZSESKXHVSA,AFOVQIU4VXRHWZ2ON5VX6DOVPRVQ,AGYOOAFQSB2ESYS42MNEKUCHNQGA,AEMEVA4RPDV7TUZZGW42VEOVSMXQ,AETIV4U656LPL5QIPSWXR2INPE4Q"/>
    <s v="Amazon Customer,Tamanna K,P Janarthan,Ram Sai,Deema Khuraana,Shubu,KAMAL KUMAR,Gopinadh.P"/>
    <s v="R3QXJLS2BDGPZU,R2ZQ7IF3YXTAYB,RB59C2UES2IGE,RCRYJ6I1OC3S4,R3CJKWJKEQBO76,R2EYE183J6PMG0,R22S9G5EXHE6L5,RXTN6L62R1AU0"/>
    <n v="8"/>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593"/>
    <x v="551"/>
    <x v="1"/>
    <x v="1"/>
    <s v="Headphones,Earbuds&amp;Accessories"/>
    <n v="569"/>
    <n v="1000"/>
    <x v="2"/>
    <x v="1"/>
    <x v="1"/>
    <n v="0.43"/>
    <x v="5"/>
    <x v="0"/>
    <n v="67262"/>
    <n v="295952.80000000005"/>
    <x v="0"/>
    <n v="67262000"/>
    <s v="Ideal storage for Android smartphones and tablets|Up to 140MB/s transfer speeds to move up to 1000 photos per minute|Load apps faster with A1-rated performance|Class 10 for Full HD video recording and playback|Compatible with SanDisk MobileMate USB 3.0 microSD card reader"/>
    <s v="AFG3EU556AXTCQXSTGYD2ACM5H6Q,AF65DDTW2IWXZ4TJJ7ZMVMH7J35A,AF2YGWDQLV72RCMMOSU2FVQCMVTQ,AGGMCQ2FU6ORE3JKL6VUTHPQKZZA,AGJK54UTZLRAIC27TJYRC2FITPNQ,AECA5GYEXI5PM7SREQZXQQBLP5PA,AGVJCBYEOVBLWDFZ42IPRVYU25RQ,AEVPRYZLGHNMEZA5BYGIX36LYZXA"/>
    <s v="Prashant,Sumesh Sundararajan,Vijay Baitha,S.k nahak,Vikram Kumar,Manish,Jm,amit nayak"/>
    <s v="R2WQHYFXQ5BCCA,R3BU0MFK2ORFS6,R28DOVGVW1QZXZ,R26XU8W37JQI55,R2S12HQMGEON44,R2NVYGBTVG3FJR,R3VG49O0264FQ9,R2A3HU0CB8SUQ4"/>
    <n v="8"/>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594"/>
    <x v="552"/>
    <x v="1"/>
    <x v="1"/>
    <s v="Cameras&amp;Photography"/>
    <n v="1999"/>
    <n v="4999"/>
    <x v="0"/>
    <x v="0"/>
    <x v="0"/>
    <n v="0.6"/>
    <x v="3"/>
    <x v="0"/>
    <n v="10689"/>
    <n v="43824.899999999994"/>
    <x v="0"/>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IVMGZO74QYOK7KXVJMFH36PTPA,AEILB3YJC5WD4FNH2SCVAGPRDRBA,AEOCPQRJLJDQSJTXD4NVM6LYDWLA,AFHPT2SC2FCLRFYAXBVAYHGPFA6Q,AHDEBPMFVRVWVX6O4KIOLHJ743AA,AEHTBYQI7XPSICO42RVPPDG6GYAA,AGZFM5HJWJ6EYQ5AKAXM22NAPRLQ,AHFUCGQIN5PXICCP3SSBXKBIMIIQ"/>
    <s v="Sumit Nath,Aneesh Mohan,Yogesh Badekar,Manisha,Nishtha Goel,Sanjay,RAJINDER SINGH,Priyanka Chowdhury"/>
    <s v="R1I66H8DGGS985,R1ZQIZ7XIUXVKP,R97VJ0SV72PH6,R387X09HTG3RFI,R129BK806X9B1Q,R3A3JLSFF2WST,R2DLBUT9R8P3K4,R2YZHYSB1WOZ5T"/>
    <n v="8"/>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595"/>
    <x v="553"/>
    <x v="0"/>
    <x v="0"/>
    <s v="Printers,Inks&amp;Accessories"/>
    <n v="1399"/>
    <n v="3990"/>
    <x v="0"/>
    <x v="0"/>
    <x v="0"/>
    <n v="0.65"/>
    <x v="3"/>
    <x v="0"/>
    <n v="141841"/>
    <n v="581548.1"/>
    <x v="0"/>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GQCLZES57R2QEDXM4F4NYKS4BRA,AES2RGBBQ4M5CIOUC5LSR4XORTPQ,AFKGUUI7MXXMU3IRK4KDHPAP5OCA,AEVJWZ7SNUGFWWIEFQ24USB2IELA,AEZEXVSVIXMOTKZXT4BD2BIIUI7Q,AGOUYRRLNFOWW2P323TXTZI42STQ,AEPC76LBJ62NNNFB3FLLEV6DMZXA,AFBVO5EYL6CDO3PXRSG4MK7X2JXQ"/>
    <s v="Punyabrata Mondal,ruma pal,Alam,Shaikh Raziya Irfan,Panmei,sharad Pathak,A.BASHEER,Amazon Customer"/>
    <s v="R1LAI2YEEUW0E0,RR8Y3CSNEHCK6,R1MXV3ILO9VTIP,RJDGO8A1H214O,R39LPM6JEQVLZV,R34GXFIAQ89K4W,R168AR72LPYI6V,RM1F5QKM6SSLE"/>
    <n v="8"/>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596"/>
    <x v="554"/>
    <x v="0"/>
    <x v="0"/>
    <s v="Accessories&amp;Peripherals"/>
    <n v="349"/>
    <n v="1499"/>
    <x v="0"/>
    <x v="2"/>
    <x v="0"/>
    <n v="0.77"/>
    <x v="4"/>
    <x v="0"/>
    <n v="24791"/>
    <n v="106601.29999999999"/>
    <x v="0"/>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ETHN2CGVNPVX5Y6SAWO6IO7QOEA,AFIZ6OD2C7QAISE7FEEQR4C2NBGQ,AGE43ATINMGDC2ODRZNEM4Q2SEVQ,AE2QGBWD4NHT3VTKAS4TCZY6S7DA,AGKWDNWN4W7YDLRGGLQ2W43GW5AQ,AHPZNS35WCST6ATG2RKUV5UMGU3A,AEETUHPLSOLA55TPPWJWAQ7DZK5A,AFQJDMJNV2HMS7L5OAQRNXKVOVOQ"/>
    <s v="G D PUKALE,KM,Sudip Kundu,venkatesh,Shaik John Saida,Ramgopal sharma,Abhishek chaudhary,Rohit"/>
    <s v="R3NB1CQXEVVQIT,R2I6VLGIXFKKU,R1G8SZJG03IY67,R2A1KUYD1M88Q4,R6TRKFTKS65XK,R1QNTQB56PMUJL,RMRNID3H5V0O4,R18D5AL11YJ9ON"/>
    <n v="8"/>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597"/>
    <x v="555"/>
    <x v="0"/>
    <x v="0"/>
    <s v="ExternalDevices&amp;DataStorage"/>
    <n v="149"/>
    <n v="399"/>
    <x v="1"/>
    <x v="0"/>
    <x v="0"/>
    <n v="0.63"/>
    <x v="12"/>
    <x v="0"/>
    <n v="21764"/>
    <n v="76174"/>
    <x v="0"/>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EN4ASYZOLVEWYV3Q2CJR42ZOEQ,AGQMPOU46LE2C4Q5COR7RRACQZ7A,AFDOB6ZOXEPJSTD5TYLQTRXTFSMA,AGDEK4RWKXOP4OS377LV7WQ2O72Q,AELVIMURPMROWIZHRTYGSLXA2SJA,AERMCSAKPLOJGCA3UDMWD3VRR2QA,AHIKZM3LUGBBQKMPY4BSYBCUI6FA,AHUBLOQI56TLETS3LQ3YZIYR5Z5A"/>
    <s v="LAKSHMI NARAYANA HANUMANTHU,Shahrukh shaikh,satka,santosh ladkekar,Gvs G.,K.Sudhaakar Reddy,manikandan,Amazon Customer"/>
    <s v="R1MOAI12S1FJV1,R1HS4KCJJK9X3U,R248HCB4KB42LJ,R153L369EOHI65,RGTTBAUNEDZSX,R22ICK5OX9INOG,R3ODU59WZ94MGN,R2BGICLNKXFAZH"/>
    <n v="8"/>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598"/>
    <x v="556"/>
    <x v="1"/>
    <x v="1"/>
    <s v="Headphones,Earbuds&amp;Accessories"/>
    <n v="599"/>
    <n v="999"/>
    <x v="2"/>
    <x v="1"/>
    <x v="1"/>
    <n v="0.4"/>
    <x v="3"/>
    <x v="0"/>
    <n v="192587"/>
    <n v="789606.7"/>
    <x v="0"/>
    <n v="192394413"/>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ESKYYTGWJ7VJASMOE6QQUDXSITQ,AH6RJFHNEDVIFN34SEYOWEGNXG5Q,AEE2HCL5QT6A7E3BE2FDJ4OLCSQQ,AEQTCWOCB3X4GQI7K2RBNLVRCCRA,AF5XYEIQYYW2O3NPIGGGE22ZQDSQ,AFX3TRRDLRW7VDIT7AJQ4WFA6FOA,AEQOIDOT2CNMB2L6ZFFZ3KSUWBBQ,AH7IU6PPKPCOBZXCSAJRBQMD4SGA"/>
    <s v="Sunny J.,Praveen Pavitrhran,nitesh,Yadav,vansh gurjar,Krishna,Pantiphun Gonmei,Santosh Panhale"/>
    <s v="R274KY6VMEYJ66,R28WM6HPG5V7YO,R3TAACQ304V0Q5,R1R498JDWJDUOK,R1891ACMV6D38V,RVGO6MWYIVZIU,RIR1M6FLP836E,R1K17D4QNJXNP6"/>
    <n v="8"/>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599"/>
    <x v="557"/>
    <x v="0"/>
    <x v="0"/>
    <s v="Accessories&amp;Peripherals"/>
    <n v="1220"/>
    <n v="3990"/>
    <x v="0"/>
    <x v="0"/>
    <x v="0"/>
    <n v="0.69"/>
    <x v="3"/>
    <x v="0"/>
    <n v="107151"/>
    <n v="439319.1"/>
    <x v="0"/>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GKMK57A4J54JG5OUHPMVGGPVUKQ,AGZAT3N2CULLOY47CAPOZIZ4IWEQ,AGDVKUWO3IY3NBBLOGIPEYI7AQGA,AG3GZQUNY2SEAOLYGGMUN36D36HA,AGYVTXWWOOWXGPOCDER3AH6ZTTSA,AF2ESYW7THWXOTQLOYLOR24YMU7A,AGEECPGW53BWDVGR3FIUX54YCUWQ,AEX3W4D5UHGTLDCIO6KWMSD3QYIA"/>
    <s v="Deepanshu saini,Sunil S.,Aman,Aakash,Sushil Kumar,anil lokal,Furqana Angolkar,Shivam Bharti"/>
    <s v="R27S4UNXONW7O4,R3KK8G1AC7URCR,R23LAM247GXXJT,R2IO3IQHTV9ISU,R2IF9WKFZNCZOQ,RXMRCXZ0C6AO1,RUP9QA599PULX,RE3SVGKZFVW84"/>
    <n v="8"/>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600"/>
    <x v="558"/>
    <x v="1"/>
    <x v="1"/>
    <s v="Headphones,Earbuds&amp;Accessories"/>
    <n v="1499"/>
    <n v="6990"/>
    <x v="0"/>
    <x v="2"/>
    <x v="0"/>
    <n v="0.79"/>
    <x v="2"/>
    <x v="0"/>
    <n v="21797"/>
    <n v="85008.3"/>
    <x v="0"/>
    <n v="15236103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EHQYGI5L4FFALBMC5XMT5KXSZCA,AGRR24ZLDUPIJY24ZNQ6KIOYPY4A,AHM342MR54IYOKXJGG5MN53GQQDQ,AFOE32RXBAXIE4XHWXU564FUZT5Q,AF4EXZGWO5Y622TNNQ4LPS6LLG5A,AF3VOU2M55QKFJVDQDNOWKFKOBCA,AGXDNBVCES7HTOHR2K4UBUFUAI3A,AH3XUGDVTNMIHGLJDQIRLHEY54HA"/>
    <s v="Aby Jimson,Prasad Pavithran,Mahesh Chandra K M,Pannalal singroli,vinod thonti,Mayank Dunkwal,swarn,Rekha H gohil"/>
    <s v="R2TM1SQ2JK9S7K,R12CJ7K0V22F2T,R3PZ9OABVKGYOQ,R1RTA2FATK1OYI,R1ALJXQ6Z6WJSQ,R3LQ7TCDIBG7QE,R3NF49K5GAY77U,R3HR0LBECGBXXA"/>
    <n v="8"/>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601"/>
    <x v="559"/>
    <x v="1"/>
    <x v="1"/>
    <s v="GeneralPurposeBatteries&amp;BatteryChargers"/>
    <n v="499"/>
    <n v="999"/>
    <x v="2"/>
    <x v="1"/>
    <x v="0"/>
    <n v="0.5"/>
    <x v="2"/>
    <x v="0"/>
    <n v="92995"/>
    <n v="362680.5"/>
    <x v="0"/>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H5QYAVG2DRXF32LUKZIPG7KZLDQ,AEHIU6L7VK72RINFPDTI7XSIMD7A,AF6SWZOHDVA3F74K6ATT4UMM7LAQ,AFFHIOWLVWJ4A22EGJX4ME7KQLSQ,AEM4NOAI65UBAADJVTQH7AQUAMRA,AFGXHN54PS4545UIGIHTMWU7OI6Q,AEV5KJYTEDJCSN5KFGKY4DHGZOPQ,AE47RN5UXX2ON7VIYMVW6NBT7PJA"/>
    <s v="Pooja,Prashant,Kartikey Singh,Sailendra yadav,SHRINIVAS JAWALKAR,shyam,girishkumarlanka,Nidhi"/>
    <s v="R25BZYL3L6NDM3,R390YP32C9VB5V,REO2V9YOS1V6L,R11V9HX6ULC67,R2EY9BADLVG0NC,RTC6ZQC3MKS61,R3W19RHKGXE1OV,R2G6M5QQR22IYA"/>
    <n v="8"/>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602"/>
    <x v="560"/>
    <x v="0"/>
    <x v="0"/>
    <s v="Accessories&amp;Peripherals"/>
    <n v="99"/>
    <n v="999"/>
    <x v="2"/>
    <x v="2"/>
    <x v="0"/>
    <n v="0.9"/>
    <x v="3"/>
    <x v="0"/>
    <n v="8751"/>
    <n v="35879.1"/>
    <x v="0"/>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6QIRYYQXWBXRANCBNV7UQU3C3Q,AFR73WEZI4S76UC6WTRTOM27ENZQ,AFCBKJAWH4J2UWEUQEGSVYNFT2YA,AFDKMC6DZFM4M7BKRFA4APKCYZHQ,AECLFSQIEBC26S2ZU7FRYDI66W2A,AFTZLBOMSZSCBJ7CK5VXRSA6FGMQ,AH3HKWLRRJWVLWWNSNRI67WU77ZQ,AHMPP4TKEPMV7DE5QB5NSFTTXUPQ"/>
    <s v="Happy customer,Screcko,Alka Agrawal,madhu,Udit Jain,vasuki,Shivansh Rajput,Karthik"/>
    <s v="R3IPDT2UXX2O63,R2U6GKRX21HLG9,R2AK0419W9GNNL,RBFTHSBIUQTM1,R2SNW6BCRZK0AW,R3HVYAAF9REYEZ,R17Z4RNBHFK18Q,R20B3Q5JIZ96QC"/>
    <n v="8"/>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603"/>
    <x v="561"/>
    <x v="4"/>
    <x v="4"/>
    <s v="CraftMaterials"/>
    <n v="349"/>
    <n v="1299"/>
    <x v="0"/>
    <x v="2"/>
    <x v="0"/>
    <n v="0.73"/>
    <x v="1"/>
    <x v="0"/>
    <n v="14283"/>
    <n v="57132"/>
    <x v="0"/>
    <n v="18553617"/>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GARJN3VAP4E6PQYIF74CDF3W6GA,AEC4ZK2E7SL6RXURSFAQILIAIYHQ,AHP75752OD4FMWOWITYVDF4EJ57Q,AEGZNHJ5ZCSPMTVBUTJZPDEJEGRA,AF2OFWJDSCJNZ4QFIX7VUUCHPURA,AEYL5JRPDTHDBIPN3ZSYS3ZLEK2Q,AECSR4RFQGV6P2PCOA7XPNGGBZQQ,AH7EAYMQGZAZ24G65FHVBLVAJL7Q"/>
    <s v="Rakesh Roshan,Kani,Amazon Customer,Amazon Customer,Cheekoti Rameshwara murthy,MBS GOLD JEWELLERS,Durvesh Sawant,Wilson Rodrigues"/>
    <s v="R3FQZ41R2YXT87,R2G63AMNXO48U6,RD1855R8RRSKW,R22BXITISJ2V98,R1ZGPABQCCVHXY,R216MY341QMRQE,R1OKN1Z9UGIGNG,R1E6XVW96KXGKP"/>
    <n v="8"/>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604"/>
    <x v="562"/>
    <x v="0"/>
    <x v="0"/>
    <s v="Accessories&amp;Peripherals"/>
    <n v="475"/>
    <n v="1500"/>
    <x v="0"/>
    <x v="0"/>
    <x v="0"/>
    <n v="0.68"/>
    <x v="0"/>
    <x v="0"/>
    <n v="64273"/>
    <n v="269946.60000000003"/>
    <x v="0"/>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GASWLGAJEYSNHPWSR74GSDXU5JQ,AGFT22PQSW5ZDJLFLBQLNNFO6I6A,AFBRDCFTMGH6OFKCC7GQQKXBCXKQ,AGQE66MG2AEU3OO5WWLBODZ3DRCQ,AEKU5BEAVUA6QMUPL34NLEFTPXSA,AFWH2VR4TUJFCVLGMLDKY6QHFPSA,AHLVULA55BHT25TPEJKZCCTPM7CA,AGIRX4TLOCUGC4XPUAFPCQ5TLLKA"/>
    <s v="Varun,Ankit maurya,GANESH T V,Ravi,Amazon customer,Vijayaraj N.,Amit Chavan,Hkpatel"/>
    <s v="R3ET8JTEIDTNU0,R1FAH4M3BSL55F,R3I8GGSZJCEUGV,R2GKER5LJ744AO,R3OF9WES5OOK6,R2QSNY4PHB2LDU,R24EFZ4RGA54HI,R2XNIDW8U1KWC1"/>
    <n v="8"/>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605"/>
    <x v="563"/>
    <x v="0"/>
    <x v="0"/>
    <s v="Accessories&amp;Peripherals"/>
    <n v="269"/>
    <n v="649"/>
    <x v="2"/>
    <x v="0"/>
    <x v="0"/>
    <n v="0.59"/>
    <x v="4"/>
    <x v="0"/>
    <n v="54315"/>
    <n v="233554.5"/>
    <x v="0"/>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3GJ4N2G2K4Q6JXYPIQSH4344CQ,AFJMCZWWZZF4HZYT5QLSXG4AKOTQ,AGGORGEJT3XXWXUJNZJNW2L6UZAQ,AENODPH3RWTEZMADDI7ZXXD5UBLQ,AEJQ7NWZITDPI44AMIPQPK7DQLCQ,AGJRVDXBXRIIRR3G7HCF5CR6XDSA,AGU4IMQTKDZTL6IFTDNG3D5CQO6A,AGKXGJ5QRZFNVZ3MKY7PHAOMT5LA"/>
    <s v="Shridhan Varadkar,Mahalingam,Rajender Eslavath,PRADEEP YADAV,Saravanan,Divyansh,Maninder S.,Rahman"/>
    <s v="RZZWEYTD4NC3T,R1MMO2YNT4C36L,R10NGDU2C04L0B,RXIDPVAI088YL,R22KTF9KDGLEK5,R12PC58VMY3MZY,R2HYUYSA0VS4ZY,RIWQ3QB0V2RCQ"/>
    <n v="8"/>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606"/>
    <x v="564"/>
    <x v="1"/>
    <x v="1"/>
    <s v="Headphones,Earbuds&amp;Accessories"/>
    <n v="299"/>
    <n v="599"/>
    <x v="2"/>
    <x v="1"/>
    <x v="0"/>
    <n v="0.5"/>
    <x v="3"/>
    <x v="0"/>
    <n v="1597"/>
    <n v="6547.7"/>
    <x v="0"/>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CWHOWHOTWSN4J2TFAXUEZZUBXQ,AF7COMJXY3YJUCEUEC67ZFJ5H4XQ,AGLEJTZLEMONKAC3DV6ZVJKNFQQA,AGXSNJ34NKC5WUWNLAPAUMTDOI2A,AFVHJSKGY45HGBLZAUIWDMNEXFPQ,AEH5PKQJMHETBOTMVZZU77XAOPHQ,AFPFHOITRATHZVILCGAOACZDXBGQ,AGJVNXCQNOHPS72LI4265DJ6TQQA"/>
    <s v="Sandip Roy,Neelakantam varsha,Rohit S. Rathore,Salman Siddiqi,Anil Kintali,Vivek,Vishal S.,Supriya Patra"/>
    <s v="R2888CE3TDHQMW,R5OOQZ5ILIG7E,R3CCDJLE61ON18,R1YKND3U30I2MF,R25NCFO26L4LDR,R25Y3SKCCN76RT,R1IVPB2D1II1QZ,R2VTSB2I55FIV8"/>
    <n 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607"/>
    <x v="565"/>
    <x v="1"/>
    <x v="1"/>
    <s v="Headphones,Earbuds&amp;Accessories"/>
    <n v="1599"/>
    <n v="3999"/>
    <x v="0"/>
    <x v="0"/>
    <x v="0"/>
    <n v="0.6"/>
    <x v="1"/>
    <x v="0"/>
    <n v="30254"/>
    <n v="121016"/>
    <x v="0"/>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H3XZBFRJ3T2YATYJK2CNTCARCCQ,AF2NVFDYXGX2BT7EPAUN7WYN3TDQ,AEVRTZ6HVKKV5CVX5XBW4QQLY3NA,AH3I5Z4W5KIRTITFSOBDBDSA23SQ,AG2DKHTMNEVMFCTBVNTH6NRRKTMA,AFDJVKMG73WAOX2CNN3VTFIT76UA,AHFPVRVDCUBDIONDU5U2DAT4CVJA,AHVSH7O4J2LW4S3YH4M76PPPVLSA"/>
    <s v="Ranjitha Parida,Shubham Pawar,Arul,Lokesh K V,Nandita Talukdar,Sushma Pradhan,Amazon Customer,Datta Dhanwate"/>
    <s v="R25T0UEZY5MCOJ,RGH8GEFOI9GPP,RDZQYOXIANHNQ,R3VWD0BGB1RXGB,R1PZZYC3LAWBDJ,RDBIPNQ4FXGZR,RMSTOC1WCLL3X,RD7IUGN9EM77P"/>
    <n v="8"/>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608"/>
    <x v="566"/>
    <x v="3"/>
    <x v="3"/>
    <s v="OfficeElectronics"/>
    <n v="1499"/>
    <n v="7999"/>
    <x v="0"/>
    <x v="2"/>
    <x v="0"/>
    <n v="0.81"/>
    <x v="0"/>
    <x v="0"/>
    <n v="22638"/>
    <n v="95079.6"/>
    <x v="0"/>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DNZMNGM6UT4M2VPRPLZ7EBWCOQ,AFI2AGCYNXV2A3SKAJRTFFX65HFQ,AEPIRPEEOWBOSQVYCEWRUCZJFSAQ,AFVP63GD2YFUXERJWKNLUY3NZSKQ,AGFEBW3IPRHJNCKQUJTJQ2GBB3RQ,AHWNQOAOX5D633L5V54NRQBS6BIQ,AEKO2ZDDNGZ4CMORVWODMHM7LD5A,AHJUIXMUINDDJJDLRFHQSHGLBSTQ"/>
    <s v="Rahul Singh Rauthan,Sanjoy C,Prashanthi,Aditya Singh,Satyajit Patale,Owais,Amazon Customer,Himon Roy"/>
    <s v="R36XQGHL3TG2S2,R2KHO4ECNAVNOO,RHTRI5KXL3B0G,R1WKGP3JNWFPZA,RIVY9LOY4XDM8,R15QNG3FMT58V5,R27HZ0L7SXVFCU,R2WA1A30690THA"/>
    <n v="8"/>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609"/>
    <x v="567"/>
    <x v="1"/>
    <x v="1"/>
    <s v="Cameras&amp;Photography"/>
    <n v="329"/>
    <n v="999"/>
    <x v="2"/>
    <x v="0"/>
    <x v="0"/>
    <n v="0.67"/>
    <x v="2"/>
    <x v="0"/>
    <n v="77027"/>
    <n v="300405.3"/>
    <x v="0"/>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H2OGGTXFZ6MSSCZB7IRRZPFOJLA,AFV6NBHT64FRQA3KRITDIU3M7NNA,AHIKT4WX23GNGZCH5KEHHVFYZYMQ,AGQXGHRFNHL3Q7C3YGA7SESRJBRQ,AHHURWLAWRA76F6ZD3SQ2LZ5PYVA,AFI3GFCFBOM4G6QGUKQKOZYO4BGQ,AFF57GWUKTC6BV7TNG2LEFWDVRQA,AGJBCJZIXDHRCB2E2W6LKVZRPKTQ"/>
    <s v="ArdKn,An Interested Customer,Kiran Kumar,Jaya,Aditya Tapase,Aniket,noor,Rohit Shariya"/>
    <s v="R2UT2VQEDPGN1H,R1IIJGUS2SSR7Q,R3QMEGXUL7BM6J,RJ881YNSQW00R,R2BQHF6K2GYQV2,R3KEPYTBVTTUGK,R38643N4B91P1J,RATIBJBLJ4VZA"/>
    <n v="8"/>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10"/>
    <x v="568"/>
    <x v="0"/>
    <x v="0"/>
    <s v="Accessories&amp;Peripherals"/>
    <n v="549"/>
    <n v="1799"/>
    <x v="0"/>
    <x v="0"/>
    <x v="0"/>
    <n v="0.69"/>
    <x v="4"/>
    <x v="0"/>
    <n v="28829"/>
    <n v="123964.7"/>
    <x v="0"/>
    <n v="51863371"/>
    <s v="DEVICE TYPE: Keyboard|CONNECTIVITY TECHNOLOGY: Wired|INTERFACE: USB|HOT KEYS FUNCTION: Volume, Mute, Play/Pause, Backward, Forward|KEYS STYLE: Chiclet"/>
    <s v="AGQOIAAECVPLYNBEMZOCS6GKZWDA,AHGAVBUAPBB646EUCPJNUADKTLAA,AHG4ON6JILVZZJIB7VNEWDGQSMZA,AEOMSGRZI2GBBBATYNQ2IXWGXWGQ,AGLEATI6IBYVUFPSA2LAFAVI4ERA,AEAEURMVDILS5FIOXHO3U5UK7GCA,AF65ARGLPJKDMEKC4YE6J6TTE3GQ,AEJULQXD34VV2C2AACLTB44MWEXA"/>
    <s v="Minhaj Mohd,Amazon Customer,Placeholder,Ismat parveen,Animesh,Subham,hanmandla raju,vishal charikar"/>
    <s v="RMJTIHWOEVJ2S,R2EG04BF78FCDN,R2XS7O4CK0KEE5,RDQ894LVO01UH,RO7RFHI6XIDYE,R3J3S08AQQCGNM,R52K5GWEQ070L,R3LXH31GPSHNYD"/>
    <n v="8"/>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611"/>
    <x v="569"/>
    <x v="0"/>
    <x v="0"/>
    <s v="NetworkingDevices"/>
    <n v="2199"/>
    <n v="9999"/>
    <x v="0"/>
    <x v="2"/>
    <x v="0"/>
    <n v="0.78"/>
    <x v="0"/>
    <x v="0"/>
    <n v="29478"/>
    <n v="123807.6"/>
    <x v="0"/>
    <n v="294750522"/>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GT57G75IGN5AEBU77WPGOUYZMVA,AHQGD54SLGLEGF2NDJAG3O7QOWJQ,AEUM5B25NOTCU5KDYMVAOBN5Y5FQ,AG6U536CQCCXIUB2KAMNSXV6FDRQ,AHLOOYOSGEO7R4A24UBQVT4UM2JA,AG2Q3W62IHB6PTZ2ZP3W2MI3EN3Q,AFQSUGIEHJ6OAZVRT6AUSLC7DJ2A,AGBEQ2VS3TLOX5JYXV47BERXYWSA"/>
    <s v="Deepankar G.,Babu Singh Rathore,Liton Das,Biswajit Udayabhanu,sameer shaikh,Anil p.,Anoop Sharma,Rameshwar Singh Rathore"/>
    <s v="R3EGID2HUY7LU8,R27APYDW4ZMR7T,R31XXA5MOY1R4E,R3R9A3JWS33ERF,R1EFI61RMD0Z15,R1LRD22T6K2R3B,R2OI7X78Y7QIEA,R2XQJXUXNN0A12"/>
    <n v="8"/>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12"/>
    <x v="570"/>
    <x v="0"/>
    <x v="0"/>
    <s v="NetworkingDevices"/>
    <n v="299"/>
    <n v="650"/>
    <x v="2"/>
    <x v="0"/>
    <x v="0"/>
    <n v="0.54"/>
    <x v="6"/>
    <x v="1"/>
    <n v="33176"/>
    <n v="149292"/>
    <x v="0"/>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FZQFX2T6G3DRQ5VN2RLQHKHN7OQ,AEWQ6I7BKVHK5FWMLUNE7WL225TA,AETG7JHK5RW3AFEYCBDANJNOWWGA,AHPF2D5RYZ5QDJZFGDKRPRL36Q5A,AH65VYWK4QUJQPLHAIBZ2PIVQ5WA,AGLMDXIDTQ6JHLKTJF7S2CD3PFJA,AHSCYYDMRKGSS34SATRXSBNFPLSQ,AHYPBUOGDWIPQZHL5OKLHPXJB2SA"/>
    <s v="Mohammad Noushad,Ramkumar.R,Sreeram,Gs7,Dongay Rajasekhar Panda,Ritesh,Rahul Bangera,Vismay"/>
    <s v="R1KQN0FQ8TQUYP,R2LIHYNX33S3JW,R2MSZF0CBI5362,R2RECNPT3U4S0R,R1G9BQDKBF78M7,R2GO75L7U86Z1V,R33PHX4BSNENA9,R301O6LFOU2YZ8"/>
    <n v="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613"/>
    <x v="571"/>
    <x v="1"/>
    <x v="1"/>
    <s v="Headphones,Earbuds&amp;Accessories"/>
    <n v="798"/>
    <n v="1995"/>
    <x v="0"/>
    <x v="0"/>
    <x v="0"/>
    <n v="0.6"/>
    <x v="1"/>
    <x v="0"/>
    <n v="68664"/>
    <n v="274656"/>
    <x v="0"/>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EKZNJLC7X57UF3F4STP3GSIIGJA,AGPESHJAGFFNOORA77CESB7XBDDQ,AFP6VTPJTBO2PC47S433EJWP6MDQ,AFVTXEYL44JFAYLMKFO7RGRQGKNA,AF62IKENODH7IRC3TVNOMP4PN2NQ,AEPPS42KFYOB2D4EZGAE4DDSL2EA,AE2YPAMPW3WE3EY6YUGZTOVDZMEQ,AEAGP3KMHVFRPDKOR7TNLXYAKA6A"/>
    <s v="Sameer Patil,Ashish s.,Harshal Kothari,Govinda,Arjun Ram,Amazon Customer,swapnil,Sk Sahanur Ali"/>
    <s v="R16XVVFYUNVL5L,R2MGT9GPFEHTPY,R326AAFTL0LMUL,R1XBQN0IY6V5VX,R1LMKF935MRJMW,R3VHEFOX9HOCWT,R1JEOGWKLERZIC,R35KI765XWBP34"/>
    <n v="8"/>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614"/>
    <x v="572"/>
    <x v="1"/>
    <x v="1"/>
    <s v="Headphones,Earbuds&amp;Accessories"/>
    <n v="399"/>
    <n v="1099"/>
    <x v="0"/>
    <x v="0"/>
    <x v="0"/>
    <n v="0.64"/>
    <x v="0"/>
    <x v="0"/>
    <n v="24269"/>
    <n v="101929.8"/>
    <x v="0"/>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HMAO37N3VRBQR5QXRATTM75KHAQ,AHQ7LIIQZN6O7YA3EYZ7SV2RIYFQ,AHMX2NZBM45ZRMYJIJGGTCHNYC6Q,AGN7DFBGDAM7NRQN6WGIZDOATS3A,AGGZJWNAT4VKG3N7PB5HVNY2GTHA,AGRESPYD37LHSEATHKCG4ED3A6SQ,AFQABEOYWJJP6XUPWCJNZ6DTPTFQ,AF2EHSXFZWWS2YEN22DV2ZCJDZZA"/>
    <s v="Manav,Adarsh gupta,Sundeep,S.Sayeed Ahmed,jaspreet singh,Khaja moin,Anand,S.ARUMUGAM"/>
    <s v="R13Z8MSR50H9UK,RM7JUADWLUK6A,RKJS44FVJ9WDN,R3NMULZYX4HN7N,R1F88W61P4OKYN,RBO17QNYZ6BIP,R3QD7XA5DS8I8K,R18F8VXBV6TZLO"/>
    <n v="8"/>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615"/>
    <x v="573"/>
    <x v="0"/>
    <x v="0"/>
    <s v="Accessories&amp;Peripherals"/>
    <n v="266"/>
    <n v="315"/>
    <x v="1"/>
    <x v="3"/>
    <x v="1"/>
    <n v="0.16"/>
    <x v="6"/>
    <x v="1"/>
    <n v="28030"/>
    <n v="126135"/>
    <x v="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ES4PVTQ4WEANJ2E2HOJNVVBGQNQ,AGU4YJLPDKSSANW5PJMTKRAB4TYQ,AFYMT7DOR34UG7SPECITTIOGLASA,AFOCWD5SWSKUUTLBP667KT6PGKOA,AHSXXQ7JVBY3HIPIGY2EGEL37PKQ,AGZUR76DGC2434JZIPVNBWTDRIKQ,AFOBPWQSTMENPV7ZC2SSKSXWFQ2Q,AE3FF4SDT3KWMHGTK4ENKBTY7M6Q"/>
    <s v="Gopinathan,Punaram Chutia,Amazon Customer,SREEJITH R B,S.S.Sohi,Gs7,Manish Liya,Anna"/>
    <s v="R2MSV2JRVJGRQN,R2N6TQ3N4XSSFR,R3Q36Y6U3YKG6B,R3B62FXQRPYCBF,R3DSCZL1XTGQAX,RQSHBH1TBP4AB,R18HLYU58YH1LI,RSKKY88AN663W"/>
    <n v="8"/>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616"/>
    <x v="574"/>
    <x v="0"/>
    <x v="0"/>
    <s v="Accessories&amp;Peripherals"/>
    <n v="50"/>
    <n v="50"/>
    <x v="1"/>
    <x v="3"/>
    <x v="1"/>
    <n v="0"/>
    <x v="4"/>
    <x v="0"/>
    <n v="5792"/>
    <n v="24905.599999999999"/>
    <x v="0"/>
    <n v="289600"/>
    <s v="5 vibrant Neon body color|Smooth and fast writing|Japanese waterproof ink|Country of Origin: India"/>
    <s v="AHJRPRAXBOIRLYMCRQ4HCACPXDVQ,AH5G5ENXXWLJAEJMD2DGGVVWCXKQ,AEZRJAZOI4QT6FMFJMPVMZEEBGIA,AF7HCYB2DO4LPCOGY4TBL6SW5QXA,AFPF5JNNNSYW22R7HPGXZGZCWJOQ,AELR5MHP3LFLHR2IFMRE3FCQIHZQ,AE6APMY2U2SCCZYPIQWLII3GJGDA,AGYT72RKZLBSL7IRSVJXQNKHJOKQ"/>
    <s v="Gatij saini,Biswajit Kundu,Altaf Khan,Agam Saran,Dinesh Jain,Isha Singhal,Nilofar Adeni,Ramkumar Dharra"/>
    <s v="R3I9ZZITI5NO9G,R2AO8Y28HYFSGN,RVJ7OESUFXN6U,R1MDDB3FYXXEVL,R3G7Y5WQT3T0AV,ROCT9PEGTFHBI,R24WVK7TASKNPN,RUOVM34GI6ISW"/>
    <n v="8"/>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617"/>
    <x v="575"/>
    <x v="0"/>
    <x v="0"/>
    <s v="Accessories&amp;Peripherals"/>
    <n v="130"/>
    <n v="165"/>
    <x v="1"/>
    <x v="1"/>
    <x v="1"/>
    <n v="0.21"/>
    <x v="2"/>
    <x v="0"/>
    <n v="14778"/>
    <n v="57634.2"/>
    <x v="0"/>
    <n v="2438370"/>
    <s v="Sticks to most surfaces includingwalls, ceramic tiles and wood-surfacesthat are clean, dry and smooth#.|A no-mess alternative to glue forlight-duty attaching andmounting tasks.|Ideal for permanent mounting tasks."/>
    <s v="AFD574B3LT7V3OO5CRMLVYUWVDLQ,AH7GUHDHH6BRJQAKZSWN2SRQGC3A,AG6YFIPWZK7TFOKVJJTYNM25TCUQ,AHLAXX7RIGY6XLKCS5X3RRIMJMHA,AHVG34735ZFEUTFNWTE3CN6DUPOA,AGWB4RQND75EY257QYGB2MPW655Q,AFHTTR3AJAXNL2L2DCMTWPIBZELQ,AGQ7HOUDA7K64AQCEWQCKTRE2X2Q"/>
    <s v="Amit Shrivastava,Sikandar kunar,INSTALL INTO PC,Sourabh,prakash,Arjun AK,Surendra Sawant,Subrahmanya Udupa"/>
    <s v="R2SLVB4IDEDVF4,R2RV27ZD33RI6P,RADJ27GF3JOCA,R3EL9BC8AYLS8M,R3P1N9EPS61ITV,R3IXD6WLRFIN2Y,R3QEKYN8ZHH98T,R3RZ9TPNV34433"/>
    <n v="8"/>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618"/>
    <x v="576"/>
    <x v="1"/>
    <x v="1"/>
    <s v="Headphones,Earbuds&amp;Accessories"/>
    <n v="449"/>
    <n v="1290"/>
    <x v="0"/>
    <x v="0"/>
    <x v="0"/>
    <n v="0.65"/>
    <x v="3"/>
    <x v="0"/>
    <n v="91770"/>
    <n v="376256.99999999994"/>
    <x v="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EDVL6QIKT4RDYRHGMUZAU2JSQQ,AHQQOEE4QQIMIDYPNWVDHOJKSHFQ,AHTMLMISSWFEKD2NMUHWQEZIQYFA,AGMI265U3VU5FUCE4AIUVKPIECJA,AEX4YXQCRJ7VNPCMPBWKL52L37JA,AEYY4VXTPNYVKYAOEBWGAWONPIDA,AGKQDWDU5LWC5OCTKCXLET7EJENQ,AEAQ7J2ZTABMBDMZHCHUBIMR3RHA"/>
    <s v="Sameer,Dwarakesh Arshu,Arjun Kumar Ravi,Mathew K,Amazon Customer,User,venkat,Priyanka Deshmukh"/>
    <s v="R2JKCB5MNWKW9N,R2XZB8KBJN241T,R1R3NYQMODNGM8,R3CICAEO8AI5Q4,R1K987VOWZ2H3F,R2JA4G9JMA2D4O,R1KZ1EN293BV13,R66WLAR3WTRKN"/>
    <n v="8"/>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619"/>
    <x v="577"/>
    <x v="1"/>
    <x v="1"/>
    <s v="HomeAudio"/>
    <n v="3999"/>
    <n v="16999"/>
    <x v="3"/>
    <x v="2"/>
    <x v="0"/>
    <n v="0.76"/>
    <x v="4"/>
    <x v="0"/>
    <n v="17162"/>
    <n v="73796.599999999991"/>
    <x v="0"/>
    <n v="291736838"/>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UXD3GCY22BRMQLWN5ZEB3TGGAA,AEPHHPGRU3LZVJ3GOQ6HX5WSLUJQ,AHXQZN3N55YAWSIZRNKHRWEQ5XZA,AGKQIHXOMAM6DN7XIUVFFHL554LQ,AF76YQ4VNWMTEZXSFQDAICDLYFXQ,AHHF6TY4V2LICXXBWSKTTCUWRGAA,AE3Y3RIVJMUAJO2ABMM6V7I5V7QQ,AFGC6EORGDR3Y2COS4G5WRLHLPNQ"/>
    <s v="Vineet,shreyas,Amazon Customer,shaurya,Kartik Yadav"/>
    <s v="R2F293IOSSP7QX,R35TMVD8F23NNK,R2RP81I94A906C,RB6PFQQVU7KUM,R37XBQ83OS51H0,R2XMCSACFNMHSM,R3OAPCUWZ6KJ0E,R369ID2WU66LI8"/>
    <n v="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620"/>
    <x v="578"/>
    <x v="1"/>
    <x v="1"/>
    <s v="GeneralPurposeBatteries&amp;BatteryChargers"/>
    <n v="399"/>
    <n v="1290"/>
    <x v="0"/>
    <x v="0"/>
    <x v="0"/>
    <n v="0.69"/>
    <x v="0"/>
    <x v="0"/>
    <n v="206"/>
    <n v="865.2"/>
    <x v="1"/>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H3MVZYHGOVNKO5T5EWVT4HK6M7A,AEDGEVRXRPJZOKCKYHPSRPYFIDZA,AG5ZMUHXVOUVN5BBEDWNN56JLUVA,AF3QHAZ5V36AO5PE6AQGFZZSDCCQ,AFCLK65T5NMGQV7RXN3QJTOYNTNA,AHHZ7KJRSXG4SOCT5CYSHO3DWDMA,AEWZXQYKDB6JJD653R4I3TOIJXHQ,AEWMRL2WQK2553OVVG4CKRWSNYHA"/>
    <s v="Clifford Francis,Paras s.,Aditya Pandey,Abhinav Mukherjee,Abhilash S.,MKS,Pradheenadoll@ G.,parth vishnubhai parmar"/>
    <s v="R2DRWYU4KRZG8M,R2C4X2752MM324,R2XH62C0OMV1KN,RHNRKZTFXDK89,R4KUI529XXAL5,R2YBU1X775PBO7,R2SP06FB7XB3NM,R3TQ721HDLL0UC"/>
    <n v="8"/>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621"/>
    <x v="579"/>
    <x v="0"/>
    <x v="0"/>
    <s v="Accessories&amp;Peripherals"/>
    <n v="1399"/>
    <n v="2498"/>
    <x v="0"/>
    <x v="1"/>
    <x v="1"/>
    <n v="0.44"/>
    <x v="0"/>
    <x v="0"/>
    <n v="33717"/>
    <n v="141611.4"/>
    <x v="0"/>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XE6V4HYRRDGH33H3NE7PGF4D4Q,AFDW67WRZ2IJI7LQQP47LWZJHHUA,AFQVWAIJE5R6L6CSOOEAZ4SB4LNA,AEY3BCCYNITGIMQHCNTZIYDPA77Q,AEIYOPETQ6QHPCWMGJIFDTC5FQIA,AFBICVVDSWHTB37XUM72SGTRRL5Q,AFPMPHWQ374TQ7ZCW3RUEVPQLVSA,AGAGJNDYID4G47KUQZVTWOGT55JA"/>
    <s v="Harsh Kumar,Arv,Debayan,Sidharrtha Jain,Chirag,Satish,Amazon Customer,Amazon Customer"/>
    <s v="RF73D5K5ZPBIU,R34D9LRZ543WW0,RXSU1WELHKSJV,RDJYI5PWSD45Y,R1UTEEMGPZ5T12,R3LZFS4QTCAHA8,R1Y8IAT73QZGHC,R19NL3QGC4DMZ7"/>
    <n v="8"/>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622"/>
    <x v="580"/>
    <x v="0"/>
    <x v="0"/>
    <s v="ExternalDevices&amp;DataStorage"/>
    <n v="199"/>
    <n v="349"/>
    <x v="1"/>
    <x v="1"/>
    <x v="1"/>
    <n v="0.43"/>
    <x v="1"/>
    <x v="0"/>
    <n v="43994"/>
    <n v="175976"/>
    <x v="0"/>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ZPNXZLF5U7XEX6TOW3J56C3XDA,AGG3ECGCIKNPZJEVJKMFI24VBSCQ,AHJWICC6V4BPVHNSGZ3FCIC4KUBQ,AF3SNGFXLO2ONOHN3SHCJZMEWYFQ,AHTBWFIYIZUPOLJC7KOWKDPK4PGQ,AGNE5T4E7SEMJUDM4COI6JBNJQBQ,AFMW4FWA573DFJ2FLM5SVSJ2RABA,AFMZYKMUK4P6MPASSKTR6OB22Y2A"/>
    <s v="ArdKn,Nirbhay kumar,Sagar Viswanathan,Asp,Placeholder,BharanI,sonia,Niam"/>
    <s v="R3PB00C7ZEBAMG,RVUGXND7SHFW8,R9LR8JP82ED2X,R32N5S5Q1W3RHU,R2W4T3SW0RJWWT,ROTKHGUAN5KUR,R2J5Z02Y4QL66Z,R2Z8H0DEYU31U1"/>
    <n v="8"/>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623"/>
    <x v="581"/>
    <x v="0"/>
    <x v="0"/>
    <s v="Accessories&amp;Peripherals"/>
    <n v="199"/>
    <n v="999"/>
    <x v="2"/>
    <x v="2"/>
    <x v="0"/>
    <n v="0.8"/>
    <x v="2"/>
    <x v="0"/>
    <n v="7928"/>
    <n v="30919.200000000001"/>
    <x v="0"/>
    <n v="79200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7XUAMM5BZSSPCBAQJ3YGYSIPXA,AGS6JTKZGW3L2TCNL3ERIOHLMCGQ,AFI4YPCZQHDV6ZO7ZJS4IEGDMNMA,AH7WGTWJ5AZHJIATOQGSXBUJ5ENA,AEQVMOXFRHZEVVSM4JNAJ7T3UHPA,AFC5NBFKNTHLIZE4PFLSCEIUHAYQ,AHWWTEG22SBYSSAAMFW4EKBWFJ2Q,AHZS47WK6D5XJ6FS6DINGACMRQKQ"/>
    <s v="Kunal,Himanshu,viswanath,sai niharka,saqib malik,Aashiq,Ramu Challa,Sanjay gupta"/>
    <s v="R10758I9J937X1,R2QT07V4QXKIFY,R2BLT775YXVSXH,R3V1U8IIB8FFO2,RVBV8BEJ26OG6,R1LXTDC37JH60V,R1ICRMTTWYOFPK,R1HTJYYR59HC3S"/>
    <n v="8"/>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24"/>
    <x v="582"/>
    <x v="0"/>
    <x v="0"/>
    <s v="Printers,Inks&amp;Accessories"/>
    <n v="2998"/>
    <n v="5999"/>
    <x v="0"/>
    <x v="1"/>
    <x v="0"/>
    <n v="0.5"/>
    <x v="3"/>
    <x v="0"/>
    <n v="5179"/>
    <n v="21233.899999999998"/>
    <x v="0"/>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QGYJXCSCCNZSPU6KO2ROAMEJXA,AFAXMU7HOTIJ56JF2AK52OFSTR5A,AEDN6ICRLDC6CVKYHK3F5747TF7Q,AEDKALHSURZRICZ2LRUS4QMUGK5A,AHG53EP2KNCQJLYG56QPMWGNY3MA,AF2C67JL7AXARCQIW5JJGKTMIWQQ,AGPWV7WDFN56ZITTHJJTONXPBBGA,AGDVP275BZYGQLMEGEB3RSVZUS2Q"/>
    <s v="Sanjay G.,Vinay Bucha,Amazon Customer,arun,Rohit,Saly b,Aasim Ansari,Aniruddha Joshi"/>
    <s v="R4S7MHI8MJKLU,R1FNXA35SQ0AGR,REM1ZOQ5E2OE4,R3CD63WPYMHSO9,R3CYO0PKFDTBV2,RT4VEG1QJSZ5D,R1BLZ8NFKP1FN8,R312VCX5UBOTYJ"/>
    <n v="8"/>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625"/>
    <x v="583"/>
    <x v="1"/>
    <x v="1"/>
    <s v="Headphones,Earbuds&amp;Accessories"/>
    <n v="4098"/>
    <n v="4999"/>
    <x v="0"/>
    <x v="3"/>
    <x v="1"/>
    <n v="0.18"/>
    <x v="6"/>
    <x v="1"/>
    <n v="50810"/>
    <n v="228645"/>
    <x v="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MBNWKA4H7GP6PAHPYY25A6Z4HQ,AGMBVEO4J5JYGUM6X5INZMD4FRRQ,AHKQXI6UBPLTL65RPYN7PJ24ELLA,AGWRIXDLH7IBOX4O6L3MW66IJJPQ,AHPV4OCEUB4DZDFNOPHTRE4FHN5A,AG4PTAEZKGTC4UKZX5RSZKK32JIA,AHPD7DFCKP7UFYA4KRGXU3BLR7DQ,AHSUCDSAY4VEIJ3KL6M7NSFL2W3A"/>
    <s v="Pallavi Varur,Amitasap,PRADEEP,Karma,JASWANTSINGH,Suhasini Muppidi,Atesham,Arun Kumar"/>
    <s v="R11O7WDJVC8065,R2UF3J3M2DDJ07,R1J14TB65SWAKO,R97GYSJA4SZEV,R3GJ3X7MYRST9G,RGI050G1TY9NP,R11LGEEJ1QQ8HI,RP53N14Q2723T"/>
    <n v="8"/>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626"/>
    <x v="584"/>
    <x v="0"/>
    <x v="0"/>
    <s v="Accessories&amp;Peripherals"/>
    <n v="499"/>
    <n v="1999"/>
    <x v="0"/>
    <x v="2"/>
    <x v="0"/>
    <n v="0.75"/>
    <x v="7"/>
    <x v="0"/>
    <n v="3369"/>
    <n v="12465.300000000001"/>
    <x v="0"/>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EZRH2UWC5CQXUVLFUEAYAPXDFGQ,AEVMIO4NTG5PTXCPYF3BTUXZ66PQ,AF4JRMMORST2B2X2W6XBRMWNKZ5Q,AHCUDG4P7CG35HNQJUAAVOYPZ4WQ,AGA5GE5IJRW4L4BHWDNC5BFS4UUQ,AHLUETN2P3TVLZUYVNMSIJ3GVVPA,AGLKQIVDJLMLUZ5MP3HOO7CDT6DA,AEQPH4WG6ITTFAJPV2MAS6SL46IQ"/>
    <s v="IC,neetu singh,Prasenjit Jana,DANGAR RAMABEN KARSHANBHAI,Kushal,M.Pradhan,Naresh,ANURAG GUPTA"/>
    <s v="R2L4XIZ518GOR1,RPVZZE1EB5RNS,RF4O6NIV5JCCW,R34V1K30QYA0OB,R3QB4RKKFY10JI,R19ZQCPYHQWLK7,R2XHVF9XQDSISL,R3JGGBNU2POS7K"/>
    <n v="8"/>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627"/>
    <x v="585"/>
    <x v="0"/>
    <x v="0"/>
    <s v="Accessories&amp;Peripherals"/>
    <n v="299"/>
    <n v="449"/>
    <x v="1"/>
    <x v="1"/>
    <x v="1"/>
    <n v="0.33"/>
    <x v="12"/>
    <x v="0"/>
    <n v="11827"/>
    <n v="41394.5"/>
    <x v="0"/>
    <n v="5310323"/>
    <s v="DESIGN: Wireless Mouse with Ergonomic form factor|BUTTONS: 4 Buttons: Left/Right/Scroll Click/DPI Switch|RECEIVER: USB Nano Receiver|FEATURES: 2.4GHz High Precision mouse with Power saving mode|TRACKING: 800/1200/1600 DPI Optical Sensor|USAGE: Best for Laptop/PC/Mac"/>
    <s v="AHPKWPXNLGMP6BBOUC3MKMDWBIDA,AGMBJC7TRKMW6NZEZ3MPTBCTYQAA,AGMR74PGVNG5IU7X25GJGDAT63TA,AEEVP6GP6VPJ3DKV2WCQZXRYF4NA,AGBCEE2BSSGUDXRORMHMYUZVK6LQ,AEVNRR2MLSJBNKXZWO5FKQSJA6MA,AEJRNRKY5EAXSJJK4Y42EIHW7CIQ,AHSUVTV6XML6IBKSEU3PV37SNICA"/>
    <s v="Wilson Patel,Sneha m,Karthikeyan G,Karnal kumar,Deepak Rathod,Kumar Satyam,Arun Sharma,Placeholder"/>
    <s v="R1INL4UFJMHNYR,R1JKLP968JFII9,R1V4XNUIURS7GC,R3ADRUHE42WCJE,RS7H27GCGREXQ,R41ZM7UPJZQ8W,RXM4QJZX5M7Q4,RUWA5ZR9LSQBH"/>
    <n v="8"/>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628"/>
    <x v="586"/>
    <x v="0"/>
    <x v="0"/>
    <s v="Accessories&amp;Peripherals"/>
    <n v="329"/>
    <n v="699"/>
    <x v="2"/>
    <x v="0"/>
    <x v="0"/>
    <n v="0.53"/>
    <x v="0"/>
    <x v="0"/>
    <n v="94364"/>
    <n v="396328.8"/>
    <x v="0"/>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EYJCTR44VPW4DW537EAZHK5CPQ,AGHDZUKPZDC4HH2GVGDOBXWU4D3Q,AFM7R5JRUEXGKULZMOOZCS2DWRIQ,AFDEGSSFTG26ISJWFNZXKO5VINOA,AFLJZDGN73GMYGJB4HNT2CXBEDIA,AHSPJR6ZDZZBC7PN5ENIUNZ637NA,AHGZYHF5ZRYSA3NOF7NFU4AHW2ZA,AFQ563OKBUIIL2NHNPXX7KRKPYVQ"/>
    <s v="Omkar dhale,JD,HEMALATHA,Ajwadh a.,amar singh chouhan,Ravi Siddan,Himanshu Goel,Udaykumar"/>
    <s v="R2ZXDFN8U4X0T3,RD94LCPFDC5TC,R2S5WXQYTXTQYQ,R2ACY9811MRUN5,R3LCHR1A1RPV6S,RT7JIX9SX80E1,R3L8S4KNQ9XCO6,R5F8EK88EABNY"/>
    <n v="8"/>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629"/>
    <x v="587"/>
    <x v="3"/>
    <x v="3"/>
    <s v="OfficePaperProducts"/>
    <n v="699"/>
    <n v="999"/>
    <x v="2"/>
    <x v="1"/>
    <x v="1"/>
    <n v="0.3"/>
    <x v="12"/>
    <x v="0"/>
    <n v="15295"/>
    <n v="53532.5"/>
    <x v="0"/>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F3GETWWBGMLASY2KKNNBS2VO6DQ,AEZPNXZLF5U7XEX6TOW3J56C3XDA,AF772O5YC4ZR6O2Y4VMIWTWEZMPA,AECNKBFNUZ5AY4RLJIYQOHMMKQVA,AH7MHPNMOPCXJHV56ITYG5BNCVNA,AGVVJUVII5T3HT6O5F7YHQNOXCPA,AGEDNYHQPV3GSF7ZKA3WWGDLKGGQ,AEDVHCTFRSHLBEEGFK3H45GATQFA"/>
    <s v="HARDIK A.,JAYANTH,Huq Enterprises,E.C.GEORGE,Prince of world,vishwanath pratap yadav,Gurumoorthi,HIMANSHU JOSHIYARA"/>
    <s v="R2QV1JD5V8C2S1,RG4C2KF3ZRM0O,R2W29VY8NK4944,R1CND8STT3PIJ9,R28HD6AAAURKH9,R1YCVCHRY2S75S,R3HTDIUAXMK62H,ROTGU2DMM6OU0"/>
    <n v="8"/>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630"/>
    <x v="588"/>
    <x v="0"/>
    <x v="0"/>
    <s v="Accessories&amp;Peripherals"/>
    <n v="799"/>
    <n v="3990"/>
    <x v="0"/>
    <x v="2"/>
    <x v="0"/>
    <n v="0.8"/>
    <x v="4"/>
    <x v="0"/>
    <n v="27139"/>
    <n v="116697.7"/>
    <x v="0"/>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ZXGGZW3ZS22XINYAPXX347GKA,AGGIQC3X6SACWMNN7EQANQMS36IA,AEJHA2E6YBI635Q3AKE2QNBOM24Q,AHBXRBDR7QC3GHIMO3KBIIA4U26Q,AHVNWCICNY3UEAX4JMSJGPQNPVRA,AG7KWVG7HMZOHCIDXRJ7KARTAFQQ,AGU4QDN3LU25GWIUH3PQUSSGODPQ,AFL5ZDARQ6ARU2TN3RCY7KFBJBZA"/>
    <s v="Mananveer singh,Lavanya.G,Ananta Bhaskar Somawanshi,JYOTHI. N,Jaikrit,Govind Prajapati,Amazon Customer,Ramanjaneyulu"/>
    <s v="R30U9FM8KQM6XF,R29JQ2K07HBYIF,R2E2HQUWWCQ7KQ,R296GRK7CYBW8R,RQYGF5HURT4Q7,R2UMKGAL43EGDB,R2BJNGYIXCJZR3,R1LPMCFZIBBS1E"/>
    <n v="8"/>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631"/>
    <x v="589"/>
    <x v="1"/>
    <x v="1"/>
    <s v="GeneralPurposeBatteries&amp;BatteryChargers"/>
    <n v="1399"/>
    <n v="5499"/>
    <x v="0"/>
    <x v="2"/>
    <x v="0"/>
    <n v="0.75"/>
    <x v="2"/>
    <x v="0"/>
    <n v="9504"/>
    <n v="37065.599999999999"/>
    <x v="0"/>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E3PTJFRVU3YM5YFYN3ICDA5X6FA,AGF5DMXE65QXZPJX6BJANVMCGHGQ,AE5VM7Y43HENV5JBN7JB4LCDHO4A,AHBWFF4SD5LBHN6R3W43JNZW4A2A,AGSOXL3BMIL55ANW7OYCFRBWUGEQ,AEY7GHROFM3MCCHU6VOU5GAUQNCQ,AE6ELRMJIUHC3CN34MMM7JRL5RBA,AHDXDGROQRENYUGOZNF4LBVDF73Q"/>
    <s v="Ruman,deep,Jatin Sawhney,Nehru,P R Vedprakash,LEO SELVARATHINAM,Adil,Ashish Srinivas"/>
    <s v="R32VTB32ABV5KD,R6MP28BOL57KT,R2EAVEVO5QBCY0,R2RGL2ER7IIAIM,R14FBKM06QD50M,R1LYEOV92R84LX,R2DQHH5ZDEIZF7,R20YKGEYEPCEGL"/>
    <n v="8"/>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632"/>
    <x v="590"/>
    <x v="1"/>
    <x v="1"/>
    <s v="Headphones,Earbuds&amp;Accessories"/>
    <n v="154"/>
    <n v="399"/>
    <x v="1"/>
    <x v="0"/>
    <x v="0"/>
    <n v="0.61"/>
    <x v="0"/>
    <x v="0"/>
    <n v="16905"/>
    <n v="71001"/>
    <x v="0"/>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WDV7TXGNYDA54LFNRDRJBTBH4A,AFEPCSTHZXN35QN2NFRS6X54AFQA,AGZEBZMUHSRT37TWDJQAIFK7R7NQ,AFRSTB6WTL3CEY6EHWNZYGP7F5IQ,AFXYRRVG6WFFNONQ2DGVUOCPP2TQ,AFGHPNJCPTG3GN4WG2YTPWNFYPHA,AGKAIBTFKDPPNNZ22TC34TRNBNMQ,AFJJH654JT5YBKS72KDWAOPPCZPA"/>
    <s v="rahuls6099,Swasat Borah,Ajay Wadke,Pranali,RVK,Bhargav,Durai Vignesh,Amazon Customer"/>
    <s v="RO77OQG21KZ7C,R14P5VL1FNT9AH,R2XDRJHJRKJC9T,R18FB15M733QII,R892AATDO8QNT,RZ5L8BVT0THNE,R3LEJZ4FF2OSYZ,R3CQCCWYS8XQ4Q"/>
    <n v="8"/>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633"/>
    <x v="591"/>
    <x v="0"/>
    <x v="0"/>
    <s v="NetworkingDevices"/>
    <n v="519"/>
    <n v="1350"/>
    <x v="0"/>
    <x v="0"/>
    <x v="0"/>
    <n v="0.62"/>
    <x v="4"/>
    <x v="0"/>
    <n v="30058"/>
    <n v="129249.4"/>
    <x v="0"/>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GO7FWIRBIVDDEAYX2UI6DP4G6GA,AGSJBU7AZR5BNW5HGXFDNH76SNWQ,AELVWGIYLMQUY65GUKSUJYVXRODA,AGSZBM525VC5PTNWEZC6I5CTH66Q,AGQDGNLHK6VLEZF33POQLAQ6NNSA,AG76GICZHJGA7YVN4TORX36ONVYA,AH42ECAG6LPCU22T5BYN5OXQO74A,AGHDZUKPZDC4HH2GVGDOBXWU4D3Q"/>
    <s v="Akash Kumar,Anil Kumar,saijayanth,Rajib A.,Vinit Sarin,Ravinder Gautom,Yogesh Karel,MANISH KUMAR"/>
    <s v="R3NMEJ9FHUKIM5,R9Q5HZCYA8M7W,R1TBL4GV1NUX07,R107YDPAWIHVKN,R3ON78SE4U0D4D,R1S9OCH99PFHGW,R3VB6LUO0KQAC7,R38WR5MFISLU9H"/>
    <n v="8"/>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634"/>
    <x v="592"/>
    <x v="0"/>
    <x v="0"/>
    <s v="ExternalDevices&amp;DataStorage"/>
    <n v="2299"/>
    <n v="7990"/>
    <x v="0"/>
    <x v="2"/>
    <x v="0"/>
    <n v="0.71"/>
    <x v="0"/>
    <x v="0"/>
    <n v="69619"/>
    <n v="292399.8"/>
    <x v="0"/>
    <n v="5562558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HOXZCFLXIOIPGI7DXYFAI2644UQ,AERATALW2RRDMFXI77X4JJBT23RA,AFCKOCN7FG2KC4PCZZUORJFFGEJA,AHWQSD5JHCOHW7JYN7F52ABQCJQA,AFAVZL5OGYPPWWRW6TJ7XTEHPVFA,AGKSU4ZSIR6TKLSZKM3IHFEH3FZQ,AFPXTEAIUHCMFSNSGOL4CREXR4PQ,AH4TEK5IQCC2BSF2KSQNKQEXAPLA"/>
    <s v="Andy,Deepak Karki,B J SHIVA SHANKAR,Shakil A.,Vikas Jeughale,Priti raut,Vikas,Amit T."/>
    <s v="R21XRUZQ2MQ2ME,R368V5GBBAVTKL,RWYWGRLTSJX7N,R3VR8G8SJCIQM,R2SME90R32XR18,R2BTUXHC0LJSK2,R2LJ7EU195HEBH,R3SQTXO5SE96IF"/>
    <n v="8"/>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635"/>
    <x v="593"/>
    <x v="0"/>
    <x v="0"/>
    <s v="Accessories&amp;Peripherals"/>
    <n v="399"/>
    <n v="1999"/>
    <x v="0"/>
    <x v="2"/>
    <x v="0"/>
    <n v="0.8"/>
    <x v="1"/>
    <x v="0"/>
    <n v="3382"/>
    <n v="13528"/>
    <x v="0"/>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GO5SRT3ESLNL5WTRQFD5BSIYPQA,AGGNODUMRADB3PQQTLA3U7UKYEWA,AHOUPKNSFRTL4F3KLBXFMEFJSKUA,AE2BXTBQXZ54NAE4NYNFSBR2WREA,AFC3FFC5PKFF5PMA52S3VCHOZ5FQ,AFVUO24OGRVCE6Y7NXYDIOQZONCA,AFJGD6THKLQUOW46YHUM7RY2IPJQ,AEXCIDSOW3GVBORUKET6SP7RJ2PQ"/>
    <s v="Shekhar Badola,Pravin,Kishor,Ananta Bhaskar Somawanshi,Anonymous,Jyothi,Rishi,Amazon Customer"/>
    <s v="R3CUNCZTU43JPP,RSO46BN8S4OSU,R2UD5D7T4DZRE5,R2XLJQREI5N1VB,R29MV5DZH3FQBH,R9F5EX21OJF17,R12QT09SFCET3,R2RQYG7OHKC98T"/>
    <n v="8"/>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36"/>
    <x v="594"/>
    <x v="0"/>
    <x v="0"/>
    <s v="Printers,Inks&amp;Accessories"/>
    <n v="1499"/>
    <n v="3990"/>
    <x v="0"/>
    <x v="0"/>
    <x v="0"/>
    <n v="0.62"/>
    <x v="3"/>
    <x v="0"/>
    <n v="109864"/>
    <n v="450442.39999999997"/>
    <x v="0"/>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HCS34T4DOHWPNKZ2G3W76AITIKA,AGEMHG7WVU23NHOM3FGBFUDR4U2Q,AGCOAUC6ORUPLX2ZZZQR5HD3HGHA,AHO4LKHLICKCC2UKDNIAITWMGBJA,AGU4OVT7IYKSJIBKTMGCTB6DYUOA,AG6JGUFT2AOXWJS7UIOZBRYVE7VA,AFUES4NRZYASSBOKEIWJLHRO7CPA,AHDATOMH7HPV57Q6UFWUI47QEQ5Q"/>
    <s v="Srikar Kandikonda,Alden Andrews,Bharat Gidh,Praveen S,Varun Jadhav"/>
    <s v="R3C592OSGL2F93,R1E0XZJHFH6TXM,R2ENRB8YO7Y4S1,R3D1R5YMT9NWFM,R333HIWFHBI9EX,R3EGM0TULXVGUT,R3IJK2M8NM5F25,RYO5JW13I0MCH"/>
    <n v="8"/>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37"/>
    <x v="595"/>
    <x v="1"/>
    <x v="1"/>
    <s v="Headphones,Earbuds&amp;Accessories"/>
    <n v="1295"/>
    <n v="1295"/>
    <x v="0"/>
    <x v="3"/>
    <x v="1"/>
    <n v="0"/>
    <x v="6"/>
    <x v="1"/>
    <n v="5760"/>
    <n v="25920"/>
    <x v="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E4XKNCRFDT42UVC2DCKMIXW4MVQ,AFF4VJIKK6EL5VW7Z7QZGE2JAG6Q,AEV7WXLS2DB6RQA4TZIZ3A3E5L3Q,AGQUCM3GAU6HWOILIQRBR73AAR6A,AFRRHZVMJ63DSEXGYKGIGH7QJYJQ,AE5B4IQUTNKHTVKOPXPIZF7BSVCQ,AHQTD5TF5VW5IPOSAGIZ7VYFB66A,AFHJSGFTBH6DO62VXXNYJWTRC5JA"/>
    <s v="Vajrala s.,Goutham.G.A.,Abhishek Kumar Sharma,Goutam,bheemanna,Jose v j,Pratik Kumar (Sinu),cherukusureshreddy"/>
    <s v="R3H4H2BLYJ8K54,R1P0BZF3X3CT7I,R2UC6S1JJBFG43,R3NEEKXGIP67K0,R1U5XLD5P7F7FU,R2A1XQCL3IR2SO,R1PQT6I4G8V4UP,R3ALX1UAMP0V5F"/>
    <n v="8"/>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638"/>
    <x v="596"/>
    <x v="1"/>
    <x v="1"/>
    <s v="Cameras&amp;Photography"/>
    <n v="1889"/>
    <n v="5499"/>
    <x v="0"/>
    <x v="0"/>
    <x v="0"/>
    <n v="0.66"/>
    <x v="0"/>
    <x v="0"/>
    <n v="49551"/>
    <n v="208114.2"/>
    <x v="0"/>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ACCLBAYRCRJLUMTQVS5JSOYYVA,AEBFS3LI626ABZMQMQQZAVCZMSEA,AEPNFXQVCUUGVV74K5KGJEIGCBMA,AE7YHD67JEECIX3IESFI44QL4HNQ,AFCCTAOXYH2XQNESLRQRH72G27ZQ,AGSVOGYYWRHJDZKU3MCFFYIPEVWQ,AGWVUW6YRWVQ3III5WXH7X4RE4DA,AHEH2QAVUEPNGB7EQJJWPYAOCAAQ"/>
    <s v="Amazon Customer,Sanu Menon,Shyam,Anas P V,Amis,Joga sampath Kumar,Mayur Tangsale,Gandharva Purohit"/>
    <s v="R2QDKL6M3BGGR8,R2GXKYBJXNF3HR,R3OBHPHLETR6ZR,R6ZP9NF1BL84O,R1OIEL27NJ0RCO,R1JQG83T7U855F,R3J34H7VBLFKDM,R39DXFGYRXPIW2"/>
    <n v="8"/>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639"/>
    <x v="597"/>
    <x v="0"/>
    <x v="0"/>
    <s v="NetworkingDevices"/>
    <n v="455"/>
    <n v="1490"/>
    <x v="0"/>
    <x v="0"/>
    <x v="0"/>
    <n v="0.69"/>
    <x v="3"/>
    <x v="0"/>
    <n v="161677"/>
    <n v="662875.69999999995"/>
    <x v="0"/>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G2X6MXVRQJD5VE7SYKNUNWVOQRQ,AHHZNQQE76XX2RN65TJO57ZXDDLQ,AGQ36NZXZMWU5W2JFXIK5GCM4MUA,AFBV4HQOSFPQYP63ELMOYRE32V6A,AH6SINCM4KQ3L4MEBRPK3MNHX6HA,AHSLNF7XKYX4LHL3JCCWY2KKNEAA,AGNSJO5LAO5FKSHPW3UDKZQLPONQ,AGSA37ZLXWHMSL74K3NMUHKGHWXA"/>
    <s v="Tanu,THENNARASU,uday,Rohit,Akshat Sharma,pramod b.,deepank Sonwal,Gatij saini"/>
    <s v="RU4VUDDZCAKWJ,R3F278LDDKWR82,R1NBKTUA3TDF0X,R1SXNGZHUU7T1A,R19G9M4DV85UZR,RI0WQOZ9OHFQR,RMHY4XGSZT7UR,R84PM9B4EXEQX"/>
    <n v="8"/>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640"/>
    <x v="598"/>
    <x v="3"/>
    <x v="3"/>
    <s v="OfficePaperProducts"/>
    <n v="399"/>
    <n v="995"/>
    <x v="2"/>
    <x v="0"/>
    <x v="0"/>
    <n v="0.6"/>
    <x v="2"/>
    <x v="0"/>
    <n v="21372"/>
    <n v="83350.8"/>
    <x v="0"/>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ENFXWHBX7R7PZG2Q67PXLFGPHAQ,AESZWZDE27MOGUHBRLCLXLVPGAFQ,AG4UQP4EKBXW3ZFQFIEGYNY2UHWQ,AFOLBZKWUZVF4PQ33ISHI3DEFDUA,AFV6VAGYLU35VYPDF7TN4ZJOCTWA,AGA4MZI3ZKNPYUXSJ5OHUNI7EJPA,AFJCL4S4SSCDXKTSMZJQ7DWNWQBA,AFRUA3JDKXTUMZLL7DF6FA632JVQ"/>
    <s v="A. Dubey,anandmohan,PREM,Daanish Daaivik,A,Amazon Customer,Jitendra padhi,Kritkalp"/>
    <s v="R1XME75YUKM2OB,RZ4IS44C3AS2F,RDD5TKKRXAHI6,R3IYQJAV7Z3IIJ,R1OUFD8RNQEGRO,RUTSM8SFB6IK1,RD1I9V3J84SRN,R19Y060OGX1449"/>
    <n v="8"/>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641"/>
    <x v="599"/>
    <x v="1"/>
    <x v="1"/>
    <s v="Cameras&amp;Photography"/>
    <n v="1059"/>
    <n v="3999"/>
    <x v="0"/>
    <x v="2"/>
    <x v="0"/>
    <n v="0.74"/>
    <x v="4"/>
    <x v="0"/>
    <n v="140035"/>
    <n v="602150.5"/>
    <x v="0"/>
    <n v="55999996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HVAI77H64YMRRMLITKJ5FPYALPQ,AGRSF3JCWR3L4M2GULFI4A4KCZKA,AGBRAMADVM5J4BNY7O4WWXMTYEBA,AHX5AFYII54YJY4XSBZU3HV2PN2A,AFTD5SG4EQFZYMU5MFGH4URN6PKQ,AEESPVBBOGON4LQB5OV3CCXNRKJQ,AG4FDTJABUWBNHOQZ6CDMPEV5VFA,AE637NV55PORSWGNKW547AAOV3VA"/>
    <s v="Rashmi Joshi,Soumendra Pattanayak,Kumar.katukuri,RAJULAPATI MARUTHI VARA PRASAD RAO,Souvik,Mahendran G,It's Me Swaraj ...,Vijay prajapati"/>
    <s v="RPGQI0SP1LWQD,RQ38JN12KFAGP,R3HYEK5C8SAQU7,R3B1AQRLPRCM0G,R2ZAAKRLUZBNOY,RINQEFDY3172H,R3S8DLWTVTZT74,R2889VE9YMT0EZ"/>
    <n v="8"/>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642"/>
    <x v="600"/>
    <x v="1"/>
    <x v="1"/>
    <s v="WearableTechnology"/>
    <n v="149"/>
    <n v="1000"/>
    <x v="2"/>
    <x v="2"/>
    <x v="0"/>
    <n v="0.85"/>
    <x v="2"/>
    <x v="0"/>
    <n v="24870"/>
    <n v="96993"/>
    <x v="0"/>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PLUJYB5UT2XVP7A2NSNSCOCVLA,AEM3SCJOCJZZLGUXTB75C57SOVNQ,AEBRBDIZFIWDBOXITGLYRRSVZBTA,AF3GJDKWGWNKAWFJPJWX5GB75VHQ,AGCDYE3ROZ5D6RN2F6OGXL4I72RA,AEXQ4SRRBRCQ6ZBY2R2Y3FP7YCFA,AF6ME2VTJURUMEZJMGCC27XEYDPA,AGFPWV2V26QRXMWUSTSGYQRVLW4Q"/>
    <s v="Jayesh,Rajesh k.,Soopy,amazon customer,Aman,Shankar,dinesh,Chitra,Ajaybabu.O.M"/>
    <s v="R3KPZ8P5M4PG72,R2HSDBDLRKBOC0,R2EI8C7FUKOSDO,R3BRLV8FDVV6QB,R1YHHQ223HBPE9,R2UAVXBGV8WK3N,RPTZZYC6X5HF,R327KYMPRK1R5H"/>
    <n v="8"/>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43"/>
    <x v="601"/>
    <x v="1"/>
    <x v="1"/>
    <s v="Headphones,Earbuds&amp;Accessories"/>
    <n v="717"/>
    <n v="761"/>
    <x v="2"/>
    <x v="3"/>
    <x v="1"/>
    <n v="0.06"/>
    <x v="1"/>
    <x v="0"/>
    <n v="7199"/>
    <n v="28796"/>
    <x v="0"/>
    <n v="5478439"/>
    <s v="Cartridge color: Black|Yield: 120 pages|Ink type: Pigment-based ink cartridge|Compatible with printers: HP DeskJet Plus All-in-One (4121, 4122, 4123), HP DeskJet All-in-One (2720, 2721, 2722, 2723, 2729, 2332, 2330, 2331, 2333), HP DeskJet (1212, 1210, 1211, 1213)"/>
    <s v="AHLPMR4VVPOQ2YOHBFOZ55D7OUVQ,AFXQR65B2ONAPVNIFV6RMMJXATAQ,AHKIW5FEJBZVHD4MH7LBRDKXFJTA,AE4XZRBGX3OYZRK6X25BK6UW7KPA,AFA2RHFCGLLADX2Y6VEUWDGJZPNA,AFTW5AE7RXGZCZGGGE5CIVC6ODMQ,AH3VCCMOSINF7Z5TWDQPIJTI7LNA,AHQQ5CAMLDWCOYQLE46VT6DT7T6A"/>
    <s v="Devendra,TILAK C.,krishnakanth,Nisha,Amazon Customer,Sweet KP,Ahmed Ziyad,Aniruddha M."/>
    <s v="R2XES5SVJG8YP1,R3ISE0B84H2FC4,R32PBSE5T01GP3,RF7XT25GUKMXL,R90ADLZBP2L4B,R1ININDVW54554,RSL20NEE3CM3Z,R8NGRUX0L544R"/>
    <n v="8"/>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644"/>
    <x v="602"/>
    <x v="1"/>
    <x v="1"/>
    <s v="GeneralPurposeBatteries&amp;BatteryChargers"/>
    <n v="99"/>
    <n v="999"/>
    <x v="2"/>
    <x v="2"/>
    <x v="0"/>
    <n v="0.9"/>
    <x v="1"/>
    <x v="0"/>
    <n v="1396"/>
    <n v="5584"/>
    <x v="0"/>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FPSD5MVTPICFIXY5LKKTXSG7ZEA,AGJBM3XS26DC7YAEKR4MCLGOYVBA,AEZQUPHUINOCTERMXT3HOTVPLYGQ,AFSBPCLAH6PSYUW2CO7D3SLAZDXQ,AH6XCAUGFE76YB4KK6DPMXFQJFGA,AGFWFWJXJOOOZJGBRVWUFFHZVMVQ,AGKJJHQERUQMMSYWWDLXSY5VNH7A,AFXICPXB4TFIKV3SCE3LBN5W5QCQ"/>
    <s v="Diamond heart,Amazon Customer,Pritish Biswas,Sriram Ramanathan,Srinivasan Subramanian,zubair,Amazon Customer,Amit Chotrani"/>
    <s v="R3NINARQVMB04K,R3V669AZP1XAAF,R20I705WTEEW1V,RY83C96248L5V,R26RSSJWPNLVT2,R19L3YHA555YWV,R1ZAZH2LQQV1BO,R2X7KQZQ9OM9SP"/>
    <n v="8"/>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645"/>
    <x v="603"/>
    <x v="1"/>
    <x v="1"/>
    <s v="Headphones,Earbuds&amp;Accessories"/>
    <n v="39"/>
    <n v="299"/>
    <x v="1"/>
    <x v="2"/>
    <x v="0"/>
    <n v="0.87"/>
    <x v="12"/>
    <x v="0"/>
    <n v="15233"/>
    <n v="53315.5"/>
    <x v="0"/>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FFSKDBFEU4DW4HMBLQ52IQXBHZA,AF6PMNNWP4CSP7MYSQ6UMLKNRUJQ,AEMSMWVWDYLWF3I3SCHPJPDTS5QQ,AGTCJJ32K5W5TMGLW3ZYSCOMHWVA,AGAO5NDUOORFZEJW3M27SHMV4IVA,AG4QLX5GRMA774DI4ZA6VHAWPXGA,AG4ZT4XUVYDG34W6WLOXQPYYMX2Q,AFG4YVV6ZDOXBWVY4WW7EZ7FABJQ"/>
    <s v="Selva sibi,Apparao Yarra,priyanshu jha,Ashish Patel,karthickraj,Amazon Customer,Muzammil Parkar,Unknown"/>
    <s v="RO083A44QXKV9,R3C3602BFFOSHL,R3CJ93AM926Y16,RG0532BEQHFMJ,R664LC5TVQ8FY,R351V55RSSHHKF,R1O8VW90GF66XT,R15LLQQDFS6UUR"/>
    <n v="8"/>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646"/>
    <x v="604"/>
    <x v="0"/>
    <x v="0"/>
    <s v="Monitors"/>
    <n v="889"/>
    <n v="2500"/>
    <x v="0"/>
    <x v="0"/>
    <x v="0"/>
    <n v="0.64"/>
    <x v="4"/>
    <x v="0"/>
    <n v="55747"/>
    <n v="239712.09999999998"/>
    <x v="0"/>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EKLUZARDMPMWERNPZFR6JD3BYBA,AFZLO4JX4Y2XDISGVAWMFE4GIZZA,AFGENKSKOZGTS6YYL5CYWKMV5MCA,AF4XQLEHSE3N5EXHAFITQTURTKUA,AEOHSSPCLSTWA4MAPWJJLJHSJDMQ,AFWL3FG6OEIIFL3TUJIB76DXYWXQ,AEUYQQW6ZI6DK2MJQTX2O7SNRENA,AHCEHLGVT3XPNMBLTOFSQRRZ3ZTQ"/>
    <s v="Brijesh Kamani,venkatesh.R,Saidur rahaman,Amandeep Singh,Rakshith A Gowda,Jeet darade,Prathap Thavan,Dhinesh Sridhar"/>
    <s v="R12NQTT6JQ7IUU,RY86UV8SMZI90,R2AAYZE6G6UIAU,R39Q207BAEQQWR,RSZFFKU0IDHKS,R2GFFY2F5H41KG,R36TOBMRAZCRCQ,R2DCMA2LKZOX95"/>
    <n v="8"/>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47"/>
    <x v="605"/>
    <x v="0"/>
    <x v="0"/>
    <s v="Accessories&amp;Peripherals"/>
    <n v="1199"/>
    <n v="4999"/>
    <x v="0"/>
    <x v="2"/>
    <x v="0"/>
    <n v="0.76"/>
    <x v="11"/>
    <x v="0"/>
    <n v="14961"/>
    <n v="56851.799999999996"/>
    <x v="0"/>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JGZNKM5ZGH6UY2YX537NWNWYDQ,AGZGGK6OUCCSLXO34PHT72EFVDQA,AERTNA7V2HRIEPGANADEJFCY524Q,AHXQK2APPFORQPV6E43FW2W6DVVQ,AEMKH7NSGFU5YGYOC54RHG54WHXQ,AEITY7VD7DALKLQUEG6PFVIR4OIQ,AFUAADADBTTU3YB2FUJQC3C6IEBQ,AH7F7ZZ6T36PJAYQ5CEN62XKFPMA"/>
    <s v="Kevin Nathan S,Subha,Jatin Raikwar,Sarvesh Yadav,Nilesh Chavhan,Shivam,pawan  kumar,Minal"/>
    <s v="R3CEIRJ8YFRONO,R3ICE0RT3T14TH,R17764XIRZDB5H,RI1X7COS2IBOL,R33A1O2FLMSC3Z,RHFEA5EOYKD7Q,R1GTW2UMC0N8KZ,R33OGOISGY92FA"/>
    <n v="8"/>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48"/>
    <x v="606"/>
    <x v="1"/>
    <x v="1"/>
    <s v="Mobiles&amp;Accessories"/>
    <n v="569"/>
    <n v="1299"/>
    <x v="0"/>
    <x v="0"/>
    <x v="0"/>
    <n v="0.56000000000000005"/>
    <x v="5"/>
    <x v="0"/>
    <n v="9275"/>
    <n v="40810"/>
    <x v="0"/>
    <n v="12048225"/>
    <s v="Enjoy the freedom of an easy and reliable wireless connection|Designed to enhance daily productivity|Long, efficient battery life|Power Source Type: Battery Powered"/>
    <s v="AFGPLYW6L6FYUGQDND7QGCRL2H2Q,AE3W6H2PP2KKMVEDIF4Z2RANULGA,AFERB3TDE3HAUIGGRZAO7LNF7SYA,AEC6SV7YUF3HQVEMSZOXIOJORZ2Q,AHHQF6UWD53IPS32OWDH7PX3LWWA,AEWG4B4DLLS74A5D5D2WYKSH4ZNA,AFYPBI2BVOVJGI2FTGVRG7IPNYTA,AFIOILAIZXRGBCG63U6QWKUJUL6Q"/>
    <s v="Gopinadh.P,BANDARU SAIDULU,S.Sankaranarayana Iyer,Suneel,Yogesh kumar verma,Vipul Gupta,Amazon Customer,sagar"/>
    <s v="R9OEDGO6AP6W,R18J04KXIBBB6N,R70MW25QBMRGK,R3AX6PA4E2TM2G,R7HUKVB4XODCQ,R1J8EL6DD8FXI4,R1GYAYF8LG0P4Y,R2O8NMN02QCYQT"/>
    <n v="8"/>
    <s v="Good product,Value for money,Car charger,Good product,A good product- must have accessory for car,Good charger,Good,‡§¨‡§?‡•Å‡§§ ‡§?‡•Ä ‡§Ö‡§ö‡•ç‡§õ‡§æ ‡§ö‡§æ‡§?‡•ç‡§ú‡§? ‡§?‡•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649"/>
    <x v="607"/>
    <x v="1"/>
    <x v="1"/>
    <s v="HomeAudio"/>
    <n v="1499"/>
    <n v="8999"/>
    <x v="0"/>
    <x v="2"/>
    <x v="0"/>
    <n v="0.83"/>
    <x v="7"/>
    <x v="0"/>
    <n v="28324"/>
    <n v="104798.8"/>
    <x v="0"/>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FQ44B5ISCXUWKFHZL7HTRTYWZKA,AF3IECP2JCTQZRF55RNIHBLIVL2A,AFLK6ZRFGVUE3QE7RXQXHDOPPJUQ,AFPXGO2U6B5RAACITVCFJZEUNRKQ,AEQRAZQWNHPRGHNIFYNEIKPYOH6A,AE54CJI2T5ADE7M3QPQN7LC7ECTA,AGMN7AH7PCCN7UGWGCPJQLH2SWWA,AEAATGPU3JDB35QPGDBHURZCAH2A"/>
    <s v="Vivek,Anas CA,trivendram pal,ARUN KUMAR G,MOHAMMAD KHALID,Hari Kiran M,vishwajeet kharade,Nehal Jain"/>
    <s v="R2SK5PPC2ZKCL5,RD7IHEAUK0KA6,R32GOT9K2GCKQG,R2ODSY8YMSYDBQ,R1GJIXYJ1WCO16,R3F1T36YXCNJUT,R1TWYPGF1F4VJW,R2ZI8M3NTETFJT"/>
    <n v="8"/>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650"/>
    <x v="608"/>
    <x v="0"/>
    <x v="0"/>
    <s v="Accessories&amp;Peripherals"/>
    <n v="149"/>
    <n v="180"/>
    <x v="1"/>
    <x v="3"/>
    <x v="1"/>
    <n v="0.17"/>
    <x v="5"/>
    <x v="0"/>
    <n v="644"/>
    <n v="2833.6000000000004"/>
    <x v="1"/>
    <n v="115920"/>
    <s v="Eveready‚Äôs Zinc Carbon Battery are considered one of the best battery for remote controls, clocks, small toys, torches, etc.|Highly durable &amp; reliable technology|Available in wide range of sizes - AAA, AA, D, C and 9V sizes"/>
    <s v="AE35OI7LDTOKU32IFQ3GQX5AOKFQ,AHT5CRFFKABTHYW4ECKZTQFY46NA,AEXIV3RFI5NFISHPIOIRBFCEMKUQ,AE4ADCFGK4BPHVK426KLAGJIECTA,AHGC4ISYSAWYL3CB4IONRS7WO2AQ,AHQQYHFW6CVRWYWGJ53LNZKKCSZQ,AEJOCAMBYG2VFPAYA67LRSSAMDBQ,AHESOERCB5FRKL7BYJ6QQHK4BMJQ"/>
    <s v="Manish,Tanveer Sayed,Sadhan kumar,Prateek jain,Arun Teja Ganji,Selvaram,Bharat Bhat,Kc m."/>
    <s v="R1JXCQXDJH1CEV,R3C6DZWAYPPVIX,R2RMNGCEK9JTR6,R2TWPQKNMIHDWC,R2GAXBVB8VNNFW,RS8LJM8U4MFL9,R36X9P0X5BIB9V,RC4NQGWR1VSW1"/>
    <n v="8"/>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651"/>
    <x v="609"/>
    <x v="1"/>
    <x v="1"/>
    <s v="Headphones,Earbuds&amp;Accessories"/>
    <n v="399"/>
    <n v="549"/>
    <x v="2"/>
    <x v="1"/>
    <x v="1"/>
    <n v="0.27"/>
    <x v="5"/>
    <x v="0"/>
    <n v="18139"/>
    <n v="79811.600000000006"/>
    <x v="0"/>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GZCXPBXKXIEQTY4AH7KM6OPQW3Q,AF7IPRBRDY6D4F7XVZW4QZZRI3KQ,AHGJXZZRXZB2T477ZTVMMKDT3LGA,AHXW4TW4TIIXXSXFZXBR2MWZLVQA,AGUQ57PHU2MEG2BIYVXDH5WDDDZA,AH2MCCISNTRUSC5FU5VOYCGL575A,AH4IURQX3DSNH4KLG3MFMVNAR64A,AFNBAIT26TZ4OJCNYY37T6SWDS3A"/>
    <s v="Dhiraj Bansal,Shaikh Mahammad Ali,SHREYASH PATIL,Customer,Gagan BV,Unboxing video by Abananeez,Anshuman,Uday"/>
    <s v="R3NMIVJ17E0X21,RB5W0IR72WUCL,RYFMIDRTCXL9G,RAXJMWTTGEC3N,R3NIYIIT389DWG,R9X812EYFQOYQ,R3JUK9JGV9M0OZ,R11666SEDDXZ66"/>
    <n v="8"/>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52"/>
    <x v="610"/>
    <x v="1"/>
    <x v="1"/>
    <s v="Cameras&amp;Photography"/>
    <n v="191"/>
    <n v="225"/>
    <x v="1"/>
    <x v="3"/>
    <x v="1"/>
    <n v="0.15"/>
    <x v="5"/>
    <x v="0"/>
    <n v="7203"/>
    <n v="31693.200000000004"/>
    <x v="0"/>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FAVJJJRDJZCFKPZ4ACGTYBLRJBQ,AEZBJMTSQQ7IGWYTZDUQ24KXSFWA,AFGZQNTKB7GCYDFGCOV2MF2VBSXA,AHM3MJSP4J3IJUZE6ENH3352KDVQ,AFDE6CEFGDYLXV7SSVU7NCEZKXKA,AHNR5FBWUV4A5XSJXNBBK26US5XQ,AH2YX7BOKWSCK4CRS3U5IOHLPPQQ,AGNBRGWKNVYUJI43BQVDG7UPV6PQ"/>
    <s v="Safiya,Archana,S. Yates,Shwetha Shenoy,Sayma Sheikh,Prathiba,Shweta R.,Lisa"/>
    <s v="R1B4X8ITOATQ0C,R5WG9NHM3YOOT,R3TAVI48RMGJX5,RILQMI1I1DYD1,R1R099R1LF5U9A,R26A4K18YPO7PL,R336HLDD03LJVQ,R21IQ39FHPMSQZ"/>
    <n v="8"/>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653"/>
    <x v="611"/>
    <x v="0"/>
    <x v="0"/>
    <s v="ExternalDevices&amp;DataStorage"/>
    <n v="129"/>
    <n v="999"/>
    <x v="2"/>
    <x v="2"/>
    <x v="0"/>
    <n v="0.87"/>
    <x v="0"/>
    <x v="0"/>
    <n v="491"/>
    <n v="2062.2000000000003"/>
    <x v="1"/>
    <n v="490509"/>
    <s v="9.4 Inches X 7.9 Inches) 240mm x 200mm x 2mm Size: This mouse pad is ideal for Gamers, Graphic Designers, Students, or anyone using mouse for long sessions. This helps to improve the gaming experience for gamers or the work efficiency in the office."/>
    <s v="AF7IXQKBUL6NEIQG4R53LMJJUGXQ,AFVFGVFOC6WUUL7VZ3ZSBDAFMPOA,AHIQYP5QKXYWXGJC5Z6YGIZVQTKA,AGCXB54PNFRXYGF7NLH66BHO6S7A,AGJTDMCUUNZJRJKAQGZNFBSZUAMQ,AEBHV4MEUEGYYUNRYNMTNAEZFRBQ,AEFIFJIV3YDBR7WKSDYX4JEQSCDA,AGJ7FX6Z4B7QEM6DG2BT26XG6XWA"/>
    <s v="muhamad s.,Aruna V,Ankush Jindal,SJ,Ronak,Devesh Bhargava,lokesh kashyap,Suraj Rajpoot"/>
    <s v="R3D9U8JX5A9TUJ,R35QH8XSF5Q7Q8,R2GIERTOOHJ61Y,R1C41WPHWU3HQU,R1KWYGPK5B25QW,R29JX6DV9W8CEX,R2NC01NL944UV6,R383NYRRUUA4RG"/>
    <n v="8"/>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à‡§Ç ‡§ï‡•ç‡§µ‡§æ‡§?‡§ø‡§ü‡•Ä ‡§?‡•Ä ‡§ï‡§æ‡§´‡•Ä ‡§Ö‡§ö‡•ç‡§õ‡•Ä ‡§?‡•à‡§Ç ‡§•‡•ã‡§°‡§º‡§æ ‡§?‡§æ ‡§?‡•ç‡§ü‡•ã‡§?‡•á‡§ú ‡§ï‡§Æ ‡§Æ‡§ø‡§?‡§§‡§æ ‡§?‡•à‡§Ç ‡§§‡•Ä‡§® ‡§ú‡•Ä‡§¨‡•Ä ‡§ï‡§æ 64 ‡§ú‡•Ä‡§¨‡•Ä ‡§ï‡§ø ‡§ú‡§ó‡§? 61 ‡§ú‡•Ä‡§¨‡•Ä ‡§?‡•Ä ‡§Æ‡§ø‡§?‡§§‡§æ ‡§?‡•à‡§Ç ‡§™‡§? ‡§ï‡§æ‡§Æ ‡§Ö‡§ö‡•ç‡§õ‡§æ ‡§ï‡§?‡§§‡§æ ‡§?‡•à‡§Ç, ‡§á‡§?‡•ç‡§§‡•á‡§Æ‡§æ‡§? ‡§ï‡§?‡§§‡•á ‡§ü‡§æ‡§á‡§Æ ‡§•‡•ã‡§°‡§º‡§æ ‡§ó‡§?‡•ç‡§Æ  ‡§?‡•ã‡§§‡§æ ‡§?‡•à‡§Ç ‡§™‡§? ‡§Ö‡§ö‡•ç‡§õ‡§æ ‡§ï‡§æ‡§Æ ‡§ï‡§?‡§§‡§æ ‡§?‡•à‡§Ç |,Good"/>
    <s v="https://m.media-amazon.com/images/I/41sAt4BZydL._SX300_SY300_QL70_FMwebp_.jpg"/>
    <s v="https://www.amazon.in/SanDisk-Ultra-Dual-64GB-Drive/dp/B01N6LU1VF/ref=sr_1_145?qid=1672903002&amp;s=computers&amp;sr=1-145"/>
  </r>
  <r>
    <x v="654"/>
    <x v="612"/>
    <x v="1"/>
    <x v="1"/>
    <s v="Cameras&amp;Photography"/>
    <n v="199"/>
    <n v="599"/>
    <x v="2"/>
    <x v="0"/>
    <x v="0"/>
    <n v="0.67"/>
    <x v="6"/>
    <x v="1"/>
    <n v="13568"/>
    <n v="61056"/>
    <x v="0"/>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F3HHR5VANS5ZX2IATPSOZDFEP7A,AEGDY32LMHDQODUG3Y452L2DSSOQ,AFYM2YCDE6SZB4OHEG4NX7OWJI5Q,AGIT26W6BSDLN6OOXKXIYASNSPXA,AG6WNF3AQBACEWDTRW6UM2MALT2A,AHKRFXJ6RBOTGHZ2QFSLO5BBRHIA,AHMRH27KXXRCKPVINMYZCJRLSGZA,AGOU3P3LXMXSZTQLWKGNGS3Y5TYQ"/>
    <s v="Dhirendar,Chris Fernandes,DHRITIMAN ROY,Atesham,biswaboka,Amazon Customer,Amazon Customer,Amazon Customer"/>
    <s v="R3B27WULJTV0TX,R17QJ5UVWP6FA3,R3QKFVLI9WHP40,R3LEQKCCAHPSWR,R11H2N84QPASNY,R393EMOMYGZ5FU,R17HKZQD6S4TMP,R16FEY4VDG9V22"/>
    <n v="8"/>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655"/>
    <x v="613"/>
    <x v="1"/>
    <x v="1"/>
    <s v="Headphones,Earbuds&amp;Accessories"/>
    <n v="999"/>
    <n v="4499"/>
    <x v="0"/>
    <x v="2"/>
    <x v="0"/>
    <n v="0.78"/>
    <x v="11"/>
    <x v="0"/>
    <n v="3390"/>
    <n v="12882"/>
    <x v="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EU6MYQDUVKLBHRXLKVRUIEWLX6Q,AHCIZVWUXAKRCE6KVLLMUKEL2QMQ,AGBUNLUGN3BK6UA3QIFOWGZVTLFQ,AH6WR7DW4S5LL5XV6UALLTX7XH6A,AFC5A2WLRTDARIZXW6FH3SDWVD5A,AHW76O7CH2OHYK2TO5A5BKXJMRTQ,AFEXISDUUT35W2QRLZHXXRXSAG6Q,AGB7Z7NMD5362JFEZKZOJJJHD5OA"/>
    <s v="V.W.,Nitin desai,Amazon Customer,Kaushallya Devi,ANIKET HAGAWANE,Monu,Vaibhav Pathak,abhishek paderiya"/>
    <s v="R9WFEPTQ1AVOT,R21UPDIAM0TVWB,RHZHGXAI6M674,R3IWE5ZPWKQ69C,RMVC4YY8V7RYM,R1G1RT7104E5RE,R14Q3C6MLJ03P2,R35VJEPZY0GU3B"/>
    <n v="8"/>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656"/>
    <x v="614"/>
    <x v="1"/>
    <x v="1"/>
    <s v="GeneralPurposeBatteries&amp;BatteryChargers"/>
    <n v="899"/>
    <n v="4499"/>
    <x v="0"/>
    <x v="2"/>
    <x v="0"/>
    <n v="0.8"/>
    <x v="11"/>
    <x v="0"/>
    <n v="103052"/>
    <n v="391597.6"/>
    <x v="0"/>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G2ICOYPSOV5SGBKFEYHGKCNK7PA,AGJ3OQ4X262D3MAQZ3CLCRVR5R3Q,AGWXCIC2IWWGNN5I4QTFMPSLSTHQ,AHG33NYBIPVHA7BABNXDT4NDZBMQ,AFWPPZRH2WVNMVTLFNXMAJCTTVFA,AG7Y7ZU2S5Y2H7UJX6AFGQSRB7ZQ,AHAVRPA7Z3PKTTWVBVUISCKI7RYQ,AHKW7DR7CHI2WL772IRNUK3SOAUA"/>
    <s v="Mukesh Maurya,Gyan Dixit,SUNIL C,Ddp,Swapnil G.,Adriel Shony Rappai,LOKESH kumar,Vikas Goyal"/>
    <s v="R5L3FAFS6JXJF,R1VTQ25LXQX5UD,R6RJYAZUM5240,R1S8HH7X7WWELD,R3VAP7JD6S5Q9B,R2RJV9PK2QMAQJ,R2JSE9NKI4XHKF,R1LUV2WJODYVJ2"/>
    <n v="8"/>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657"/>
    <x v="615"/>
    <x v="0"/>
    <x v="0"/>
    <s v="Accessories&amp;Peripherals"/>
    <n v="1799"/>
    <n v="2499"/>
    <x v="0"/>
    <x v="1"/>
    <x v="1"/>
    <n v="0.28000000000000003"/>
    <x v="3"/>
    <x v="0"/>
    <n v="18678"/>
    <n v="76579.799999999988"/>
    <x v="0"/>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E6DY6YWTSSE3XNHDXZDGQM2JL2Q,AES3UPSNCD37JZLHZ3OIILRLLLCA,AESL7YEFFKTIZRBEDUCMD56K6VQA,AHEV734TKPP6CEJPWIMMHA65SL2A,AGBLMQ2TLWRDFQ32LGRIVVPYOQVQ,AHKUSAJGBXVQQSDC4RCKHF6PFODQ,AEPEJSIYSFPXKOXPS2QHZ7P5VCIA,AEU44FW4XJBDB33N4LYZMVLOUYOA"/>
    <s v="Vikrant,Ganesh Gholap,‚ö° Pushpendra Singh Patel ‚ö°,Gaurav,sumegh,Jigar,Dhruba Jyoti Das,Anjeela"/>
    <s v="R3U9FRV2Q625DO,R3EJZ83W9OHW3D,RSH53O0JL66NL,R3BMZS3M7NRJ6H,R1KGMYE82EPYDO,RG1M1ENVZBFAP,R1WFXJNNGSCEPV,R1NAE9JMVSXVA1"/>
    <n v="8"/>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658"/>
    <x v="442"/>
    <x v="1"/>
    <x v="1"/>
    <s v="WearableTechnology"/>
    <n v="176.63"/>
    <n v="499"/>
    <x v="1"/>
    <x v="0"/>
    <x v="0"/>
    <n v="0.65"/>
    <x v="3"/>
    <x v="0"/>
    <n v="15189"/>
    <n v="62274.899999999994"/>
    <x v="0"/>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FO7LXSMPQDD7JG6I5QARG5I4N6A,AFWFOKIGSV22T2HT62VTTV6LUN3Q,AHF32Q6YAAQ7QNHEROCDCCWFUOPQ,AECXZYGASHXD24MRMRWAS4JAHENA,AF2GDZL7TSXL4TIODN72IU3MWGMQ,AFDOG7VEXVBQAS7QZY7S4S37GKAQ,AFZUN3PXHMWKAANEXOL22647UYBQ,AGQQ5YMVO337YAMQZFRARULONQ5Q"/>
    <s v="Vivek kumar,Amazon Customer,SARTHAK,Chiranjeevi,V V GIRI KUMAR,Rajnandini,Akshay Talla,sudhanshu chaubey"/>
    <s v="R1VSKOXXZVR2QQ,RTHHAHQ848PU8,R1RNS2YZ7FXVD1,RMYPWXFB5Y3MQ,R2ZCXVKC7DFULV,R1MBN704BJGOUR,R357MDXJPLIJ9E,R38J3H1JQN20BI"/>
    <n v="8"/>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659"/>
    <x v="616"/>
    <x v="3"/>
    <x v="3"/>
    <s v="OfficePaperProducts"/>
    <n v="522"/>
    <n v="550"/>
    <x v="2"/>
    <x v="3"/>
    <x v="1"/>
    <n v="0.05"/>
    <x v="5"/>
    <x v="0"/>
    <n v="12179"/>
    <n v="53587.600000000006"/>
    <x v="0"/>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GQBRQKHB6V2GKNP5NQCBG3TZFPQ,AGXXROFSXQ7UYFJ4SM2KRSY5GNUQ,AE4OJDGKLBRC3SKJV2S3AHVXBWBA,AEUDSXTROWKKBDOIXDIPXVUR5GAA,AGB2VOIFUR7OVK5G6TMSPV52XHFA,AF6LSVYUDV7WMLIBPHXHBDSVFDTA,AHPXWAFSPVEID3MIG3SFU4XFOSLA,AF7QEOPISA5J33YVAQWX2EGDEPUQ"/>
    <s v="Jojo Dominic,Anshi tiwari,Rickz,Mehbub Alam,Joban,Ambika N,SHT GAMER,Amit Singh"/>
    <s v="R2GUYHS0CU32OU,R3TKVWL3ZLGJ2L,R1EC5MKPYJIUG3,R3MLY4J9APFPSY,R1Q2LLFMPBKRC5,R10RLPU4M73CP6,R34MKCOD6O491E,R3R6D9TUIP8SNV"/>
    <n v="8"/>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à‡•§"/>
    <s v="https://m.media-amazon.com/images/W/WEBP_402378-T2/images/I/51owoY2Xq7L._SX300_SY300_QL70_FMwebp_.jpg"/>
    <s v="https://www.amazon.in/Classmate-Premium-Subject-Notebook-Single/dp/B00LZLPYHW/ref=sr_1_153?qid=1672903002&amp;s=computers&amp;sr=1-153"/>
  </r>
  <r>
    <x v="660"/>
    <x v="617"/>
    <x v="0"/>
    <x v="0"/>
    <s v="Accessories&amp;Peripherals"/>
    <n v="799"/>
    <n v="1999"/>
    <x v="0"/>
    <x v="0"/>
    <x v="0"/>
    <n v="0.6"/>
    <x v="11"/>
    <x v="0"/>
    <n v="12958"/>
    <n v="49240.399999999994"/>
    <x v="0"/>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GK3NNXG44TLWHYTJ2OAY4JMD3VA,AGKSHSI672DMOJKNVYC33PPKNISQ,AGTC43ZF53CWD5YIEPDMGMDP22TQ,AGHCWVVH53TQGWLKJOGWOYCLLU6A,AGWXGUALH6VESAYTZGWBZBUDTWFA,AESGEGKMDBH4NA6TM7NJILHKW3WQ,AEMDPZ5BX65L4P5KNIF3MZTZ6PEQ,AGRH5LRSEB7REHEO2KY6RSZYERTA"/>
    <s v="Avnish Kshirsagar,Vivek kumar,CH.Mahesh Sai Kumar,Sornnaluxmi,Sajith saji,Milan Gelani,Vishwanath Agarwal,Trendzer India"/>
    <s v="R3CX62IV0TSF01,R2K650XLDC67WC,RIL3X4K17UXMZ,RSOVJCRH662YN,R20C8843BM8Z3U,R2WQI4JZU8FHJA,R47YX2LMQDMCL,R2Y2GMH611HDB2"/>
    <n v="8"/>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661"/>
    <x v="618"/>
    <x v="1"/>
    <x v="1"/>
    <s v="Headphones,Earbuds&amp;Accessories"/>
    <n v="681"/>
    <n v="1199"/>
    <x v="0"/>
    <x v="1"/>
    <x v="1"/>
    <n v="0.43"/>
    <x v="0"/>
    <x v="0"/>
    <n v="8258"/>
    <n v="34683.599999999999"/>
    <x v="0"/>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H2QFGBZYKJDYPAKHEEXUKLZDYTQ,AG2RP4LU7VSU67OTVBAC6LSKI3PQ,AGC6NVLEXXVXAOMXP46RL2622EBA,AEQHT4NCWZ6DDFMOV3QW3W7N5HDQ,AGPYAZNUEWYCAGM4A4WWQNUXD25Q,AEEH35CH4JAERU44DZYQVKQVXGHA,AF67OFMRED2DAQUDHR32ZPSIZEAQ,AHFCRBRVKYQJW75E4DQHUOXK7IVA"/>
    <s v="Reetu Solanki,Amazon_user,AniS,karun,Chandrajit poria,ViswanthAmazon,Prabhakaran Ramu,Biplab Bose"/>
    <s v="R1H4NEOQ6UEAUO,R1EXCFKOXU8V4G,R26ZOQR926DPVQ,R29VVCLZZLXMKP,R1EQ6Z6IDFUDQU,R2OOANZHYPNGCF,R22ZFYL3I9O4CV,R3SHUZZHWO2W3P"/>
    <n v="8"/>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662"/>
    <x v="619"/>
    <x v="1"/>
    <x v="1"/>
    <s v="HomeAudio"/>
    <n v="1199"/>
    <n v="3490"/>
    <x v="0"/>
    <x v="0"/>
    <x v="0"/>
    <n v="0.66"/>
    <x v="3"/>
    <x v="0"/>
    <n v="11716"/>
    <n v="48035.6"/>
    <x v="0"/>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EWM6BXJQ76ZA3JH3TEG3ORMEDCA,AFWCCY4OETWIYGV47TLKUZG3NAZA,AG2SGIEE46YOK5J5WFS52KHY4PYA,AHTWRETINVEPSRPIOUQTVART3IBQ,AFRSGOLOZ6Q45OOHXXHDH25XYHCQ,AEO6PDZZEPLEYE6MLIQMEEOEVJEQ,AELS6LXTPB4C5JNSXZVLDQDAZ42Q,AFV3TYH4ZUHBEHG57TJOZ6XAQICA"/>
    <s v="Shraddha,Ravibaskar,Pramod,Amazon Customer,Amazon Customer,Amazon Customer,sumit pant,yashasvi"/>
    <s v="R1HX6VQS2UYU8R,R3A39U8MP8LIWS,R2Y7Y17C8YALB,RSQG0AYJ4V2D8,R2WV6HSBBEWM30,R1AHXLKGDRQUYJ,R1BTJA3264JTT5,R1CIASP6T84E5I"/>
    <n v="8"/>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663"/>
    <x v="620"/>
    <x v="0"/>
    <x v="0"/>
    <s v="Accessories&amp;Peripherals"/>
    <n v="2499"/>
    <n v="4999"/>
    <x v="0"/>
    <x v="1"/>
    <x v="0"/>
    <n v="0.5"/>
    <x v="5"/>
    <x v="0"/>
    <n v="35024"/>
    <n v="154105.60000000001"/>
    <x v="0"/>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UWVHBC2SCTJ7VEAWEIEYW5V4KA,AFYBMZW3AZJKJJTALIIXD7ZGEHKA,AFUFHMKHZZMFJX554XNEXXTJXWEQ,AHXXQS4GRLX7EK5BE6LFT6OKTWZA,AGUPGGFPP73O6INTDQ4RCOGZA2HQ,AGNZRKED7ZOR5CWLAVUPIYAYAOGA,AET5GWBU6F666XIYM4PJ6EY5WCKQ,AHQ4S2IRIVYCHMRQ2JX27C6KY3IQ"/>
    <s v="Pratyush,Karan G.,Aditya kamble,Akshay M.,Sunanio13,Anupam,Jitendra Rajput,KISHORE THOLANA"/>
    <s v="R207L99B0HON4H,REU6EKQK98RBL,RM596L5QWH41H,R3S583DFLJ72KS,R2RV6Q4UAGYKUY,R3O59TXWPHOPEO,RMVC7IIYGMZJ8,R2V8YZ8X1YQY5C"/>
    <n v="8"/>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64"/>
    <x v="621"/>
    <x v="0"/>
    <x v="0"/>
    <s v="Accessories&amp;Peripherals"/>
    <n v="1799"/>
    <n v="4999"/>
    <x v="0"/>
    <x v="0"/>
    <x v="0"/>
    <n v="0.64"/>
    <x v="3"/>
    <x v="0"/>
    <n v="55192"/>
    <n v="226287.19999999998"/>
    <x v="0"/>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FR7NDA6QYOPSCNJIDXRDRHJIYXA,AHHCHJMZSYKSIE6TTZMRNSBE7WTQ,AFSPQFXDIKOSTXLMOGOBF4WR4SPA,AGHBP6BZR4HZMOMFJ7O2A22EAEWA,AHIPJJAVOME7HM7PQCZAEOJRLLSQ,AFYOIOJCLIUTH3O47WX3UURCJZ2A,AFHSGENEII3KZX2B4PUT7PN4E2AQ,AHAMQ4BF5OY7VBA7DZTCFBRK7QPA"/>
    <s v="Ananthu,Dheeraj Krishnan,Rani D.,Nasim,Anupma Goswami,Relesh Dewangan,Aadarsh,Shubham band"/>
    <s v="R1CKJXFP143T9U,R31WPX3OC28CK7,R1S0S55YJ1UNXW,R1VQUWXWHW7F39,R2YJT6N81TWW2J,R3TY53243YFG8E,RFMQXL2EJSMQ9,R1ZD2CRP65AO8B"/>
    <n v="8"/>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665"/>
    <x v="622"/>
    <x v="0"/>
    <x v="0"/>
    <s v="Accessories&amp;Peripherals"/>
    <n v="429"/>
    <n v="599"/>
    <x v="2"/>
    <x v="1"/>
    <x v="1"/>
    <n v="0.28000000000000003"/>
    <x v="3"/>
    <x v="0"/>
    <n v="119466"/>
    <n v="489810.6"/>
    <x v="0"/>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GIOL4B6EPMZ63RZQFWZWI33O2EA,AG33OJYQIXPPS7CONXFHC5GEYEQQ,AEGA5UJCOTFHN4JW6PDCIHQGYTEA,AFQM22ZZXTGUTLGC7WE4BVLEZW7A,AHNW7DHVU2D3PR2CDGHWALCLXWPQ,AFEVDY2YG3NENBI47RFAXQ7ZEEBA,AGMFAVIBZTCLSNBIEME5SBNPIQ4A,AEWIIDMBKGRGGXGMHUDHSJRSYABQ"/>
    <s v="Kishor Patro,NOORUL RILWAN,Amazon Customer,Surjith k v,Khushbu,Anand Nishad,Sunidhi,Mwnzil brahma"/>
    <s v="R28ZB0YUM6FKKB,RNB44LXBJIPTL,RVSWATRY0CJIV,R3IJ7R6T1XNRDW,RDC2ZTQAO2XXC,R1RFN16MM6BMUM,R2O8DIRX6ME9HQ,R50QNWM2SDL2V"/>
    <n v="8"/>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666"/>
    <x v="623"/>
    <x v="0"/>
    <x v="0"/>
    <s v="NetworkingDevices"/>
    <n v="100"/>
    <n v="499"/>
    <x v="1"/>
    <x v="2"/>
    <x v="0"/>
    <n v="0.8"/>
    <x v="12"/>
    <x v="0"/>
    <n v="9638"/>
    <n v="33733"/>
    <x v="0"/>
    <n v="4809362"/>
    <s v="Size: 8. 5 inch|Good grade"/>
    <s v="AF5YAAI52AMX6HOPQF2J3SOJESLA,AEU76NMTP5BLAI4YLE37G5UXRMMA,AF5SLHZEFIV3ISEOW2STG3EWYNQQ,AE45TP5ZURNMWK6GGPJ3F75P4ZZA,AHEA3K6ANMNJUJMNXADMGWWCQ7SQ,AFIRCW3B6RJPGLBHGXSYUWY27DNA,AHNBZ3WPTLGJBSD4DMHKPHJ7XDHQ,AHCEOI6ITIDUNPWUJ4UXVSLL4YGQ"/>
    <s v="vasanth,Hemant Ghengat,Gopal,ANUKUMAR S L,Manoj Kumar,Habs,Abdul,Farha"/>
    <s v="RYVGISVDMR782,R2SUYAKH1B3Y9A,R2A98UDM7A9PQZ,R24J0BEZA2THE5,R1PUJMNHTMHNWS,RWIBZAS0R8OND,R1042SYVJXWW5H,R1MPZFZKGIYFRW"/>
    <n v="8"/>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667"/>
    <x v="624"/>
    <x v="0"/>
    <x v="0"/>
    <s v="Accessories&amp;Peripherals"/>
    <n v="329"/>
    <n v="399"/>
    <x v="1"/>
    <x v="3"/>
    <x v="1"/>
    <n v="0.18"/>
    <x v="9"/>
    <x v="0"/>
    <n v="33735"/>
    <n v="121446"/>
    <x v="0"/>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6SGND2YZGJPEXEPAT6XTKVRWLQ,AHUKUGMWTTVQ5MYELQCPYTG2PYPQ,AFDHR2G2FNUFDTSWHO4LCLMB6ZYA,AGAPQRGQHJFMTSOOUP4ASESAQ74Q,AGHDPSPN25DVVA7HJ2AH25FTKQFA,AHGT6UU5RQGF6YSGFMDIXANEX5RA,AG6L76MYOFGJ2MUPN3XH2RN6KXHA,AHI55SSF7NUY4BMJHZVXTUAI4Q7A"/>
    <s v="Sagarjit,balvant ghanekar,rohit,NATESA PILLAI RAJARAMAN,abhilash,Vikas Shukla,Lucifer,chandran"/>
    <s v="R1RUKN8RB2RKOV,R2DBKFMLI7ZC68,R2935VQS8956B4,R2HNYWLYAUUF0,RPZX6OUAQAC2Q,R2M2E3K9WCOT8C,R3I4DTEZHG51AT,R3HSC8JRXPXLN5"/>
    <n v="8"/>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668"/>
    <x v="625"/>
    <x v="0"/>
    <x v="0"/>
    <s v="Accessories&amp;Peripherals"/>
    <n v="229"/>
    <n v="299"/>
    <x v="1"/>
    <x v="1"/>
    <x v="1"/>
    <n v="0.23"/>
    <x v="4"/>
    <x v="0"/>
    <n v="30411"/>
    <n v="130767.29999999999"/>
    <x v="0"/>
    <n v="9092889"/>
    <s v="1m long Type-C USB Cable|Sturdy and Durable. With USB cable you can transfer data with speeds of upto 480 Mbps|Upto 3A output|6months warranty|Sturdy and Durable. With USB cable you can transfer data with speeds of upto 480 Mbps|6months warranty|Up To 3A Output"/>
    <s v="AHB4AEOCLEVH2JSTXPU737KTXS4Q,AHXC62FGJRYSCJEBZEZVALOML3GA,AGZPAEOZFLFBCYQLIKZGSERRSPIA,AE3T6AOS4TGSVXSZ7QPC4ANCQ3TQ,AG5Y7T4IINHLVZVMTSVQVFGJEITQ,AEYZIV7VQ5N4JLPNJBE2H5R4FX4A,AHZSWCFTWESY2N2RK4BVWBMM4TZQ,AGMSYOF7SPTTR7ZTP3VWPKWTZFVQ"/>
    <s v="Pavan A H,Jayesh bagad,Shridhar,rajendran,karuppu k,Akshay wani,Abbimaniu Singh,VISHAL H BADSHE"/>
    <s v="R1GJXMBEY4O49A,R2RJ4QKYQ0VWIL,R2C6XBMID12B8B,R3MT7MII7720H4,RRGGJ6YHE8TBS,RU9GH76MXDYL8,R30MQSL9GAYO5P,R1IO6YQ3NZVJIK"/>
    <n v="8"/>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69"/>
    <x v="626"/>
    <x v="3"/>
    <x v="3"/>
    <s v="OfficeElectronics"/>
    <n v="139"/>
    <n v="299"/>
    <x v="1"/>
    <x v="0"/>
    <x v="0"/>
    <n v="0.54"/>
    <x v="11"/>
    <x v="0"/>
    <n v="3044"/>
    <n v="11567.199999999999"/>
    <x v="0"/>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CKVOFM46DHVEVU7M4ABUCXDLLQ,AH6ROKDEOWF5LFGRK4GWLYNSO6YQ,AGWSJPW7AT2OTWNRZGKCMRT4TPYA,AFX3S2XJA42O4HP6JF2F2MM5XGFA,AHZJIQSIZULMCKUVKKUV7WG5PEKA,AGSOOGPVVNTJXHSJK7FBA7ZJHIHQ,AE5BCR4FI23IPEGD3ZSDWOGO4ALQ,AGJ64A22CHS6NGAE6LD7G7PHCYKQ"/>
    <s v="Saikat Chakravorty,Rajasekar K,Sankar Ganesh,Sivakumar K,Ritu Singh,Subrata,Bishwa paul,amazon user"/>
    <s v="R3S29FN21O2CMZ,R11MO8HH0GUD1M,R3TQJKN7EJKGXO,R1TC8NPQAQ5J3C,R1PFTUO42S9ALO,R3GFV68WKN08V3,R2Y75UNA9CGD8E,RV7AO8FJ14RY7"/>
    <n v="8"/>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670"/>
    <x v="627"/>
    <x v="0"/>
    <x v="0"/>
    <s v="Accessories&amp;Peripherals"/>
    <n v="1199"/>
    <n v="2499"/>
    <x v="0"/>
    <x v="0"/>
    <x v="0"/>
    <n v="0.52"/>
    <x v="1"/>
    <x v="0"/>
    <n v="33584"/>
    <n v="134336"/>
    <x v="0"/>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JXIJRSFMMNTYMOGJK7EE5XNRAA,AHPNKUIAW65N46LJ65KLE62O2ELQ,AEY3K25JLSHVO6HLN6ADH62FJXMQ,AGX4D4PROUQBRLWAC6L2I7UQSC4A,AGI5GQ6NFKL5BOZABRAH3KIS5C7A,AGTBOVMYG7TUOXA2KTDKPHKVOUIQ,AF7NUNBNBZ2WXQ5QGBAVERSVWZYA,AGH73AG4ROQHA5BYSSFPWXK5NXVA"/>
    <s v="Sandeep K.,Prabha Pandey,Atif,Rahul R,Mukesh vaishnav,Adnan,Aniket,Shivam Rajput"/>
    <s v="R1IF6OX5EMCHRA,R11D9Q1R128JAS,RYHX3VX289G1,R19FHZ8XC2J59F,R30VMLL7S21LYI,R2SB7CBS0DFSTW,RQWYUTNJ2RA2L,R1TM8DUKLOEWBV"/>
    <n v="8"/>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671"/>
    <x v="628"/>
    <x v="0"/>
    <x v="0"/>
    <s v="Accessories&amp;Peripherals"/>
    <n v="1049"/>
    <n v="2299"/>
    <x v="0"/>
    <x v="0"/>
    <x v="0"/>
    <n v="0.54"/>
    <x v="2"/>
    <x v="0"/>
    <n v="1779"/>
    <n v="6938.0999999999995"/>
    <x v="0"/>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FA6YM4NTFRGHHKYN5U7HUYEVSUA,AEB3EVUTQCHIE3PGITWK72Q6EKTA,AENDMMCGUEYDYJTVD5GZ7VWYOALQ,AGYTNS7EN2WZ2WQGLKN74NA75PNA,AFXQSIUT7B2DVWYGONQGEGVMGFTA,AGBSRQCSUBTYN644BB4FVJBC6RCA,AGK2AGWUMBCU5TCFIZSFDJORZH5A,AG6DLOLZYH4E5ZATU7HOAK4REHSA"/>
    <s v="Pranav Pacholee,Divakar,ANUDEEP KUMAR SINGH,Lathip,Abhijeet Banerjee,ADINARAYANA,Rishi shukla,Dadu saikia"/>
    <s v="R1QIWMR6C3F3U0,R1MSGOZTOMZE4B,R20OZCEE82GU0W,RMKY6FED1DV2L,R3BYJ1ULP499GK,R3G93XCNRW5ZRM,R2AKI7N239TKC6,R1QCWFZKUGG13I"/>
    <n v="8"/>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672"/>
    <x v="629"/>
    <x v="0"/>
    <x v="0"/>
    <s v="Accessories&amp;Peripherals"/>
    <n v="119"/>
    <n v="299"/>
    <x v="1"/>
    <x v="0"/>
    <x v="0"/>
    <n v="0.6"/>
    <x v="3"/>
    <x v="0"/>
    <n v="5999"/>
    <n v="24595.899999999998"/>
    <x v="0"/>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EREPHGDEP7EUMBCNLBQ67GNJQMA,AHLOJPA3DIPNKLDZVAW5XBTCSA5Q,AEAEGYFLA2BDHDKFUFJYT535NYGA,AFAC52GQISXYJ5DL4YVQHXGSE4MA,AFHE2TI3W6OLWLYJHVQNAT3C5BUQ,AF3T7GA6HBAC7MHVNY3RBAHOEXJQ,AEOHQRCRMKHNGRQRBVRQJUV3UB3A,AHRD7JPBFXQ2S3VWIQRTIKHYK66Q"/>
    <s v="Velir,Dileep Venigalla,chakrapani p,kuldip teli,Shanky,Rama,Saurabh Srivastava,Vineeth G"/>
    <s v="R37B1CGX8LWLNS,RUFFDMZAXAV0E,R1FUPYVQBR42LV,R283XBLNQ2SZ1E,REJ2BDZ46X1UX,R1I8OS16C2AHO1,R3JWC2LKUMZBD3,R1F3K6BW2IEZBJ"/>
    <n v="8"/>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673"/>
    <x v="630"/>
    <x v="0"/>
    <x v="0"/>
    <s v="Accessories&amp;Peripherals"/>
    <n v="154"/>
    <n v="339"/>
    <x v="1"/>
    <x v="0"/>
    <x v="0"/>
    <n v="0.55000000000000004"/>
    <x v="4"/>
    <x v="0"/>
    <n v="13391"/>
    <n v="57581.299999999996"/>
    <x v="0"/>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DY4LIW3A477KFMINSUKYRMSK7Q,AHX6FDK45XLTIXMOCTEJLIVTHJDQ,AH7QP5VH5777BLVSP5M6KE2IEOWA,AG3B6VHXNSP3NV4QKN6S2UYW3IHA,AGK67PKY5YNSHMUNIPVHWPQKPBLA,AH75SNR4HB6LTEAQRARKQV4PGRJQ,AGCF4OSJR3ZAIS426KF77KR7N52Q,AESIFL6Q25WEMARTHLWMLOCS7ALQ"/>
    <s v="Tanya,Anu,Akshay,Vishal Sagara Shetty,Swatilekha Sarkar,Jithindas,IBRAHIM S,Sundaram J."/>
    <s v="R2OTWTVJ7UBDIL,R3I2UK18RSKIIX,R3F9R8G9YHTF6,R2KV2L7KD9GGXJ,R3HJSJJMUWOH8Y,ROTCPLKO6UKDA,R3QONJCF8NKEWD,R1FEIDBQF2KF9N"/>
    <n v="8"/>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674"/>
    <x v="456"/>
    <x v="1"/>
    <x v="1"/>
    <s v="WearableTechnology"/>
    <n v="225"/>
    <n v="250"/>
    <x v="1"/>
    <x v="3"/>
    <x v="1"/>
    <n v="0.1"/>
    <x v="5"/>
    <x v="0"/>
    <n v="26556"/>
    <n v="116846.40000000001"/>
    <x v="0"/>
    <n v="6639000"/>
    <s v="Used in CMOS battery|Used in car remotes|Used in calculators|Used in scientific instruments|Used in watch"/>
    <s v="AE3XH7AL52IBMYH77L5KO4DGTCDA,AHZHIHTLOMIHI5DFCYLT2ZIBMUCA,AEFZB452E6G2IGBYI3RXU7C5QGTA,AE56M2JBQC5JI3MSRAM3VTYP36HA,AEEVA2YRT3OJQTU2U7EWDW7EKPPQ,AHDGC4HI43BOPM4AH4NOT4SJNL2Q,AHQLC5YA473NA4RJFGR33PYO5GGQ,AHRP5SYVMJGYNSHAWBCS6AKC5VEQ"/>
    <s v="Malik,Anil reddy,Sunil,Swamy,Athish,Vasanth Kumar U,T.Srinivasa rao,Jay Ravasa"/>
    <s v="R2IUZKZ2BFCQPB,RS3FCMS4SCQ6V,R1DKS4CX2ELE9L,R2O8KBZUC4EB8A,RNT0QZ6SRDN5V,R3H9YQ6S3H3GLL,R3W56W4AW11KW1,RPJ5DDRIN3STD"/>
    <n v="8"/>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675"/>
    <x v="631"/>
    <x v="1"/>
    <x v="1"/>
    <s v="Headphones,Earbuds&amp;Accessories"/>
    <n v="656"/>
    <n v="1499"/>
    <x v="0"/>
    <x v="0"/>
    <x v="0"/>
    <n v="0.56000000000000005"/>
    <x v="4"/>
    <x v="0"/>
    <n v="25903"/>
    <n v="111382.9"/>
    <x v="0"/>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FSM3ANFFBHN7NCB3JYF4RZ7YQAQ,AE67ZNU72JW5PJQHCXBG7SZX63SQ,AEWHCRZOB4UBLIBAN2HJSXDEGPBQ,AEQNCSQJK3ZBHTJ7M2ID6FLUA2CA,AEFDI2YRIMBNCPVHEGTCZ3EEJJBQ,AGS3WLGMF7WWDCLGJSVULWUNPLFQ,AEF4AQOCIUBZ2YYY25OWVB42GTKQ,AFDU4WS7SYXWPP3Y7OSPKXRJUB4A"/>
    <s v="soma sekhar,Shreeg91,Jagadish,Zinal Bhatt,Amazon Customer,Ashutosh,Madhura,Dineshkumar"/>
    <s v="R14UKNZTUGMLYJ,R1W6GXERH9XYVJ,R2XFIAZAPHYP3B,R2NKYQY8W7X4HQ,R1JJLPIVVGYYVD,R34HN1WQOVXABP,R1CFS1H3NYJT22,R2LARKDVN5VEA6"/>
    <n v="8"/>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676"/>
    <x v="632"/>
    <x v="0"/>
    <x v="0"/>
    <s v="Accessories&amp;Peripherals"/>
    <n v="1109"/>
    <n v="2800"/>
    <x v="0"/>
    <x v="0"/>
    <x v="0"/>
    <n v="0.6"/>
    <x v="4"/>
    <x v="0"/>
    <n v="53464"/>
    <n v="229895.19999999998"/>
    <x v="0"/>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FXRH6SHIJIG475VOAVT4QPDJHIQ,AFSUZQF66HKTKPWRUOGXQKZ6VAKQ,AFZVACGHIEIUWBF2UAWI2MU67LCA,AGFNZ473LGYCCHTA6CZKSUAYVN7Q,AFHK3ZGJ2YCZLGNZTHLEN6MVGCAA,AFF4CH4SPZXHDKB5BB25KUX22SBA,AH3NRXRMQGG7MFMMJK6V4WQJYO5Q,AFW7SE27ST3TM7KFAGQEORGOCQJQ"/>
    <s v="Amita,Ganesh,zhiv,Sarasij Pal,‡§ú‡•ç‡§û‡§æ‡§®‡•á‡§Ç‡§¶‡•ç‡§? ‡§?‡§ø‡§Ç‡§?,Ehsan Ul Haq,Venkatesan,Khimanand"/>
    <s v="RU005HHB0U3FV,R2OH909YAN0NWP,R2QUS4TP2AQD7Y,R11IIB56J49ZMK,R27X20M16J5I2V,R3LJECTJJCPCMA,R1VLU5EP1LPYG5,R3N7Q2Z3RUDS01"/>
    <n v="8"/>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677"/>
    <x v="633"/>
    <x v="0"/>
    <x v="0"/>
    <s v="Accessories&amp;Peripherals"/>
    <n v="2999"/>
    <n v="7990"/>
    <x v="0"/>
    <x v="0"/>
    <x v="0"/>
    <n v="0.62"/>
    <x v="3"/>
    <x v="0"/>
    <n v="48448"/>
    <n v="198636.79999999999"/>
    <x v="0"/>
    <n v="38709952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ROXVCIF6PZXFXLS7DLTPT2CGCQ,AHA4ODJMDNBNUVEUSICIV66LIJDA,AECLUTC5AZMCISU3ZNO6J5POEQQQ,AFN6GFJ6JSQR5IEIT4Y34BNEZAYA,AEBPHDTDFUCW7HI35KWQYFX46I6A,AELTGGPWKKSTSM7K75CTYV6PIM5Q,AEB5GI6B4ZNBZUJQPXNXKQ5M776A,AHUPT5QRQ2NHQTMF6RUCZW6WBXXQ"/>
    <s v="archit,Arjun Sen,Divya Devkar,User,Vaishnavi Sonker,Santhosh,Sai raj,Mohammed.afsar"/>
    <s v="R20M6JOASW88SS,RPM4RV2MQNNN0,R19KRP5SDTN2NL,R1HQBX8OVYYO7W,RQ9RWJZB21GNX,R26WA9NHSG09V,R1R02S6NW8I5BS,R3SFPV2D6N2S9Q"/>
    <n v="8"/>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678"/>
    <x v="634"/>
    <x v="1"/>
    <x v="1"/>
    <s v="WearableTechnology"/>
    <n v="169"/>
    <n v="299"/>
    <x v="1"/>
    <x v="1"/>
    <x v="1"/>
    <n v="0.43"/>
    <x v="5"/>
    <x v="0"/>
    <n v="5176"/>
    <n v="22774.400000000001"/>
    <x v="0"/>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FUGDQG5WBWBZJE2NX2OICO3UFWA,AHFRVHCEDFHQ4PRJLJHZKNRN34KQ,AHZDDRQIN5ABLJXSOK7EZI2GZHYA,AHCN532M27HWIMZYEX5JVUYXR5EQ,AF6LU7CXBGSR5KKHAJVN2PSESNDA,AG2MRGYFBXUEYGEMBLUJC3F74LJQ,AFF5WUW7WRVIFAPDQNHER4FCQFAA,AERZ4XMT3P4TPSFNUYQ4AKUC6S6A"/>
    <s v="Divya Nancy,Jay Mishra,Md Kalim,Saktyy,Venkat goud,Amazon Customer,Rahul Guha,Murugan"/>
    <s v="R2WBBSKN8SRWUM,R1OG8IBJAU5BIT,R1QPUP4Q0343RD,RO0RSJKPHXH1A,R1B9XZHVQ5HH89,R329DLXLSGR4NS,R18BCRG4WYODGG,R3U7XXGC3DE0IB"/>
    <n v="8"/>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679"/>
    <x v="635"/>
    <x v="1"/>
    <x v="1"/>
    <s v="GeneralPurposeBatteries&amp;BatteryChargers"/>
    <n v="309"/>
    <n v="404"/>
    <x v="1"/>
    <x v="1"/>
    <x v="1"/>
    <n v="0.24"/>
    <x v="5"/>
    <x v="0"/>
    <n v="8614"/>
    <n v="37901.600000000006"/>
    <x v="0"/>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GY65IJP7XREWO3GUDT46474CYKA,AGU43SQ6PXZIL5F5RIBYVGP2JK2A,AESMLM2YPJKZK3XTTYJZFFK4VVSA,AFQO5BOLBEYCCQ2IQ2KCB3FWX25Q,AF3N7NRJHQ6Z5XZXU4HXESU2YXGA,AHL6VKPMWQ4A35OHVFRCPPBBEJMA,AG3YSO4JPZO3L6K2RWYUN5WXRDKA,AEMVESKWHANTAIVYKLAW7JYH4YYA"/>
    <s v="Genuine Reviewer,Rajib Barman,Jhala Digvijaysinh Pravinsinh,sunil,Jayashree,Mohammed Saleem,Daljeet Dahiya,Ujjawal Singh"/>
    <s v="R1VCGAPSS4LWYQ,R3DS8EL4VV5LS6,R28MH1Y6O92EOP,R2LSJ2G7AP9NOB,R1PQZNZQJTBMBQ,RWTE7DKXWTMG4,R28PL0MBBIPZ4K,RB89710Z7M8OV"/>
    <n v="8"/>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680"/>
    <x v="636"/>
    <x v="1"/>
    <x v="1"/>
    <s v="Accessories"/>
    <n v="599"/>
    <n v="1399"/>
    <x v="0"/>
    <x v="0"/>
    <x v="0"/>
    <n v="0.56999999999999995"/>
    <x v="11"/>
    <x v="0"/>
    <n v="60026"/>
    <n v="228098.8"/>
    <x v="0"/>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HITHYIQE2EATBE3LI6GU3HJSMLA,AEZJUJQB64NT76P5L7G2ESI3636A,AHYCLMEK6HTW32Y3U6V3MVCCEELA,AHN4U6CGBQDOWUPXFU7GFTTT4LPQ,AHEN3ERHEI5OYGDGM2BXEF7EH6EA,AFFX2TCBVY23U5UDFM3NTOPUSCFQ,AHHWMM74VFNSZX4JYLKWBTMNBYVA,AENJS6Z72CJBZ6HHPJE2422AE57Q"/>
    <s v="ram,Abhishek kumar,Syeeda Naseera,Mudit Sobti,Amazon Customer,Beljo kodiyan,santosh giri,Manish Gupta"/>
    <s v="R1360ADBA61XQM,R1YCLZFS3H9P60,R159078GR81Y7Y,R31DBGRCUR5AST,ROVLXRDLVHM2,R16HXTV0DXLCCP,R106IUE0WPQTUA,R2FZPC9CVOXDZW"/>
    <n v="8"/>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681"/>
    <x v="637"/>
    <x v="0"/>
    <x v="0"/>
    <s v="Accessories&amp;Peripherals"/>
    <n v="299"/>
    <n v="599"/>
    <x v="2"/>
    <x v="1"/>
    <x v="0"/>
    <n v="0.5"/>
    <x v="11"/>
    <x v="0"/>
    <n v="3066"/>
    <n v="11650.8"/>
    <x v="0"/>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G7L3FBDA2KLNZOZWS2XF7Y2GGRQ,AH6VYUL52LC2OCCRBHLSH6IH4B3A,AGD2RAVYCENEIWLBUNTSEHBJ73QA,AED4F4GBE3CHLH5VPHQFYBNTSZJA,AGNRMULABMTY7VTZAGRBYTQ2EMCQ,AFJGD6THKLQUOW46YHUM7RY2IPJQ,AE6GYV2V4MGT4VMFHJ2CDRWVYS5Q,AGF6BP7K7OUOWT5WN4AKZWW3UDLA"/>
    <s v="Hariom Mishra,Vikas yadav,Santosh Chauhan,SIDDHARTH A.,Dhananjay,amitosh biswas,tpcgupta,Dan"/>
    <s v="R26P3IBAM6K3G2,R3CVDCIJEXR401,RD43FPKWA79MH,R1YKAB3FD4RLRW,R2U91VYOKF6LVK,R3V5G6EGGCQHO4,R1BB8COTPRTP6K,R18TEDAS6UADRD"/>
    <n v="8"/>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682"/>
    <x v="638"/>
    <x v="1"/>
    <x v="1"/>
    <s v="HomeAudio"/>
    <n v="449"/>
    <n v="999"/>
    <x v="2"/>
    <x v="0"/>
    <x v="0"/>
    <n v="0.55000000000000004"/>
    <x v="1"/>
    <x v="0"/>
    <n v="2102"/>
    <n v="8408"/>
    <x v="0"/>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ICRWO4RPGT5JZX5X62PHKEIOAA,AELSKKUTL4Y2Q3KU5GP2L33XVMYA,AF34EG2TFEJSS6JCF6KVYXWFVKMQ,AFNLHG3TWOKXCUUSVQRLFJUO4EQQ,AGRLV5DOERPIHD7M2T4BROBCH5BA,AGSKNL5Y5BXTBFEM26LRS26MC32A,AH5PHT6FNGEAWO5L6B7DQSYHZMFQ,AEEFS3FOUKDT4GU4ERN6AOCMHTFQ"/>
    <s v="Rahil,Swapnil s.,HIREN PARMAR,Khushi sharma,Chetankumarkanthi,Vaibhav Goel,Joen Joy,Vishal Ghadage"/>
    <s v="RELVLPI29SFMO,R36OP1C03QSZ5Y,R2NSFR0LROJK0S,R3BBTJD6N50F7O,R3E5KUVXIJ4N3T,R36Q3E93BNHP9F,RG44LYJXRFLJJ,R4NG5TLAQ0WZR"/>
    <n v="8"/>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683"/>
    <x v="639"/>
    <x v="0"/>
    <x v="0"/>
    <s v="Accessories&amp;Peripherals"/>
    <n v="799"/>
    <n v="1295"/>
    <x v="0"/>
    <x v="1"/>
    <x v="1"/>
    <n v="0.38"/>
    <x v="5"/>
    <x v="0"/>
    <n v="34852"/>
    <n v="153348.80000000002"/>
    <x v="0"/>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FOJ6DLJQNWRLJIVLU25OZILE6RA,AHWP57C3GNX5E32HHWT43GCSC4FQ,AHAKSS633XQSBDP63G7OCYEXPV2A,AG7IZHWLVWLGGYDRPI7FNFT5FTOA,AHQTUOLZMVDGHM233DHLOCIGDSYQ,AHBXADPUQXAIJI5XTHUKDWD3OQLA,AFT2P43UBSNDT2FIVCJGU5OXO4IQ,AFFDTA4C2KBZN6U2VLE3H4Q244QA"/>
    <s v="Kshitij,UMAKANTA SASMAL,Deepak Kumar Singh,Anand Raj A,Shiv SV,Takreem R.,Anupam B.,Durgaprasad"/>
    <s v="R1ECNC3Z6G8AI6,R13F6K3KB7TV8S,R1C6OIUE3XPQJM,R3LW2PWBJNEED5,RCECT6PI2SW9H,R22KQJAFOAG5S5,R16CC39OV5RVVM,RVMBP0ZUQJNKH"/>
    <n v="8"/>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684"/>
    <x v="640"/>
    <x v="0"/>
    <x v="0"/>
    <s v="ExternalDevices&amp;DataStorage"/>
    <n v="219"/>
    <n v="700"/>
    <x v="2"/>
    <x v="0"/>
    <x v="0"/>
    <n v="0.69"/>
    <x v="5"/>
    <x v="0"/>
    <n v="426972"/>
    <n v="1878676.8"/>
    <x v="0"/>
    <n v="2988804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HFX3A6IT3PFKH3WJU3BRCMOAOIA,AE57P6GZXORH2I7GELKYG4WF44EQ,AEYYJ5PIFRCXNHS2EJPMJUGTDEZQ,AFSUJDWQ273XNSVOHS2DODGGBVYQ,AGKQW7XWMS7MUWWL5OHMRKRJCIBQ,AHUIE3AFZ4L4DOWE6HF5XUXBWM7A,AHBJKJCUV3CH6774KEAQSRLKXU4A,AHCP3IJRF3CCTAK5LPCJSWLVMCGA"/>
    <s v="Rishav Gossain,Shashank Mallamraju,Purnendu,gunasekaran desomayananam,Anto RK,Sukrit Basak,Manoj Kumar,Sethuram.S"/>
    <s v="R2WYKIWLGH956S,RK46ZE8SQLQTZ,R2K7BE9W9WKQ8R,R1JU5B0EE4G4ZV,R1H5ZT10PEDXJ6,R308SN93TO86XV,R30JYCY5VQ94Q1,R1KMZ68IN7744Q"/>
    <n v="8"/>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685"/>
    <x v="641"/>
    <x v="0"/>
    <x v="0"/>
    <s v="NetworkingDevices"/>
    <n v="157"/>
    <n v="160"/>
    <x v="1"/>
    <x v="3"/>
    <x v="1"/>
    <n v="0.02"/>
    <x v="6"/>
    <x v="1"/>
    <n v="8618"/>
    <n v="38781"/>
    <x v="0"/>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EWV35IS77VEIX4T7GIMS7WUPLLA,AHJJPJEYJI7CTBSWRRMIU7GW3NAQ,AEQPYAO4245QP3GSNQPFDVAKHFRA,AHLUETN2P3TVLZUYVNMSIJ3GVVPA,AE52V2LIW4Z75F47TVPERNBRPXRA,AH3EONAK3BU7EWDYJGJEBJ54KRLQ,AEDS2VTTH5GACRGL2B5F7TLJULYQ,AGOY7AILHEVOJA6SPYYUQYIFVVKA"/>
    <s v="Anirban B.,Amita,Ayushi Raj,Neeraj Rawat,Salma,Certified buyer,Ayush,S.Balasubramanian"/>
    <s v="R2BEEAB4R73028,RVYFHH68OOF4I,R1A2F19DLEHURS,R2AMJOZKUX3Y7Z,R1HTW1Z8CLVRAF,R2DMS9H5A7V306,R329AA8VGH4II1,R3S7L5IYOMYVDS"/>
    <n v="8"/>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686"/>
    <x v="642"/>
    <x v="3"/>
    <x v="3"/>
    <s v="OfficePaperProducts"/>
    <n v="369"/>
    <n v="1600"/>
    <x v="0"/>
    <x v="2"/>
    <x v="0"/>
    <n v="0.77"/>
    <x v="1"/>
    <x v="0"/>
    <n v="32625"/>
    <n v="130500"/>
    <x v="0"/>
    <n v="52200000"/>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WW4LJOVXD65UKE7QCBCHQZMG7A,AGVWB5YTQZC7GAIV4PCCOFF2U27A,AFUR2THG6BYV6IRA5JV6LBQNG2AA,AFSG5TXKKCLHBK3FABKJABBBUHEQ,AF2DOUVTY5LHTVWGGVE6YHW5KEGA,AFEX5OM5UOST6POIWTBW6TCEZ2YA,AFKZZOQ7J2SOXP3OHFBEDXNFINCQ,AFD6P5IRXY6KWXUW4H7X6ECRMSLA"/>
    <s v="Ajit Kumar Rai,chetan tandel,Tanankirambabu,Mohammed amaan,ashish bajaj,SUMIT KUJUR,Yajnesh,Raj Kishor Singh"/>
    <s v="R1T4TKPYU5EJCB,R1D38AX8G0RVNS,R1KHCRDEEREQG7,R396UL83OTSD8F,R3CY781PK5CB8A,RBCCWRI4IUHH5,R2K7JYQMGQ31YJ,R3P0GJ4V5HPF2M"/>
    <n v="8"/>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687"/>
    <x v="643"/>
    <x v="0"/>
    <x v="0"/>
    <s v="Accessories&amp;Peripherals"/>
    <n v="599"/>
    <n v="899"/>
    <x v="2"/>
    <x v="1"/>
    <x v="1"/>
    <n v="0.33"/>
    <x v="1"/>
    <x v="0"/>
    <n v="4018"/>
    <n v="16072"/>
    <x v="0"/>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ILGA3FG3TQAYO3EITLHUVI6MCA,AHINIWK2KZENSZSLBZWEDOZMNEBA,AHCOIX4FTZHKMCOH7TPK45D2KKDA,AHYFPG47CQW6OMLRJZSHPCQJXP2A,AEDE34W5WJGXECUXTOAKRHAOUGBQ,AEZW6T6MCZ36RCAVWYLROTAAACCQ,AFSNFNBATJC5YFJ3ML5STBT5A4KQ,AGUI6FOOCJNZ5DBLVZIZPGVHXQNQ"/>
    <s v="Wajiha,Gaurav Choudhary,Kenil,Indrajeet kumar Sinha,Dishant Mann,Rizwan,Srikrishna,PRASAD ALPE"/>
    <s v="R1150W07XAD9VL,R3GGVC0WYVIRNV,R36CFZQPBAIJV8,R3T6U58L22D6SD,R39TOZVXSZ59VA,R2DHJONKVFGM3R,R1M7J8UDV9HJV9,RI4FDI27R40FR"/>
    <n v="8"/>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88"/>
    <x v="644"/>
    <x v="0"/>
    <x v="0"/>
    <s v="Accessories&amp;Peripherals"/>
    <n v="479"/>
    <n v="599"/>
    <x v="2"/>
    <x v="3"/>
    <x v="1"/>
    <n v="0.2"/>
    <x v="4"/>
    <x v="0"/>
    <n v="11687"/>
    <n v="50254.1"/>
    <x v="0"/>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GH2D3JCXGY6SY5ZWKOIDELCLUQA,AFK54CUHW2VKQOGOWQD432GXJJJQ,AGWBDFED7HKRTXHFQFNGFDN32GFA,AGVIQIEZRWOFT45FVFJS532GJDEA,AGTM5VJF6YXWQ6RW4Q4OUT2OCX3Q,AFI5C2KZCUJSWZLUFDDRAPMFJPSQ,AF4FIRN7RPMBEFPQGRYS36ZJWW7Q,AF4ZFHPSSQQNBOH2HMEA7ONW5GBA"/>
    <s v="Rameez Khan,Sidhdharth,Daljeet Singh kang,Ram Gopal Kushwah,Amazon Customer,Amazon_Customer DN,Shahul Hameed,Niraj K."/>
    <s v="R3VOHGBLWI7YD3,RHFB5XTT2UM3K,R2L7XKQS97BFMT,R2KF02T0Q3ZKXV,R3HDI961AWUXP3,R2W2JH4PRGQ6DD,R200U4666Y0M6S,RIGD9PRAW6OA7"/>
    <n v="8"/>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689"/>
    <x v="645"/>
    <x v="1"/>
    <x v="1"/>
    <s v="Headphones,Earbuds&amp;Accessories"/>
    <n v="350"/>
    <n v="899"/>
    <x v="2"/>
    <x v="0"/>
    <x v="0"/>
    <n v="0.61"/>
    <x v="0"/>
    <x v="0"/>
    <n v="2262"/>
    <n v="9500.4"/>
    <x v="0"/>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EH4535UEBGBK4WIFIR5RHBM7AQA,AHBXCQFNVX4Y3DSDZYYDHORYLLSA,AEOLHHEMZIIF7EEUUV2R4TJB75UA,AFFAQFCCJ5DD22NG3VJQA3XPECXA,AHSUUCCXKIC7DV2MVAXINC3B4GOA,AF6562TF5CHMMJIIAO2TQPNYVMBQ,AGTQRL452KSW2S3HBDH75PIC4F2Q,AF6AJLI5BMDQ3ODA7AW3UMVU2X7A"/>
    <s v="Priya,Mansi,Plaban,Vivek,Taufique Ahmed,Praveen kumar,Robbin,arjun sharma"/>
    <s v="R1MI8HNTIFTDYT,R1FAUB93NWC6U5,R1Y816Y6XQ56H1,R1PHO0AIE206X2,R1HFRZM6ZBIQP8,R22N6KOWY37W1C,R14L1X0OOX0LFP,RS4WBWB5R5HX3"/>
    <n v="8"/>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690"/>
    <x v="646"/>
    <x v="3"/>
    <x v="3"/>
    <s v="OfficePaperProducts"/>
    <n v="1598"/>
    <n v="2990"/>
    <x v="0"/>
    <x v="1"/>
    <x v="1"/>
    <n v="0.47"/>
    <x v="11"/>
    <x v="0"/>
    <n v="11015"/>
    <n v="41857"/>
    <x v="0"/>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EAD2LHI2R3QVR3AQKOPB523SVUA,AGHZS375UQZ6XK6BYQCZ2YJ4TX6A,AE3EZWQC4YBZLYGELTAF4RPD4YVQ,AGHNTOZPHJSNZXAV6VXZ55QQS2VA,AE34CJ4WMOVB26TU5H42L74U5DGA,AEMLPNYNPF73NMFYHSSXRCYO2OGQ,AER43SPS7UTEVRDP7YPU3HTOQA3A,AHF2MPFWRSCS6OXUZ3D5W3C37CRA"/>
    <s v="Alif Rahaman,Mahesh Sargasree,Simranjeet Singh,Sanu Ghosh,Angad,Vyshnav,Shankar tonne,prakash"/>
    <s v="R1ERT7AXR5RE2,R1OBNL676FOQDS,R3FYTFWQDO4FYY,R2VQ9R0Y5A3Y9M,R88P3ETAAIQ4M,R2T4IOSJDUMW7R,R3U82K5ODIGUF6,R2H41QRZLGX98E"/>
    <n v="8"/>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691"/>
    <x v="647"/>
    <x v="1"/>
    <x v="1"/>
    <s v="GeneralPurposeBatteries&amp;BatteryChargers"/>
    <n v="599"/>
    <n v="899"/>
    <x v="2"/>
    <x v="1"/>
    <x v="1"/>
    <n v="0.33"/>
    <x v="4"/>
    <x v="0"/>
    <n v="95116"/>
    <n v="408998.8"/>
    <x v="0"/>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EEF4HG4M3I4C27OWPX5SSBESB6Q,AHNRF2HZSCFRQZBZLYECIAG4X7LA,AEBY7LSKMBHUL74SXGJDSRKKPGXA,AFZOAPDLJIFD3YE3HDLTHDSWUXNA,AGHKOJMPPR3ZWSYI7BCOFHNIDP4A,AEUXGDH7N7HYBKXCLX6ISS5XYIWA,AF2FJFSVMDNTOTK5VXW324KCENIQ,AG5S67BW7SOU7MZK7VGDTLCCCFWQ"/>
    <s v="Noble P Mathew,Rahul,SINGH,Edwin axel,Siddharth Gupta,Deepak,SOURAV DAS,UMAKANTA SASMAL"/>
    <s v="R1S4YGGQJ3UWOL,R3VGJSGVVRKN24,R80WOLVHE45AG,R10XJXDKS199JT,R3I4CLISF0ZG1X,RJ7M5SZZI5210,R2Z63F1D26ZLCT,R2D4YWF3QBKU80"/>
    <n v="8"/>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692"/>
    <x v="648"/>
    <x v="0"/>
    <x v="0"/>
    <s v="Accessories&amp;Peripherals"/>
    <n v="159"/>
    <n v="399"/>
    <x v="1"/>
    <x v="0"/>
    <x v="0"/>
    <n v="0.6"/>
    <x v="3"/>
    <x v="0"/>
    <n v="4768"/>
    <n v="19548.8"/>
    <x v="0"/>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HEPPTU7YZ4YNMCKFBT5PG7W2CHQ,AG7URP5PKDSGZQUIBSSSVTQCYDBQ,AGVHA7GWJH65MLMZ6UEFQFPFEABA,AEZJ7W36ANQVE7DVQAVPDAMMK65Q,AGLLWVAI4Z22HEY37TBOWCHYNVMQ,AG4KCGZMX3RVD6WWOR4USWIW5P6Q,AHI7MAEVGKFALD52EV265L5ZZXTQ,AFGEKEI73SEGJGTUTZCS35U5UJXQ"/>
    <s v="Deepaak Singh,siva k.,MUNDATH BALGOPAL,BOOPATHI,Rakesh,Ana,Xolo,Rushi"/>
    <s v="R1WLR0EBTL2IX6,R2B2JBTK9WXMZZ,R2WHZGSNHBX43O,R12HTO2PX060ZT,R3H313KLTQI8QQ,RQJXA2JEYSLSP,R1Z13D8JB8JB67,R1I9TU0BB63YQ"/>
    <n v="8"/>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693"/>
    <x v="649"/>
    <x v="0"/>
    <x v="0"/>
    <s v="ExternalDevices&amp;DataStorage"/>
    <n v="1299"/>
    <n v="3000"/>
    <x v="0"/>
    <x v="0"/>
    <x v="0"/>
    <n v="0.56999999999999995"/>
    <x v="4"/>
    <x v="0"/>
    <n v="23022"/>
    <n v="98994.599999999991"/>
    <x v="0"/>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FQ7SOVCXM34BZ7KEFEX7M4TPD7A,AHUPUQJ3RNQZH5SI7ZK5LWNDYXVA,AF2K32KCDE5FG35MDRCWU35PBIKA,AECWYSIVTNLIIS5A2JCCXVV65YEA,AFGRH4DRQCAFVZ32E2HCJV2FY2CQ,AG3VNAPINYOYAQVGDR7ZJ4YQMHRA,AFVCCE5SH4O6EKOUDLJNKCHQCEKQ,AHXGYVTMKDT7JUK4RJDJC7ISMPDQ"/>
    <s v="Arun,Muneeb,Jatin,Gangadhar,Rohael saifi,Amazon Customer,Amezing books jordar.v.mc,Ramamoorthy"/>
    <s v="R26QLWXRSR9RZS,R1JQYEGHAEV3LM,R6JXH6RLGD3NV,R30RWR4U1S29DD,R10QFC3QA5200V,R379I7FFI2OSHR,R3DQ86RMYHDHKS,R1YL8BCUH3Z6IN"/>
    <n v="8"/>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94"/>
    <x v="650"/>
    <x v="3"/>
    <x v="3"/>
    <s v="OfficePaperProducts"/>
    <n v="1599"/>
    <n v="4999"/>
    <x v="0"/>
    <x v="0"/>
    <x v="0"/>
    <n v="0.68"/>
    <x v="1"/>
    <x v="0"/>
    <n v="67951"/>
    <n v="271804"/>
    <x v="0"/>
    <n v="339687049"/>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EWRRSZJ7PFNPLN3PDWMWQJ2UEIA,AHWNKLMNWM55LSYHST2D4QJHIPJQ,AEP3BU7PNOTWYZ2YZ2IGC2AFJ4UQ,AH5PCRPW73ATTHHWOOCLLOY27RTA,AHYRVZO75V7QCBX2UY42LN6TPVHA,AGMJH3UJPOVZAA7KCWUGWNBPOPDA,AFA6VUQZIGTFOXBWJQEN4TRPEYSQ,AEFBEFEQHITZHESCPA42U5N2Y7YQ"/>
    <s v="Ankita Dwivedi,Malathi Alunkar,Shubham‚ôé,Oishi Basak,Vikram Sen,Dhananjay Sevalkar,Manohar salave,Kareti Naveen"/>
    <s v="R18AG9M9HHC6RB,R3AQT2WK20V0JD,R10LMVOXP4TLSA,RBEWSTPDQYHFQ,R1G8K5ZMYOL0YS,R38235O5C7I4YE,R3861NUR0UF7SN,R2OM14SFAPVT51"/>
    <n v="8"/>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695"/>
    <x v="651"/>
    <x v="0"/>
    <x v="0"/>
    <s v="Accessories&amp;Peripherals"/>
    <n v="294"/>
    <n v="4999"/>
    <x v="0"/>
    <x v="2"/>
    <x v="0"/>
    <n v="0.94"/>
    <x v="4"/>
    <x v="0"/>
    <n v="4426"/>
    <n v="19031.8"/>
    <x v="0"/>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HXVJ4RECEDVRCX2R7BYOMRO7KJQ,AEUNZGZ7IQFCJEFHU647HB57FC2Q,AEUWYI55HVW2GO4GRLWK4PWCTPLQ,AEDRDM7OTIWIAOWELAEAITODC4EA,AEDZ4OLR66LZO57XWMR6F43K736A,AEIXRXVWCR62IELG44BI5F7ZZUSQ,AFMCGE5U34NNKT2AGRY5TPX4OHKQ,AEFVX5GYQ6Y5MQSA25IP2FM2ZKTA"/>
    <s v="Naga Sai Gadagottu,Neha Sharma,Amazon Customer,Ankita singh,S.ARUMUGAM,Umesh,Vasudeva,Krishna Chavan"/>
    <s v="R236C7OLIIWMX1,R3PN1HMPH33439,RDW68UNQSWDHI,R36NXFD7X76116,RRXQSGPAF67RM,R1KNLZI3NA0IPB,R2KM3VBJ74IH5I,R1JE1EDZWAW8GG"/>
    <n v="8"/>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696"/>
    <x v="652"/>
    <x v="0"/>
    <x v="0"/>
    <s v="Accessories&amp;Peripherals"/>
    <n v="828"/>
    <n v="861"/>
    <x v="2"/>
    <x v="3"/>
    <x v="1"/>
    <n v="0.04"/>
    <x v="0"/>
    <x v="0"/>
    <n v="4567"/>
    <n v="19181.400000000001"/>
    <x v="0"/>
    <n v="3932187"/>
    <s v="Page yield-480|Compatible with HP Deskjet plus ink advantage 6075, 6078, 6475, 6478|Original HP ink cartridge"/>
    <s v="AEMEBARDKUUI7MQSY2HXMC2DCT4A,AH36CGQ26U2XBH5AOGHYNKL5Q2OA,AFN2QOA5EGEBINN5RMANWEVQNMYA,AGLYWTUJ7XAWSKGMRXZEMUHNN3QA,AFRAZBKDRASUEHTVFD2LOQLK7DCQ,AEP7EC356VG6MRFKXMOMUB7P54XA,AH4QHKISYAAMVDYY7BKOAN2BNLAQ,AHKEJNX6BD23WELVKN25GORPR2NA"/>
    <s v="Hrishikesh,Mir Manzoor,Hanumathkumar,Amazon Customer,Gerry B,Yamini,Christin Sebastian,DIMPLE BATRA"/>
    <s v="R1ORJ2TKW4MHLY,R1ENNLA4ML94UZ,R2BTEV9E0OA1I7,R2QYFQOWFQ5N9A,R1OFN67CO7XLBV,R3H8FPIBYNXMGC,R1723NE9TCCXVP,R2B8M2FRBIDGX9"/>
    <n v="8"/>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697"/>
    <x v="653"/>
    <x v="0"/>
    <x v="0"/>
    <s v="Accessories&amp;Peripherals"/>
    <n v="745"/>
    <n v="795"/>
    <x v="2"/>
    <x v="3"/>
    <x v="1"/>
    <n v="0.06"/>
    <x v="1"/>
    <x v="0"/>
    <n v="13797"/>
    <n v="55188"/>
    <x v="0"/>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FTFXABT3BDNGAMCE5GCZ5BIZOGQ,AHGJUEH2OCUBOVSJSKQSHCSOW7ZQ,AELVCY3WRWL2IPLH6BX2VXKUHDDQ,AFQ4223SMNWNRIAGWCCSB6AN6PRQ,AE5XTZM6CCS7KOS6K2CEYEESQJUA,AFSBYWJB5BRFON6DVK7M5YRGL72Q,AGIP2P2RM5LF2Z6NRCGYE6IZA27Q,AFAY4E5XO4Z7KO4FYOWQYQSKT4KA"/>
    <s v="kishorekr,Anil.c,Abhishek B.,Ashutosh Bhagwat,Sandeep,Shivdev Singh Dhanjal,Avinash,Ankur Singh"/>
    <s v="R15X8TSLB82W2J,R1EI6L4P0NUWLK,R1XPA9CXQ07FQW,RGBXMT5Q7DSGO,R2SRH5XZ5MY04L,R22XW48SVD9N5F,RAYTSZHN0P9H5,R26ULECYB1ZKE1"/>
    <n v="8"/>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698"/>
    <x v="654"/>
    <x v="0"/>
    <x v="0"/>
    <s v="Accessories&amp;Peripherals"/>
    <n v="1549"/>
    <n v="2495"/>
    <x v="0"/>
    <x v="1"/>
    <x v="1"/>
    <n v="0.38"/>
    <x v="5"/>
    <x v="0"/>
    <n v="15137"/>
    <n v="66602.8"/>
    <x v="0"/>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FILRU3X2FCDPDW5UKLT6C7OPJSA,AFWTGD4FCS2E2U2TDCOEOGP2FWEA,AFHMG44566SPMVPBLRU7VTTJ26VA,AFBDL2XOOPYMHMLABSXN4JAF3WOA,AGZK3EYB72FFZWRS77DCYORIIZZQ,AGPQASU7OTDRO76TQFWP7NVDKD6A,AE62ADD7WHBES7SB2GESKXCE2R7Q,AFZZ3LQJXGZL2I3L2FI2I4ZYEDPA"/>
    <s v="Joel Thomas,Joy Ghosh,Amazon Customer,Pƒ±?ãk…òsh Go ã…?,Deepak Kanwaliya,AVINEESH,anoop tiwari,Kumud Prajapati"/>
    <s v="REQ74ZVYY2I01,R15RS7QIKMBY5Z,RCYHKHTW0MAL8,R1AB17ZPSW1AE1,R145BZJOMF3WT1,R11AYTN6DNN25S,R17NRPNYVC5XVK,R2U218ZDN8D849"/>
    <n v="8"/>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99"/>
    <x v="655"/>
    <x v="1"/>
    <x v="1"/>
    <s v="Headphones,Earbuds&amp;Accessories"/>
    <n v="349"/>
    <n v="399"/>
    <x v="1"/>
    <x v="3"/>
    <x v="1"/>
    <n v="0.13"/>
    <x v="5"/>
    <x v="0"/>
    <n v="18757"/>
    <n v="82530.8"/>
    <x v="0"/>
    <n v="7484043"/>
    <s v="1M Long Cable. Usb 2.0 (Type A)|Braided Usb Type C Cable|Toughened Joints|Strong And Sturdy|Country Of Origin: China|6 Months Warranty"/>
    <s v="AF5VUXGXGK7JT2XRO7HGTFDQY5OA,AEIXBTPYBR47FGHAXDGUF47THVNA,AE22E2AXODSPNK3EBIHNGYS5LOSA,AHHV55IOBUA43K6OGUB6MH4SCSPA,AGJZRLTPG3LJML3KI4RAVEQ2RQDQ,AGRAVGG6YRUYTGZDEFZUUNUQO2MA,AGS2SGI5ZQ3VU6CQCOHCNJ33XQRQ,AGCI7Z2ERAGGKG4BPPEUVLXHT2FQ"/>
    <s v="Birendra ku Dash,Aditya Gupta,Abdulla A N,Deepak,Gowtham,Rakesh,Pawan Kumar,Prabhat Raj Pathak"/>
    <s v="R2IMML4LPCQ5C0,R24NQRDGFWSFO8,R2ONXP5WQXARB6,RIEIIOVX84JE9,R1IU46EQPTHDU,R3QWLI0TRYXK2S,R9Z8ZA620SXJR,R33PT3WKA3D15Q"/>
    <n v="8"/>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700"/>
    <x v="656"/>
    <x v="1"/>
    <x v="1"/>
    <s v="Mobiles&amp;Accessories"/>
    <n v="970"/>
    <n v="1799"/>
    <x v="0"/>
    <x v="1"/>
    <x v="1"/>
    <n v="0.46"/>
    <x v="6"/>
    <x v="1"/>
    <n v="815"/>
    <n v="3667.5"/>
    <x v="1"/>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AKLGJPBTX3EWCXJWB6TF4LJOXQ,AHR5LL4YACXI5EFTGVBU56XUEG3Q,AG4K2GZXDJUJR73746BVI5ZCXXAA,AEWZWQVWEH3665BOU2QPVBRLTTSQ,AHRRE5O2H4IOLL6MP6GQDG5WA7CA,AHXDIZAFO4I6IXLPNGBHUSK7UZBQ,AHTLGCL5SZOQA3Z7FN2JPUWU2FAA,AGWT3N6VGOTZTXX4EK53LSAV4JDQ"/>
    <s v="Prasannavijayaraghavan G.,Preet Sikka,Theeban Raj,Nishikant,Gurpreet S.,Manoj,SP,Ashutosh"/>
    <s v="R1SWNKZP36AU1J,R2T4RPK1O46TBX,RE0HLO48TPM4O,R1WBRQ50IN70OF,R2V8WPXZSTAKKE,RMQ0XU5QGL5LV,R2URDJTQLPFEYH,R2P9AVX3K59AMP"/>
    <n v="8"/>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701"/>
    <x v="657"/>
    <x v="0"/>
    <x v="0"/>
    <s v="Accessories&amp;Peripherals"/>
    <n v="1469"/>
    <n v="2499"/>
    <x v="0"/>
    <x v="1"/>
    <x v="1"/>
    <n v="0.41"/>
    <x v="0"/>
    <x v="0"/>
    <n v="156638"/>
    <n v="657879.6"/>
    <x v="0"/>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FLLEPVLIAH2DFSHAZ77KWFM72ZA,AHY2YZWK63CNZ626MC3TFQRBB7RA,AG3PG2EM3MIT6IYPS5KZRIAF4QDQ,AE2KS6ZY376YMGX7RNKV7VXUEGFQ,AHUPZTSAPO7GABNBTIBDYNFKYFKQ,AENQGQZ4L2CTB7HT4QUUZB3IJO6A,AFZDZGWHZNPZ3VLECIBYSFUDGT4A,AGOYRUEHDI3SH7N4KBLQS4KE6G2A"/>
    <s v="Satya Sai Behera,Ashwanth G Kumar,Chetan,Shefali agarwal,Amazon Customer,ANIL G.,Rishi,Abishek kb"/>
    <s v="R76XPXMKXLWKH,R23S77AWPH5FP5,RK7Q6W5FOPESC,R2X5K6OCG1KJ3I,R27S1KARCAPY6C,R25RJ35CXQYW5C,R1ASXFOSQ5BCR7,R3UZGGP0USHERY"/>
    <n v="8"/>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702"/>
    <x v="658"/>
    <x v="0"/>
    <x v="0"/>
    <s v="Components"/>
    <n v="198"/>
    <n v="800"/>
    <x v="2"/>
    <x v="2"/>
    <x v="0"/>
    <n v="0.75"/>
    <x v="3"/>
    <x v="0"/>
    <n v="9344"/>
    <n v="38310.399999999994"/>
    <x v="0"/>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HT3PNU446CPE3MJRLGDF5V2R5EA,AFM4NVMFZR7V3YHD54FEHQXFQBXA,AFZEG6L4GPWPLCNRA727ERKMBPBA,AF6ZV6WLSN2HCC3XHTVHZOMRRZ3Q,AEIRWUG67FDIYGZLFOLIOT3LAZ4A,AH67GVYCB2QS6CIQIZ7IFYKSMXCQ,AF7V4J7TH7SIZBZW2ZKS56QML76A,AGNGKPDG2KXIZC5EXKPKSBJTSBNQ"/>
    <s v="Ghazal,Vishwajeet,PREETI RAWAT,Karthi,Punjal s.,Anjali,Amazon Customer,jezz.ralte"/>
    <s v="R3KX3LZE5DF03I,R2PFGVPB5LCT72,RMB267WFB3JDM,R2CRRWR0OSA7BG,R1EUG815WO4EYL,R1UKGB5AFT0U5N,RYLJRVXKJQYQE,R3JP9UQ5V9B751"/>
    <n v="8"/>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703"/>
    <x v="659"/>
    <x v="0"/>
    <x v="0"/>
    <s v="Accessories&amp;Peripherals"/>
    <n v="549"/>
    <n v="549"/>
    <x v="2"/>
    <x v="3"/>
    <x v="1"/>
    <n v="0"/>
    <x v="6"/>
    <x v="1"/>
    <n v="4875"/>
    <n v="21937.5"/>
    <x v="0"/>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GZRJIMJCQUUHZG34JSIL5PSXGTA,AHHGP3WIV7RMRVERWVUEYLPYXYHQ,AGB2GEXGTW7TMVVANDCMSSXHC45Q,AHMRZCSYJPOWABVP3722Z6YZR7KA,AFILVH3E6XXNDPWWK5NDSVKXLEHQ,AG4V65HMYF6P3SFTT3ACUTVJ5ZWQ,AEYUOB6DIP2L2UJDHWMN3TIFU2CQ,AE3BKBMK2CPOW3B3NOAN6753O4TA"/>
    <s v="Nidhi,Nilanko Halder,Seenu,Daring Darcy,Vivek L.,Arpan Seth,Rajiv Ratta,MUKUL"/>
    <s v="R2IKZK0CHQ08WM,RGU29XK250TD5,R29P8YX2GHMMNH,R2XHYS27FFFDC0,R2H3LRA8OB7ZUF,R1E9O49QVK1MOR,RUO5Z5INF7INR,R2LRYN93E4OFJK"/>
    <n v="8"/>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704"/>
    <x v="660"/>
    <x v="3"/>
    <x v="3"/>
    <s v="OfficePaperProducts"/>
    <n v="2999"/>
    <n v="9999"/>
    <x v="0"/>
    <x v="0"/>
    <x v="0"/>
    <n v="0.7"/>
    <x v="0"/>
    <x v="0"/>
    <n v="20881"/>
    <n v="87700.2"/>
    <x v="0"/>
    <n v="20878911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GKET6EBMS4XL3NJXMR2JOPTFO5A,AEWBMDGEZ4X45MQ755DGGWVOA5PQ,AEDWE7SRSLUC4O4UBDVW2PG6RALA,AGP2G2TDF5Q5HZECH6MKPXWAFWDA,AHHLEAFO3POG5JSN5OBR6S23N3PQ,AGNPEDP5PPB3WS77KHG6YFLDZRUA,AGEZS5T62DR6CMVOT6PTWIKB5G2A,AEXIQRY2ZR6B6GRHEYZEMLUEUAQA"/>
    <s v="Anirban,Abhi Khaire,Sachin,Tanisha bhoir,Jitendra vishwakarma,Archana,NILESH,Ajay"/>
    <s v="R278Z7QRKL9FVR,R3GXAQ1UB2M9YQ,R3PVGKMU58BIN3,R3FCVJEGVHP86V,R3T10F5XX7DYJ8,R336MX0EBVUGIL,R2EYFONXLL6M0H,R1MZ8SNMN1RGHO"/>
    <n v="8"/>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5"/>
    <x v="661"/>
    <x v="0"/>
    <x v="0"/>
    <s v="Accessories&amp;Peripherals"/>
    <n v="12000"/>
    <n v="29999"/>
    <x v="3"/>
    <x v="0"/>
    <x v="0"/>
    <n v="0.6"/>
    <x v="4"/>
    <x v="0"/>
    <n v="4744"/>
    <n v="20399.2"/>
    <x v="0"/>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G775T6JDIUUYOZ5VGCCQLTCDVRQ,AFQPZZYIFMI3C6LLIUI7J32N2ENQ,AE35FM3ZVTBEQGYDRYS6BVM65J5A,AETNHAGXKVVCV37ZG5BSJULYPI7A,AHGJVDDNG2LCJPZUBWBLWIJVH5HA,AHKU2DWXK73RVA5XWKV75XR6WFQA,AGC7CC6P34RRKZDPNW5BIM55VA3A,AG5C253AVEWRSVYUA7CC5DCJAXZA"/>
    <s v="Kshitij D.,gaurav agarwal,Brijnandan Singh,Div j,Sarath Ramesh,Yatindra A.,RINKAL PATEL,Kumaresan"/>
    <s v="RJ12PR5BVXX0Q,R3H0LVMEVLPV0H,R2FBLIQAWQ0OB1,R1OYJYTUTJGQNJ,RJFSSIL53ZUE,R2BSLK9P1R33T2,R2LBT1J4TAF4AL,RCJDG69APX3S0"/>
    <n v="8"/>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706"/>
    <x v="662"/>
    <x v="1"/>
    <x v="1"/>
    <s v="Headphones,Earbuds&amp;Accessories"/>
    <n v="1299"/>
    <n v="3499"/>
    <x v="0"/>
    <x v="0"/>
    <x v="0"/>
    <n v="0.63"/>
    <x v="2"/>
    <x v="0"/>
    <n v="12452"/>
    <n v="48562.799999999996"/>
    <x v="0"/>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F6F5SXN6WZEJUZNPNBN7WYT5HPQ,AE5Q66OAQVOETNNHP2BPN5WIBVJA,AEH2RH7OIWT7S4QEODICS53N57KQ,AEHOWFK4BF6CWRRJDVZUZOVUL64Q,AFJ5LGRDRG2RMQGAD5BJC5YXQSJQ,AHTXV552AQKBQFWD55KKCHCNLVZA,AH2A7GWJRYJ67HRIGNYIKLIU3ORA,AEUXJKOEYXTPEXZALZOBJP3QBI3Q"/>
    <s v="Achint,Anish,bhomick bhaskar,Sumit,Des Raj,Amazon Customer,Gursimranpallah,Amit Ahluwalia"/>
    <s v="R3T1GTTWKWWNZZ,R2YQKYW342PMX8,R3OSOTBK6ZE6IW,R35RC96UA66N6R,R2JWTE1QNDWW2W,R3A3YAK7RGKIF4,R22Z4U7R15TVLK,R1ENC0P3ZUKQO"/>
    <n v="8"/>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707"/>
    <x v="663"/>
    <x v="0"/>
    <x v="0"/>
    <s v="Accessories&amp;Peripherals"/>
    <n v="269"/>
    <n v="315"/>
    <x v="1"/>
    <x v="3"/>
    <x v="1"/>
    <n v="0.15"/>
    <x v="6"/>
    <x v="1"/>
    <n v="17810"/>
    <n v="80145"/>
    <x v="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HE44P32QOQ7RN7NMKUUNY5UCWUQ,AEXGNEQORPZO3LRAOYSYY2YEKINA,AGQL4UZV6XLH5QKBJPXX5F2SVRDQ,AGKF7OIXWGSJTEV3DW2MLSSCFK6Q,AF4F7MWCZXPUGRG54DXLB53MOJPA,AEUW4Y5YDVZYXKFQ7BOQZ6IL6MPQ,AGKF4F2CY6D6E6FT2SK2ERSQJBIQ,AE3VYASU5PP6DWIZJ66PBLNM4PLQ"/>
    <s v="Aadi Injal,A RAMU,S.S.Sohi,Shaifali M.,Mahesh Kumar,Shubham shukla,Rahul,Vimal Raj"/>
    <s v="R1CJX9OC7AG847,R3ATBUNL84UH5W,RP4NUVUGYLM25,R2U6XBEYSG8MMM,R17I7S12FBOI63,R3KY6XKRALU1LR,R33ESF798DW0KS,R39ZX8VQLNEF80"/>
    <n v="8"/>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708"/>
    <x v="664"/>
    <x v="0"/>
    <x v="0"/>
    <s v="Accessories&amp;Peripherals"/>
    <n v="799"/>
    <n v="1499"/>
    <x v="0"/>
    <x v="1"/>
    <x v="1"/>
    <n v="0.47"/>
    <x v="3"/>
    <x v="0"/>
    <n v="53648"/>
    <n v="219956.8"/>
    <x v="0"/>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GVFCAHYGUUYGNODPT4TQQXTUGHQ,AFWK27A6IAU3NDNZKOC6VSFUPT7Q,AEUNRLYPFHSNIUTSTYF72R7XCSMA,AGIXZFCBWQFPGYRBGOMZN4HDJ22Q,AFODHW3TDUL5H2EGNF4DOL5KWEHA,AGQMTHUQSTGTZAMDFWDNAUTLQN4Q,AE3MQNNHHLUHXURL5S7IAR7JTGNQ,AHUAVIIVYTKSFJV2C42QS4BXFOMQ"/>
    <s v="Amazon Customer,Viswas Reniguntla,Shreyas mc,KARAN,vishnu pareek,Sinu,Rohan Magar,Gokul"/>
    <s v="R2YQPN91YO0X0O,R1LSBBVTFFMUBD,RM5YUP58CTVMN,R8D1M05NWS80B,R3BSHLY6DC169B,RPQSMIZYYZ5XY,RSN8CDJ5X1XI1,RBZWRPAGEE7YW"/>
    <n v="8"/>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709"/>
    <x v="665"/>
    <x v="0"/>
    <x v="0"/>
    <s v="Accessories&amp;Peripherals"/>
    <n v="6299"/>
    <n v="13750"/>
    <x v="3"/>
    <x v="0"/>
    <x v="0"/>
    <n v="0.54"/>
    <x v="0"/>
    <x v="0"/>
    <n v="2014"/>
    <n v="8458.8000000000011"/>
    <x v="0"/>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CKRXKG6P4WDPQMPD3XPO5ZZ5QA,AF23F2BUJEUNAGZDIOQJKUYF6LAQ,AHRDRWRO47YAE3WV6X6SXN6DJZBA,AHJ57MLUC2YLYZQKU3CX6UL5PGJQ,AGCKYTS6NKAUMR36K3LGAKBK7HLQ,AGMB47WHJPH52A57TVE43RY5DIZA,AHYSFGBB7ME3WWWP6PX55YHNYFBA,AHS5UBL4UFHYRUJRMMJKY2CUTOLA"/>
    <s v="Mr. N??b??dy,Muzammil Khan,Nitish kumar,Yatharth Patil,Sathish,Alpesh Rathva,Suman R,virtual"/>
    <s v="R1YVU5NMCJDX8M,R3MG5C14NRKOHR,R1T3DO26SFI3TL,R2MM0U3FL0ZO3T,R36Y3XNBK12QV8,R23WOLPX6D4VDT,R8BJJZVA7O7SE,R1P2BGW89EV4L3"/>
    <n v="8"/>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710"/>
    <x v="666"/>
    <x v="1"/>
    <x v="1"/>
    <s v="Headphones,Earbuds&amp;Accessories"/>
    <n v="59"/>
    <n v="59"/>
    <x v="1"/>
    <x v="3"/>
    <x v="1"/>
    <n v="0"/>
    <x v="11"/>
    <x v="0"/>
    <n v="5958"/>
    <n v="22640.399999999998"/>
    <x v="0"/>
    <n v="351522"/>
    <s v="Portable, easy to use|LED lights for maximum illumination|Plugs into any USB port|Multipurpose Energy Use|4Pcs of USB light."/>
    <s v="AE5VN6K6A4NJNWVYSEWB62MA3GMA,AGJE2YGFQDWL6E6O3XOBPQ3YJIHQ,AEG3CL326V5AJNOLTC2BCUTR6NHQ,AF2L335C5YSJANG7RGOAGSFB6J3A,AFBUKSAGU3IQF6O63H3C52YQ3KDA,AEWN45SDFVQU23BOZRMYOYRAIVNA,AGRGAYQYSNND6OH2E5YMILNQLBBQ,AE4LFM6DUWG3H3L2O7BRXRDWMPQA"/>
    <s v="Ravi Kumar s/o Devraj,anil-kumar,Soumith,Drew Arsenic,Jigar,Tamanna,H.N.GNANESH,Mihir Bhatti"/>
    <s v="RXB5KHLQUXONP,R2OFHGGYIJGFUR,R3UGUI3KYDDOC2,R2ATZMV7IH43ZE,R2IO934AS2Z5U4,RPEKYFBH5K20D,R1SWRY6BH8CTRE,R2GSWL2NSJI166"/>
    <n v="8"/>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711"/>
    <x v="667"/>
    <x v="0"/>
    <x v="0"/>
    <s v="Accessories&amp;Peripherals"/>
    <n v="571"/>
    <n v="999"/>
    <x v="2"/>
    <x v="1"/>
    <x v="1"/>
    <n v="0.43"/>
    <x v="4"/>
    <x v="0"/>
    <n v="38221"/>
    <n v="164350.29999999999"/>
    <x v="0"/>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E2TSJXRS5BXE6X7WFS7HOFJKCOQ,AEQTFT2S7RDVYEGOX5RBADQ4VY2Q,AHPCHA3K3ZQDEKCNSZJ56BD4HY2A,AH75O6CQEPN6J3Q6VH4WIVD4HZUA,AHNK4EL2BOSS6WRMONWHNWAF5KRA,AERG3U7VI5YCANZA73XOR6KT2SZA,AHAN5RDTJMGOCIYJZKWO2SJFOB3Q,AGHS26EBVZK3HDJBO26J7C5HYCSQ"/>
    <s v="suraj,Bharanidhar,S.B.Vignesh,Srikanth GR,Hari,Shashi,Palanivel raja N,Pavan Singh"/>
    <s v="RDZVWJ2BSZH21,R2S2PTON4F7OCO,RUYKZDXCHIL0A,R1JEG3UOIZGFZW,R3D5HS0620V0R4,R3D0S9D7QZ3MLY,R2W1IP0RH2CLD2,R1DAI3K8QBX111"/>
    <n v="8"/>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712"/>
    <x v="668"/>
    <x v="1"/>
    <x v="1"/>
    <s v="Headphones,Earbuds&amp;Accessories"/>
    <n v="549"/>
    <n v="999"/>
    <x v="2"/>
    <x v="1"/>
    <x v="1"/>
    <n v="0.45"/>
    <x v="2"/>
    <x v="0"/>
    <n v="64705"/>
    <n v="252349.5"/>
    <x v="0"/>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GYALNUKBTA6RNY7Z2SC3VH2JT2Q,AHQDHG6EKCV57TQLXPKVE7KAYNVA,AHCJIH6NMUZJQMRBAA5PYGR45WWQ,AF4IW4EBDSC5S2XTNUNVHFYUJS7Q,AE4KVX5GHYODL52WEFZP43XMAQGQ,AHCNPSJTDABFVKVD6GQGNFVLHCQQ,AHSHLUYM2IFSKX2JWJBR6JAAP7HQ,AFYRXRWGIWPROKMMVR6ELUFSFSGA"/>
    <s v="Bhuwaneshwar kathlane,Jainit mukeshbhai Chauhan,Mahesh prajapati,Sonu Kumar,narender,Rajkumar jain,Bani panda,Dhiraj Tiwari"/>
    <s v="R2MDGELCMDX7QG,R2LQAWSINTMSEV,RJRZYF6J55OCD,R1GQRPLQMYKNC6,R29DSMGZH30105,R1EDPIX8TYMOOX,R1DU2WW6ZJRU4M,R3O68SXAARCNVV"/>
    <n v="8"/>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713"/>
    <x v="669"/>
    <x v="1"/>
    <x v="1"/>
    <s v="Accessories"/>
    <n v="2099"/>
    <n v="5999"/>
    <x v="0"/>
    <x v="0"/>
    <x v="0"/>
    <n v="0.65"/>
    <x v="4"/>
    <x v="0"/>
    <n v="17129"/>
    <n v="73654.7"/>
    <x v="0"/>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FMALPNH6MGGBFCSBABKO6HN2KKA,AHVP3JOVGO4JRMQQPHMEUNYSLZEA,AGMHQJ2A77R33DA4XP3ZHYOMOTHQ,AF5VMYLEUAE5OBUOA4XYAVE3FJEA,AH5UVEDAQ5T5QN3ZCZIDM5TNAAFQ,AHKX52UJ5M3DNLQFUIONNKE3TSUA,AFWTGD4FCS2E2U2TDCOEOGP2FWEA,AFAFL4TW6TSNMNULD4R22QMZVDIA"/>
    <s v="Ishwar Singh Sankhla,sai k.,Prathmesh Acharekar,T-y,Jasmin Gosrani,Pankaj,Mahesh,Muzafar"/>
    <s v="R25MV5W3PW3AZM,R4L3BQHQJOIO7,R1Q4N7W1AGXVR1,R2XTH0U6G7AQPW,R2H0NX7RGGBP17,R3S263IWR7GQ9,R1BWUDH6P42FOV,RFNJ1019NIZ43"/>
    <n v="8"/>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14"/>
    <x v="670"/>
    <x v="1"/>
    <x v="1"/>
    <s v="Mobiles&amp;Accessories"/>
    <n v="13490"/>
    <n v="21990"/>
    <x v="3"/>
    <x v="1"/>
    <x v="1"/>
    <n v="0.39"/>
    <x v="4"/>
    <x v="0"/>
    <n v="11976"/>
    <n v="51496.799999999996"/>
    <x v="0"/>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YREUEKXGYJ52TGYDI3BEH44BTQ,AFY6F4SOQGV36CVSEIW32NCNCSUA,AGD6B62KZDV23C7SNNGH527OSMDQ,AGYGJLVA3D5IZCPCTZ2TRLD7FMPQ,AGRLWIEF6OTIY3HBUUQOGQN26K6Q,AFC577LBGWLZKE53GGT7GGJE5BZQ,AHBQ36XNYYCHTWJGBDIP53OJLBDA,AHE7Y3GGVB7K7SZY6AG3SAD3QINA"/>
    <s v="NIRMAL.N,Manoj kumar,SOMNATH DAS,Harsha,Pradhut Roy,MAHENDRA NATH DAS,Naveen Kumar,Gopi Sahu"/>
    <s v="R2CT4DH25YL8VY,R3M6VQI4E94D8T,R3PW0HIELRL2VT,R25XSP1RJOM11V,R3EHM43Q6M2Q3X,RHNG6YOP5P6GA,R2HLEU219CZ1TH,R2NYUU14YCLUYX"/>
    <n v="8"/>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715"/>
    <x v="671"/>
    <x v="3"/>
    <x v="3"/>
    <s v="OfficePaperProducts"/>
    <n v="448"/>
    <n v="699"/>
    <x v="2"/>
    <x v="1"/>
    <x v="1"/>
    <n v="0.36"/>
    <x v="2"/>
    <x v="0"/>
    <n v="17348"/>
    <n v="67657.2"/>
    <x v="0"/>
    <n v="12126252"/>
    <s v="Keyboard : Standard keyboard|Rupee key, Comfortable|Silent Durable keys|Mouse : Ergonomic design, Accurate optical sensor|High resolution enabling faster navigation"/>
    <s v="AEDKNRNG6YV7UXI72VNLX4DK3XMA,AGOEYA7EZQOCWCZNMHZIS4SESREA,AEY7ZU2T6RLK6AL3INXMZP4VGQCA,AGM4GRCJABX6KMUTF7LJMPUL5BKA,AF6O7NBOMM3QIVE6BOOJII5Y736Q,AFTKVEHGY6PGODF22MSSXW6GIXJA,AEG7RME35Q4ONPV74W2CUT46XFBQ,AEP72RVSIU32NKEQVLVZT5YMSZGQ"/>
    <s v="lucky,SALMAN S,Rahul Singh,INSOLARE ENERGY PVT Ld,Sandeep Kumar Sahu,Amazon Customer,Sudhanshu,Jp"/>
    <s v="RSB9VP4KY975L,RIV5YY3MLWNHU,RHJIGY0KORSEO,R1FNYNKTOZYQOM,RQFE7KDITY77S,R2107RZYEL68HX,R3KNMX723Q8CWZ,R254VXG5JSSX0W"/>
    <n v="8"/>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16"/>
    <x v="672"/>
    <x v="0"/>
    <x v="0"/>
    <s v="Accessories&amp;Peripherals"/>
    <n v="1499"/>
    <n v="2999"/>
    <x v="0"/>
    <x v="1"/>
    <x v="0"/>
    <n v="0.5"/>
    <x v="7"/>
    <x v="0"/>
    <n v="87798"/>
    <n v="324852.60000000003"/>
    <x v="0"/>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H5Y6ZCLABCUE2X6JBWZBNQO232A,AEWQXQDOQAMTNRLYVT65ODCFGMLQ,AEMMWXTPKDUDSHPWJAJWU7QUV6KA,AGGAGBP6E3H4EOJFHMKLV6UTDAFA,AFQDYNJV76K5BEIS7BWNA7HN4EIQ,AGBVG2PAA7ORCTFXCNEII55L66CA,AFVYZFTM3SUEGYESW55OJNGUAJVA,AGVKIL6EHMVCD6XP4SLWUBJRWGAQ"/>
    <s v="Amazonnig,Anurag,p_v_,Anil Kumar,Ignatius Nayan D'Rozario,Amazon Customer,Maulik Aryan,basraj"/>
    <s v="R8W5BHTVFMCB2,R34BR22MYWCGQM,R1D3IFV0IYNC39,R1K5TK6UQ9WLRX,R1V2N0TIMCANVI,R2UOCIGLOQ0CAD,R1JGKZGY686LSU,R3CM6K3CTECGER"/>
    <n v="8"/>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717"/>
    <x v="673"/>
    <x v="0"/>
    <x v="0"/>
    <s v="Accessories&amp;Peripherals"/>
    <n v="299"/>
    <n v="499"/>
    <x v="1"/>
    <x v="1"/>
    <x v="1"/>
    <n v="0.4"/>
    <x v="0"/>
    <x v="0"/>
    <n v="24432"/>
    <n v="102614.40000000001"/>
    <x v="0"/>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GQNPJPVAIIWZMD7X5LKPA7WMQDQ,AGPJ54XLGYPWACFVEJ2KWYJYREZQ,AFJFRA7ICAY5EGWEPVUYVN5F4F6Q,AFCINWNSTFJ34CLKQUKDBPPT76RA,AHTNFP2NA52A4C2BE5WK6PFOCSIQ,AHNEADEWNAYISDYQMQWYLB5DC46A,AHPK4TPPZPW5SZTVGVTF2AR33XSQ,AGERE7VCY2MX4KDYA2UECKHFYG5A"/>
    <s v="Siddharth suman,Soumayan Chakraborty,Papori,Agasthya,Jiten Sinku,Aleena,Ram Surat,Uday Kumar"/>
    <s v="R2VX3WP87K1FJ7,R1S6VK3U765LYF,R11EG1L6YLD853,R3AMWWIWWWURKZ,R3RGAH7ANQFR10,RNLXNQ72I1GIR,R1AM78XFWDU92S,R2OFXYE4YAEW7L"/>
    <n v="8"/>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718"/>
    <x v="674"/>
    <x v="0"/>
    <x v="0"/>
    <s v="ExternalDevices&amp;DataStorage"/>
    <n v="579"/>
    <n v="1400"/>
    <x v="0"/>
    <x v="0"/>
    <x v="0"/>
    <n v="0.59"/>
    <x v="4"/>
    <x v="0"/>
    <n v="189104"/>
    <n v="813147.2"/>
    <x v="0"/>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HVPFHNEPCJFLAXKD5IGQRRBHMWA,AE7N4FEGNJFTRCFIDRMGOBDVTOKA,AF6FIGYER3CY6DBUHEUCV7C6WNMQ,AF7IXQKBUL6NEIQG4R53LMJJUGXQ,AFKAKXB7ROJUPGDQFMMREJPHKRGQ,AFZEG6L4GPWPLCNRA727ERKMBPBA,AFJZ3VZZ6FQUGCAV2NYXFS44TAMA,AGQ33PJLVCO67H7X7FFQPI3WIXWQ"/>
    <s v="Neeraj Vishwakarma,UD,M.Sathish kumar,Karthik,Kunjasha.v.kadu,Govind N.,Yogesh Tayde,Amima khatun"/>
    <s v="RCUOZRUAOVZKU,R3ISBRG3RQ4LR7,R1FDKQ7C8HRHK8,R1HT915CFN9EXH,RMD5MQGT1Z7TX,RDYCQRETZ04TO,R2204P0EK8HOJE,R3U23VHZY4V64Z"/>
    <n v="8"/>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719"/>
    <x v="675"/>
    <x v="0"/>
    <x v="0"/>
    <s v="Accessories&amp;Peripherals"/>
    <n v="2499"/>
    <n v="3299"/>
    <x v="0"/>
    <x v="1"/>
    <x v="1"/>
    <n v="0.24"/>
    <x v="0"/>
    <x v="0"/>
    <n v="93112"/>
    <n v="391070.4"/>
    <x v="0"/>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ECYNJOWTBY3PX3PXUDDWBLIOPSA,AEPARPN2RVNADVDOWX5E43NSRLBQ,AEUSMIS4UMLQRJF7OOIJ6KTVQYDA,AFESZUVJABZQU6FJXCLTVXNWXDZQ,AH6T7UQ53KSUT77BDESOKVK3KCUA,AGLC3O6OCQK6CXGYLFWPEWDEZXKQ,AFRFNC6ASQGGZVH3NLZE6KT3MR5Q,AEMVIKFENPWUSU4YOQKPSDR2MLPQ"/>
    <s v="Maxrock89,Ayush negi,Rakesh,prasanth,Suraj,Sudhi/Deeps,Vigneshraja,KONDOJU HEMANTHA CHARY"/>
    <s v="R1J7T5AF9JYH0A,R2KHKT0GP9IKS2,R1SYS92X1W5JGW,R11JTLY59LQL00,R1L5U7V71A020J,R26HZDGQ08R98N,RRXUVCKCU8ZYM,R2HA8IL3LD2XPI"/>
    <n v="8"/>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720"/>
    <x v="676"/>
    <x v="0"/>
    <x v="0"/>
    <s v="Accessories&amp;Peripherals"/>
    <n v="1199"/>
    <n v="5999"/>
    <x v="0"/>
    <x v="2"/>
    <x v="0"/>
    <n v="0.8"/>
    <x v="2"/>
    <x v="0"/>
    <n v="47521"/>
    <n v="185331.9"/>
    <x v="0"/>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CNNZVKQPR25O2GJGFWLHBH367Q,AF56FEP276BYOI3GE7GYBD2GONQQ,AHN5GS7H5SE5ZCFJH4KQOWDUKARQ,AFDIF43EHQD67SR2HWPO3W6B7FDA,AFUVPBEMV5BKKLHXC35CUJ45FV6Q,AGWTCY3ED5Q52QJACMXUFJ32UUGA,AE2IJXBP54QRMOS6COSQSEWEJ6TA,AGGC7EXQIXQQET64Y4ZRMOZBK46Q"/>
    <s v="Narasimha Rao,Anitha Dalwai,Sachin Ghadge,Udaya Shankar G,Abedh Babu,Neha,Hiro,KAPIL JINDAL"/>
    <s v="R1AUCEV80AWV4E,R3GAYL3CQ6GTJA,R3NN6TXOM5MD2S,RY4WXRNZKRVWP,RLQGXS14ZJDHJ,RIZJA1XHKPH5M,R3C83NGWIRB2VT,R2WOO592FU73V7"/>
    <n v="8"/>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721"/>
    <x v="677"/>
    <x v="0"/>
    <x v="0"/>
    <s v="Accessories&amp;Peripherals"/>
    <n v="399"/>
    <n v="499"/>
    <x v="1"/>
    <x v="3"/>
    <x v="1"/>
    <n v="0.2"/>
    <x v="4"/>
    <x v="0"/>
    <n v="27201"/>
    <n v="116964.29999999999"/>
    <x v="0"/>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HAZZ6OGFULNRHTS2SR7HAH223NA,AHNCXTHT7W36ICJ75NEKWWA2AK5A,AFMD4SE25XE75YQ5PNLPNHC7NGPQ,AH3DPG47VN4IXIXJOLBB4IYDHCSQ,AGQGCM2UQZEIKDZL6CHD5CMSWKRQ,AGUUT3CETO52AO4E5ZCNGSFGLEFQ,AHBXADPUQXAIJI5XTHUKDWD3OQLA,AGEFHKQ5LOZMS63V47JBZPDDQI5A"/>
    <s v="T N Sivaji,Akku,V,Meet,MOHAMMED,Niranjan koyri,Tamil selvan,Puneet S."/>
    <s v="R1D6BKF30HRM19,R3OYZMQFEF9WV7,R26PEUHOY5RZ02,R1KMSZQENOGR9,R31LY209STYNRQ,RTLATKAZTO4KF,R2XOSRQC5GHA7O,R1G2WWLFIFDIPM"/>
    <n v="8"/>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722"/>
    <x v="678"/>
    <x v="0"/>
    <x v="0"/>
    <s v="Accessories&amp;Peripherals"/>
    <n v="279"/>
    <n v="499"/>
    <x v="1"/>
    <x v="1"/>
    <x v="1"/>
    <n v="0.44"/>
    <x v="7"/>
    <x v="0"/>
    <n v="10962"/>
    <n v="40559.4"/>
    <x v="0"/>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KJYGHV46KB5CVLQS54Y77VRNDA,AGDONPW67V5WB44YKDWUNIOUCVOQ,AH2G773PSDMH6YDWZTQV46JBDUQA,AGH6Q37L7DIEWBSU3EIR5G2M2IYQ,AFOJCT5TZP6RXPWS6JH3AA6XLGFQ,AH5MGTEZZ3XQQ2VDXWYOWDBBOAOQ,AECQAMC4JK52F4BZZJ23CKZEWXNQ,AFMLNZDRKLSCQYTW64DIOGHX4ZXA"/>
    <s v="aditya d.,Paranthaman,ashik rahman c,Rajas c.,Madan Tejaswi,Sumit,chaitanya srikrishna,subeh sharma"/>
    <s v="R2OP8NFYDOS39J,R2RQTRMPYMIHAE,R2V61JLM0WASPT,R1X1019MPG8CR4,RWZEH4UX501RZ,R1I8MWON0D5I5L,R2Q9MII6JST2K,R2Q1TJV6BGHGPB"/>
    <n v="8"/>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723"/>
    <x v="679"/>
    <x v="0"/>
    <x v="0"/>
    <s v="Accessories&amp;Peripherals"/>
    <n v="13490"/>
    <n v="22900"/>
    <x v="3"/>
    <x v="1"/>
    <x v="1"/>
    <n v="0.41"/>
    <x v="4"/>
    <x v="0"/>
    <n v="16299"/>
    <n v="70085.7"/>
    <x v="0"/>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EKOR4KOSCMLNF7H2XKEERKJ4XRQ,AEMVIKFENPWUSU4YOQKPSDR2MLPQ,AHKONLROYYEFMPWU5WN7NC5VZIEQ,AE3Q5LLITMWIVXRKSDTAIBKUX67Q,AERW2VF2TNA3IAT752HDPH76RFXQ,AHYXOLBCMSIEDFBT2ZQZUWIT75UQ,AHSMRRBBAXRO4SUTY5CLNUTHR5BQ,AELVCVKV5L55NF25RIF5XOTZLBRQ"/>
    <s v="Rahman Ali,MARIYA DASS,Md Aftab,roshan s.,Mohan,Devendu Sawant,Shek hussain,Prathap Pathaneni"/>
    <s v="R73A6T8MRDZIC,R2JEX8R7VL6Y0W,R11E62NE328JVS,R3A3FOYWKUNHMM,RIQXPCOM8RRPS,R3VCIW3UM7QMO0,R1KGLT77FP3X13,R375ZRISQJ6XN5"/>
    <n v="8"/>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724"/>
    <x v="680"/>
    <x v="0"/>
    <x v="0"/>
    <s v="Accessories&amp;Peripherals"/>
    <n v="279"/>
    <n v="375"/>
    <x v="1"/>
    <x v="1"/>
    <x v="1"/>
    <n v="0.26"/>
    <x v="4"/>
    <x v="0"/>
    <n v="31534"/>
    <n v="135596.19999999998"/>
    <x v="0"/>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G6FYUMRVTFM4OWVDHQF4KDQXG3Q,AH2DKPO2N3KYSDBPUHBDHARSSX2A,AEVJPCOO6CKJVR6FZRQHFFDXQXHQ,AHWAN6UWMQFAMU7OUT4YA6BUEUDQ,AGBCACABUIMCCGTZLCVST6F57IPA,AHWONJ43Z6G6Z6BLCJGD7HHGIU4A,AGULGNC3BZBAM5CYV3RDAIQXN6LQ,AH5ZYVU5B5QHUAH4QDCDJ2NJCWFA"/>
    <s v="Uday Joglekar,Simi Singh,Hi,chirag bansal,Swarnavo Dutta,H Rt khuma,Adarsh,Dixit"/>
    <s v="R1PPN2ZEJNHJMZ,RQHAXYP2AT1QP,R24T21LAESQMWZ,R2DHPJ5GKKTVRH,R1H8KH8U0Z46S2,R46IEAURB1339,R15MRX4VNCKX84,R2RJ09MTLVJZ3C"/>
    <n v="8"/>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725"/>
    <x v="681"/>
    <x v="2"/>
    <x v="2"/>
    <s v="Microphones"/>
    <n v="2499"/>
    <n v="4999"/>
    <x v="0"/>
    <x v="1"/>
    <x v="0"/>
    <n v="0.5"/>
    <x v="2"/>
    <x v="0"/>
    <n v="7571"/>
    <n v="29526.899999999998"/>
    <x v="0"/>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HQ4Q75NBEWOM4OWOXUZW7V247NQ,AEQCAMSZJTMNIKXAPXCKT5XLOWIA,AGCHPEKLU5ZFHDV7K3QYXNJQP6JA,AFFXN6T5QGDHRUO24P4PM56E7AAA,AGUPZJ4VI66F5L3GN2VT6QDZEAJQ,AFVIFCKLO7ADXYQAQ2T74HUJEBEA,AFRCL2UST67EVGUTDLV2JGI4OKUA,AFCCTAOXYH2XQNESLRQRH72G27ZQ"/>
    <s v="Kindle Customer,Arun Kalkunte,Amit Kumar,Dhanush,Shiva sai,Moumita Bhanja,Nagaraj S H,Maneesh Mathew"/>
    <s v="RKBKQKSEET7CC,RQM34GWJC0DPJ,R1PJNXT9PME2I1,R2VL3P4XIHJFY,R2HZEV0BNY3064,R3HBAZIE8PAIXC,R3LFVYT98WRBZ1,RJPAKDZRUJIDF"/>
    <n v="8"/>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726"/>
    <x v="682"/>
    <x v="0"/>
    <x v="0"/>
    <s v="Accessories&amp;Peripherals"/>
    <n v="137"/>
    <n v="160"/>
    <x v="1"/>
    <x v="3"/>
    <x v="1"/>
    <n v="0.14000000000000001"/>
    <x v="5"/>
    <x v="0"/>
    <n v="6537"/>
    <n v="28762.800000000003"/>
    <x v="0"/>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E5JR5HPVSNYE3USXPC5DD5QZPEQ,AGTCKJGZ3Z6MWRYDZBR3BBJSFYZQ,AFFOKWDBWHTD73ESMLG5EHU6D64Q,AEBJF5IZ4I3DJKCO5DFA6UPGX3NA,AG7BFEWBPUBPVFTK47EIJDAYUBNQ,AG37JNOSIVJOXSZEPVVPPBFCS56Q,AHIF77XCTU4RPZQLTOMGSXQAJIQA,AFUHQIJJYON4KDALBU5NF4TOUAFQ"/>
    <s v="Hamsavarthini,Samir Shukla,Shahbaz,Shar,Akshay,armaan,Alok Kumar Dixit,Alok pandey"/>
    <s v="R21VW93DSBYENF,R3MKRK9JVBJ22C,ROBLP3CK320DX,R14L8HWTVI4YOT,RT2C0KDRUBKGV,R3JUJ27CXBI0QN,RO4BI7QVTST6E,R1NSRWB0V1BQKD"/>
    <n v="8"/>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727"/>
    <x v="683"/>
    <x v="0"/>
    <x v="0"/>
    <s v="Accessories&amp;Peripherals"/>
    <n v="59"/>
    <n v="199"/>
    <x v="1"/>
    <x v="0"/>
    <x v="0"/>
    <n v="0.7"/>
    <x v="1"/>
    <x v="0"/>
    <n v="9377"/>
    <n v="37508"/>
    <x v="0"/>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SVH7UVP3JM3CKGD7QPMP5ZXTNA,AHPQISIB2DAWTJO3NBJYFMEDERFQ,AHEVYUNLYXJXL5LUWGSH4XBESUJA,AEKJOTUYTW5GOZPGXAN7FOMQ6SUQ,AGYRWNDZCQ4RHAQ6YZIBCQDFMH7Q,AGEMPEOZMB2CNDKH3XBKWQ4NT6PA,AG37JNOSIVJOXSZEPVVPPBFCS56Q,AHHTWGSVW6ENNVUTEPAFHRLQJPFQ"/>
    <s v="$@|\|TO$|-|,Sethu madhav,Akash Thakur,Burger Planet,Justice ‚öñÔ?è,indrajyoti d.,Aditya Kumar,E.C.GEORGE"/>
    <s v="R3ZXPPAOL3P9C,R50YC789QBGLM,R17IHHWVFSBEZZ,R3VH5ITHUL3GUT,R36V21B0F30IAW,R22ISA1UVT45QP,R3RD0LCTRTMC3M,R1TWNRM3JLQ2JF"/>
    <n v="8"/>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728"/>
    <x v="684"/>
    <x v="1"/>
    <x v="1"/>
    <s v="HomeAudio"/>
    <n v="299"/>
    <n v="499"/>
    <x v="1"/>
    <x v="1"/>
    <x v="1"/>
    <n v="0.4"/>
    <x v="6"/>
    <x v="1"/>
    <n v="21010"/>
    <n v="94545"/>
    <x v="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FOPJWBWQAT3U43C3O3HJE7MJJCQ,AEWBG5DA5BABI4GNKJHLAY3IOTPA,AE5BBOZWRMK46CA2IDKPBVIQIFAQ,AHZRZRBWNNDHG2KXXLPRZVBTHTUQ,AHVOFX6HOS5RQTDPP6UONVCRODLQ,AFURZKQOYCUW7VM4OARS72JDTB3A,AHKCSY3JWTOFWMOBQZX7KXDDMQFQ,AE74526CGYUJIWO3DRBFRBTN2I3Q"/>
    <s v="Souradip,Narendran D,Mandar Barve,P Nagar,Amazon Customer,Ravindra Chauhan,Karishma binraj,Jithin"/>
    <s v="R2HAE08L30C2AN,R3F8JOBWK5R0I9,R1MNK92W012DJ0,RRLP9GLVLYZF1,R3ODRY6PH6VBRV,R24O2F7357YB8L,RJ13RMYUVYNIW,RZN6P7BA3HCH5"/>
    <n v="8"/>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729"/>
    <x v="685"/>
    <x v="5"/>
    <x v="5"/>
    <s v="Electrical"/>
    <n v="1799"/>
    <n v="3999"/>
    <x v="0"/>
    <x v="0"/>
    <x v="0"/>
    <n v="0.55000000000000004"/>
    <x v="2"/>
    <x v="0"/>
    <n v="3517"/>
    <n v="13716.3"/>
    <x v="0"/>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GNE5T4E7SEMJUDM4COI6JBNJQBQ,AES63PZGZP33ZVO55CCO2WYML7NQ,AHQYGDH4CNFRYRTPCENNJNJHULTQ,AEMDF6YAXYO7WQUIAFGEULA7NWWQ,AFDV4H4KLTJ55TV4USUXZQ3SM47A,AHHGXR7CKVXIJ2ZT7XLLXW4DK7DQ,AEBMBHYSJBU324NU4URUAU4RHB2A,AEYMLF2UAU4DY2LCCDIDPFEIAAAA"/>
    <s v="RAHUL GOUD,Nitesh,Lokesh K V,KESHAV Kohli,Ozair Ahmad GLS,vishal mandal,Vicky Kumar,Mohamed A."/>
    <s v="R186EFJU37UPS6,R2KC2H7A99Y8J6,R25FE16IQR653P,R1Q6E8EBLHDKEC,RNH0MZ907JI2S,R18J8NK2242FA2,RC7ZMZ000I0FQ,R3LF4N05QHM907"/>
    <n v="8"/>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730"/>
    <x v="686"/>
    <x v="1"/>
    <x v="1"/>
    <s v="HomeAudio"/>
    <n v="1999"/>
    <n v="2999"/>
    <x v="0"/>
    <x v="1"/>
    <x v="1"/>
    <n v="0.33"/>
    <x v="4"/>
    <x v="0"/>
    <n v="63899"/>
    <n v="274765.7"/>
    <x v="0"/>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JYXUANEWSM2G7VHRZDANCYLPYQ,AGGUTNEUBYL4DWFU3VO3SR64QPKQ,AHFDICPWOMD7PR4EWYPOT5JZTX3Q,AFUTBH6P5GKM7JEHII7LKYB3XKDQ,AGNHQQDJF2WSXFFIAY5RS22DBECA,AH26TJQO7WSE7QTSY7DWLILS4QSQ,AH6F53CHVVYPMBUDQWTG3LJZVCCA,AEF6JSVY55DHBPROF6AK72DB43ZQ"/>
    <s v="Murali am,Mithul R.,Ritesh kumar,Debia Pipa,sarang,gopal,MSK Purushothaman,Divyanshu Saraph"/>
    <s v="R16I46MPR0NO8S,RC8A7CPLOKIQ1,RXMRIDNTYYGO0,RBD55BYULL457,R2CDPRTPCIO5H4,R2GWMPGA1WXZ80,R1C7OH3WXNJHJ,R3N6TUU2QT818A"/>
    <n v="8"/>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731"/>
    <x v="687"/>
    <x v="0"/>
    <x v="0"/>
    <s v="Accessories&amp;Peripherals"/>
    <n v="199"/>
    <n v="699"/>
    <x v="2"/>
    <x v="2"/>
    <x v="0"/>
    <n v="0.72"/>
    <x v="0"/>
    <x v="0"/>
    <n v="12153"/>
    <n v="51042.6"/>
    <x v="0"/>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MR74PGVNG5IU7X25GJGDAT63TA,AFZHVPBS7NVVW2M7U4TXWIQBRKAQ,AHOARBR5RTZEZWDSDTRGIBNM7TJA,AH3PPZMEFKEJLVVCX3FZ264SEY4Q,AHAFEMDFYHJDWIR4CF4JD3HIA6ZA,AHOQRYDRLIO5O3MPE76LHWANC7EA,AFANGSCZERSUTYMODCZNYRH7NL4Q,AFBIER33V2UVWGHQNBRTHEVLIW6A"/>
    <s v="Yashpreet Singh,Abiram,Aakaash Ramchandani,Amit katoch,Avijit Basak,Anirban B.,Dass,Gopalakrishnan"/>
    <s v="R20Q4B16AEFTPT,R1BG411LZ5XP61,R1FHFXAGKZ127T,R1LFPZC0A29D8D,R1PIOZ70CD7P9D,R1ID5DTYN1L39B,RCKVFOB5KX6F3,R3PCRI9KDXF4QD"/>
    <n v="8"/>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732"/>
    <x v="688"/>
    <x v="3"/>
    <x v="3"/>
    <s v="OfficePaperProducts"/>
    <n v="399"/>
    <n v="1499"/>
    <x v="0"/>
    <x v="2"/>
    <x v="0"/>
    <n v="0.73"/>
    <x v="3"/>
    <x v="0"/>
    <n v="5730"/>
    <n v="23492.999999999996"/>
    <x v="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G7MI6MZP3GMUTO65QNUR25VP7VA,AHBZCVGYU7BO7DCSNDWCXK5GQP2A,AECMWB3HNGTTXL2CN4FR6NFXD5GA,AEDRNOENRBIMTJ75EUOOTKRN7YOA,AE5GXCIX32PZKCLESSPQFXILAPNA,AHM3VIGOFAIX3B5LBTVFIH3JPL2A,AGN44TXNKAN6TOS4VEW5N347GCNA,AHZZISWHBQV4TL3MKOJTH22IUNIQ"/>
    <s v="Dakshvir Singh,Palash Kapuri,Abhijit Gupta,Buyer,Anmol Saxena,Irfaan,Hon,dr sanjay kore (some kore)"/>
    <s v="R2ETD6AVA4AFF1,R3CUOW1DUP8N92,R3NYD5UBRVJDWP,ROK6ZCMA5J3HR,R3GWUP5VQM4PIW,R2DBDFFUMF72A7,R3CTPZMQDFCSGL,RDDDVU6EMW3OP"/>
    <n v="8"/>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733"/>
    <x v="689"/>
    <x v="0"/>
    <x v="0"/>
    <s v="NetworkingDevices"/>
    <n v="1699"/>
    <n v="3999"/>
    <x v="0"/>
    <x v="0"/>
    <x v="0"/>
    <n v="0.57999999999999996"/>
    <x v="0"/>
    <x v="0"/>
    <n v="25488"/>
    <n v="107049.60000000001"/>
    <x v="0"/>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757N27JM5UZFJ3TS5FVGBYVMDA,AEMZHQJZLLZE7YLSPHME5ZJUOQ6A,AGTQADVKZIITNOSSU2VHYAEEZ7WQ,AG5QL2X7ZDWB3GK34SRUZTAXKO2Q,AFVEPSR3NXA6IPMGBTDRZNB6TY7Q,AFDLI3P4HU4RJGHXBV5X4UBM7ZLA,AGSYEEI6BBNNWJDYAHK22EYCPKQQ,AGNR2DWHR4DRJVRRUOZTUU4EY5RA"/>
    <s v="Shafeer Pn,Sudhanshu S.,S U P E R M A N,Radhika V.,Amazon User.,rushikesh,Amazon Customer,Hrutik"/>
    <s v="R322EU1EPO0EFK,RKIITDXE4AGW3,R2MPRUBHGVAK2R,R13E9GP8EQCMZ3,R2ID65YG8CVX9K,RX6LRL2BB59G,R1K208FSP9EL6F,R1QH3BPFU8VE89"/>
    <n v="8"/>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734"/>
    <x v="690"/>
    <x v="0"/>
    <x v="0"/>
    <s v="Components"/>
    <n v="699"/>
    <n v="995"/>
    <x v="2"/>
    <x v="1"/>
    <x v="1"/>
    <n v="0.3"/>
    <x v="6"/>
    <x v="1"/>
    <n v="54405"/>
    <n v="244822.5"/>
    <x v="0"/>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HW3JDEF6JIRC4HB43UDMKOFXZQ,AF4N3Q6OEXVBSAHPK5NVJRGEZT5Q,AGM7YFUBLKUQPYVYZQDDPI3RXSZA,AHECHFXUUNHLH3RQ6ESN5GCUHGPQ,AGGTMAPT4WBWP2C62I6CGW22QNCA,AH42ECAG6LPCU22T5BYN5OXQO74A,AEYY76T7GEFE75ZEMXWPKW5H3LEQ,AF6SAPRZH3XU4YBLVMC6THTXAPCA"/>
    <s v="Chandrashekar SK,Mohammed Ashfaque,Arif Hussain,wiki,A B singh,dr.parimal ranajan de,Harsh Mistry,Naresh"/>
    <s v="R34WAR6NQSVZBI,RGG00MCOD3B6A,R2RO4Z1CBF2G1I,R1BPV52HUSVZF8,R3IZK8U5HI1XOS,RE0OUI8Y9LSQY,R3IDL21XUYVUUK,R2YEAFFD5E02TL"/>
    <n v="8"/>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735"/>
    <x v="691"/>
    <x v="3"/>
    <x v="3"/>
    <s v="OfficePaperProducts"/>
    <n v="95"/>
    <n v="499"/>
    <x v="1"/>
    <x v="2"/>
    <x v="0"/>
    <n v="0.81"/>
    <x v="0"/>
    <x v="0"/>
    <n v="1949"/>
    <n v="8185.8"/>
    <x v="0"/>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H6NK74TCKWVMLPVFEC44ZLT546Q,AEUNLUIL7UEDSBOHDA52EP3CT43Q,AGKEIYGWTR5DFWUXTQK2GJCADGAA,AHYDGBIJQH2XC4SMUNVX2HGKOELQ,AGERLRPT3Z7WUSIERUPQ3NNUYGBQ,AGBVV6FOZ3OTCYR6XQ7UZL5OOF5A,AEBHFCOMRX6G22X3JLSCKHLXPTOA,AFZZKKAWBJWFT7ZNDHWFPI2LJTLA"/>
    <s v="Santosh Kumar,Prateek Jain,shubham,Ahsan Shaikh,Munish waran,Lalitaroat060682@gmail.co,Nancy Arulraj,Nevil Gandhi"/>
    <s v="R3QLOAFS794JE2,R3N8H6JX73IGQM,RR2G573NOMISE,R1710I0LBXO0RZ,RSAY82S1YEY1A,R3T3F038IAP2Z5,R2E19RVGQBXFIY,R20HG64QT9A05Z"/>
    <n v="8"/>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736"/>
    <x v="692"/>
    <x v="0"/>
    <x v="0"/>
    <s v="Accessories&amp;Peripherals"/>
    <n v="1149"/>
    <n v="1699"/>
    <x v="0"/>
    <x v="1"/>
    <x v="1"/>
    <n v="0.32"/>
    <x v="0"/>
    <x v="0"/>
    <n v="122478"/>
    <n v="514407.60000000003"/>
    <x v="0"/>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H4RET52ZMGRWFVZDYIC3ANTDNZA,AFZF624S3KR3ETF5MQRA2CTEEOOA,AFVQA4IJSHO64L2W67VXGZLWDGKA,AG2H434HPEN5BMI4TKNQGUCQE77A,AHPMZZOSE5TCIKKBOGRDOKZVJLMA,AEJBFSMMLP6KY56NRUUCZB6WVIEA,AGTJ7HNPS6WJFXFLM7ZFLLVPUUZQ,AH556SFTL3M6YI6NWOTRTGHA4WRA"/>
    <s v="Vaishnavi Khedekar,Sandeep Shriyan,Kislay Kishore,Vijay,Amazon Customer,jatinrohilla,Ashwin,Ashwini"/>
    <s v="R3MDF3ZNTMFS3M,R14ZE6MPCOTRV6,R3E4CVN1BSCB0O,R2Z8KROCR44X60,R386VV5RV4L5UI,R2VCH24UHL9UA3,RP810P9RDWC3G,R2EIJACLUEEYUJ"/>
    <n v="8"/>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737"/>
    <x v="693"/>
    <x v="1"/>
    <x v="1"/>
    <s v="Headphones,Earbuds&amp;Accessories"/>
    <n v="1495"/>
    <n v="1995"/>
    <x v="0"/>
    <x v="1"/>
    <x v="1"/>
    <n v="0.25"/>
    <x v="4"/>
    <x v="0"/>
    <n v="7241"/>
    <n v="31136.3"/>
    <x v="0"/>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FVD56LA6WDD3SSROFLFQVHLSHJA,AFKGFQ6SM5VJVVFZM7RNLTQ4QFMQ,AFZ2XU2PKUJGH3N6MCYNRFGVUU5A,AHY6XDQNLICAHSOUPBE47XD3UDTA,AE7PU2TS7JOYITZOCZV5YQ2D4LVA,AFDQY2YWCKPDNXKZDTLPJAQ4JO7A,AHOSX5HUOCDZZKOMGTHESXDP4BQQ,AGUBBQWRKM3QWTTVHVOYM4IYMDFQ"/>
    <s v="Abhishek,Kindle Customer,Raghu s.,Shashi Shekhar,stephen,Sayan,Shiva,Yadu"/>
    <s v="R1ZVVISXKO1JOK,R1ZPSHX28L5WL0,R1CDARD5LUVUAJ,R1HCEZCBOONRT6,R3LW1RYTWDVNZK,R14K7AW0ZFZRGD,RZ3JLZP8FSO3I,R12VALC47YCIOT"/>
    <n v="8"/>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738"/>
    <x v="694"/>
    <x v="0"/>
    <x v="0"/>
    <s v="Accessories&amp;Peripherals"/>
    <n v="849"/>
    <n v="4999"/>
    <x v="0"/>
    <x v="2"/>
    <x v="0"/>
    <n v="0.83"/>
    <x v="1"/>
    <x v="0"/>
    <n v="20457"/>
    <n v="81828"/>
    <x v="0"/>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GRGIE4WRRX3CUQLN2RJDIJE3HSQ,AE7QGXIB227O4GIHLSTP2Z6VENCA,AEULY7BU52WW7X5U6TUNDBO2BU3Q,AFFHWVYKVSRM37YO4YB3Z6IMFLYA,AER5JFSJPXWDBT3VSBEHV6VVVIHQ,AF4TKZNEXBR44GBBFYI6D2I4KKFQ,AFO3ZXLJKCVDKFHGSXAFA6AYDE5A,AERWXGUBL74M7E5ZZ255BQBB6S6A"/>
    <s v="Jasmeen,Santam paul,Deepak,Perabathula Srinivasarao,Gokul Agrawal,Suman Gurung,Kishan,Pooja sony"/>
    <s v="R116YMD72TSY5Z,R258CFU2YKTK58,R24DFHVPXSIU8W,R24XEY7CTDRFXZ,RRVW4AYAAM5V4,R1HRIY8O1PGOO5,R2CGJ2P2BBLM08,RK1J2BJVDS8SY"/>
    <n v="8"/>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739"/>
    <x v="695"/>
    <x v="0"/>
    <x v="0"/>
    <s v="ExternalDevices&amp;DataStorage"/>
    <n v="440"/>
    <n v="440"/>
    <x v="1"/>
    <x v="3"/>
    <x v="1"/>
    <n v="0"/>
    <x v="6"/>
    <x v="1"/>
    <n v="8610"/>
    <n v="38745"/>
    <x v="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G7XDPNSDQFE7CPVN7ODSPVOAD4Q,AF54QC7SIVQCZ4D2KIEIC4GESBFQ,AFNCBTSEMD3A4C34GITDLZIGOSZQ,AESAFKWCY522JNXNL3GMD7K6W6KA,AEJQ7NWZITDPI44AMIPQPK7DQLCQ,AEUJXKO6WMZSLPCK7OD2FF3LV5BQ,AEH5I544J65UH4UBNRET43YVAXOQ,AHVWI4H6HLGS3KQDKNQWF2HFGEUA"/>
    <s v="Dipu,Kayumuddin,Ankit salunke AS,Ramachandran Ravi,Nekitha V,Sumit G.,Netaji,Raymol"/>
    <s v="R2X0Z7BS12ZYFD,R1CZP476IRR94Y,RF43347JSIPWZ,R24SRHM43OZ36M,R3UV9O11G5O7EC,R1B2U1Q7GBEMF3,R1A1W7XEE0YP4V,R15MT5JTR5BOXS"/>
    <n v="8"/>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740"/>
    <x v="696"/>
    <x v="1"/>
    <x v="1"/>
    <s v="HomeAudio"/>
    <n v="349"/>
    <n v="999"/>
    <x v="2"/>
    <x v="0"/>
    <x v="0"/>
    <n v="0.65"/>
    <x v="11"/>
    <x v="0"/>
    <n v="16557"/>
    <n v="62916.6"/>
    <x v="0"/>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EGWP42GIGIOVDTY5DG2A6E4AY5Q,AFAQCBEHAIWL5F5W5PTWK2V7U4TA,AG5M7MJQX6OLPQ2CFRNGKTC26IZA,AEFRDOHS5FREPDSZU6FPMMH5QXPA,AGUCBTQJ5SB74KLB7QHID3VMEQHQ,AH5FRUHWJN6LLDA3WQUHV7DSE3FQ,AG2DJXFBQPAWRGKC2LLG4IUWWJNQ,AG2VPNDAAPKBRHLK4L7CWYBZPNAA"/>
    <s v="Sneha Suyal,Maheswaran,Vamsi Mohan,CK,arya,Nisha,CSK_OFFICIAL,hiba"/>
    <s v="RQ03WWKIJ86VR,R3S0S1OUOOTNC2,R2EEZPKARXPCYZ,R1INKZP3Y4L085,R2CLAZMKKPEP0Y,R3TCUV39Q5GMP7,RZO17F76OW8H9,R201RFHN6XKRPR"/>
    <n v="8"/>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741"/>
    <x v="697"/>
    <x v="0"/>
    <x v="0"/>
    <s v="Accessories&amp;Peripherals"/>
    <n v="599"/>
    <n v="3999"/>
    <x v="0"/>
    <x v="2"/>
    <x v="0"/>
    <n v="0.85"/>
    <x v="2"/>
    <x v="0"/>
    <n v="1087"/>
    <n v="4239.3"/>
    <x v="0"/>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NCX33YXD6T4LAWBFYXN6RR7LZQ,AGOJ5KXS5VV6NQS3XHAGRDZ7S2BA,AFWEWWOEAAHDSL4SLZGRNGT57HDA,AFNGBQYXHSKNKA4E6M7RBIESDL2Q,AG52N6UOIS5XRAI7K6RRCGIIGGYA,AFNUG7NKSURNWMYX4JL5T7CL53XQ,AEDDSZIS6P2DL7Z4MHVXUKLW73QQ,AFFTXR2YGTS2NVJHQAAWSV7UNBPA"/>
    <s v="Arun J,Sebonti Banerjee,srikar,Mayu,Neeraj joshi,Vinay Singh Kharayat,GP,Paromita"/>
    <s v="R3SIBLYM5T5AFY,R1YQKXTIBLGEMJ,R2XT2VFFBQ2UR1,R2ONCZT1YUWAWU,R3OTWNGHV08YRV,R3B9Q9MFSBVIRZ,R1LDGC41ZEL8NC,R3KE4RPQT1E3NR"/>
    <n v="8"/>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742"/>
    <x v="698"/>
    <x v="0"/>
    <x v="0"/>
    <s v="ExternalDevices&amp;DataStorage"/>
    <n v="149"/>
    <n v="399"/>
    <x v="1"/>
    <x v="0"/>
    <x v="0"/>
    <n v="0.63"/>
    <x v="1"/>
    <x v="0"/>
    <n v="1540"/>
    <n v="6160"/>
    <x v="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HQM673VAJUI7R3VMP4NWML4CZLQ,AG7HW2RWBBMIKW45MHWWO3MJPAMQ,AHAMXU574LIAJQEZIHZFB2VF6XEA,AEVK6SQSDGDCBJF4OM2Z24SXE36Q,AEOOR2OZ72WSRAVRX42ADEZNXQSQ,AG7NKDJ76WUK3JVPQ72NHUHHKWFQ,AFLID5BXTJU4P2YML63YQCJDCP2Q,AFI6OXAAZYUPZN5I4RP7TC66JK6A"/>
    <s v="Abhi_K,Amazon Customer,Swap,shivam,Abhinav Singh,Pulkit Bhardwaj,Minoy C Mathews,ADITYA SINGH"/>
    <s v="R3JLT7LH2SOF0V,R2KT1SVXND1VWG,R24OK0MVA1SNAD,R28CT5JQ1R02CZ,RYKHQ54JHJYQB,RF0NNFS6PEPAV,R2I21A2MTQV7JX,RZ5JP629DU70F"/>
    <n v="8"/>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743"/>
    <x v="699"/>
    <x v="0"/>
    <x v="0"/>
    <s v="Accessories&amp;Peripherals"/>
    <n v="289"/>
    <n v="999"/>
    <x v="2"/>
    <x v="2"/>
    <x v="0"/>
    <n v="0.71"/>
    <x v="3"/>
    <x v="0"/>
    <n v="401"/>
    <n v="1644.1"/>
    <x v="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G6LARJ3IHDAIRVVN6WW4Q6JTPJA,AGRR4GPFNWDS7BAR4XXDSLRWHS7Q,AENVIGC6PVWFL7WNAH2VXOSK5AQQ,AHIWMQ35DZ32I2NXFG3FZGQ5WUVA,AGJGE65PDHD3YRNJZX7AJC2OYYFQ,AFWQUAD7B6KQ6EMMOUGFBPXWFAYQ,AG6NHOI4HQRYJYKR7M2DERXZNMIA,AFW5XNPYWYUD54B4GHGBC7JTMYHQ"/>
    <s v="Amazon Customer,Prince kumar,SK,Nishikanta Sahoo,Shivam,Amazon Customer,Piyush,Rafiya"/>
    <s v="R3358EO9V9WHQ0,R18X1NBWPX45CL,R34LKJ4RXUSRS3,RXXQRRV1RLLF8,R2EEDDUJ9LA2DH,R3BA5G740XADYD,R2LB699Y251V7J,R2O7189IATRJH2"/>
    <n v="8"/>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744"/>
    <x v="700"/>
    <x v="0"/>
    <x v="0"/>
    <s v="Accessories&amp;Peripherals"/>
    <n v="179"/>
    <n v="499"/>
    <x v="1"/>
    <x v="0"/>
    <x v="0"/>
    <n v="0.64"/>
    <x v="10"/>
    <x v="2"/>
    <n v="9385"/>
    <n v="31909"/>
    <x v="0"/>
    <n v="4683115"/>
    <s v="4-Port USB 2.0 Hub. Cable length 50 cm|Useful for Laptops, PC &amp; Computers, Mac book|Pocket Sized, Easy to Carry|Plug &amp; Play"/>
    <s v="AG3P4IMSW644U3FQ2765XNZFNC3Q,AGDKW4WQN3ZJJ4CVYLNXLCK5CNIA,AHU5TPA2UXOKQ4DDHN5RNZVBZLYA,AFHAATSERIT56U7QXWGJIL4MO3KQ,AFX5VVJ6G4NBFDWPMRQBFLYWEW6A,AFUUXVY2MHW6RYIDUUOPR2HDA5OA,AGZRENIZWCVXGLGXBQR4KWQZK6AA,AEBZFCW7Z2OSX3FS2DVMINPUZ6KQ"/>
    <s v="Dilip Kumar,Aakash Purohit,?ÇRUN MOHAN,Charan Kumar Shetty,zaineb,Nalin,Priyanka,Amazon Customer"/>
    <s v="R3WA8CHZXMRJR,R22MH6ZS821G9A,R1FIRMYTZRF479,R112HB5700T6SG,RJFBAWAVEG383,RUM1Z3OU0DSOB,R23D5V15U3KQAT,R270Z7KVYYU4Y7"/>
    <n v="8"/>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745"/>
    <x v="701"/>
    <x v="0"/>
    <x v="0"/>
    <s v="Accessories&amp;Peripherals"/>
    <n v="1499"/>
    <n v="4999"/>
    <x v="0"/>
    <x v="0"/>
    <x v="0"/>
    <n v="0.7"/>
    <x v="1"/>
    <x v="0"/>
    <n v="92588"/>
    <n v="370352"/>
    <x v="0"/>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H6LPYJT5UBJ7CIEWVHDCNQAGWZQ,AFG4CVSEFXYGJMIHZKX7JGGLCSZA,AFEXNZMRCU4SZFDGWRO6P4CMOGRA,AEUTWNKAMWBUEKXPNPWLZAV2PASA,AE4WVGQ3VRHKHQN3CNM7NCZL3BBA,AGQA6CD2EAQHTFTTONWV6IBD4PLQ,AHXVDMVAJ3EJF56HHLY7CHZK5ULA,AESCIZFPXLL5RG2IAYQEL5V2KNDA"/>
    <s v="Vishal shah,Sameer,Joshilla P.,Sunil Govind Jawale,Pawan kumar,C.Rajeshkannan,Manisha tyagi,Wizzy"/>
    <s v="R1AJ6U452B6VPM,RAPJSV76BEX8A,RZV4F09ALESRQ,R14QZDM2M04IAH,R23U8C99ZSTVP,R17KECO74AO7FC,R3HC5G436ZWUNB,ROOYF4SUB0DMH"/>
    <n v="8"/>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746"/>
    <x v="702"/>
    <x v="0"/>
    <x v="0"/>
    <s v="NetworkingDevices"/>
    <n v="399"/>
    <n v="699"/>
    <x v="2"/>
    <x v="1"/>
    <x v="1"/>
    <n v="0.43"/>
    <x v="10"/>
    <x v="2"/>
    <n v="3454"/>
    <n v="11743.6"/>
    <x v="0"/>
    <n v="2414346"/>
    <s v="Metallic Design, Sturdy Built|Comfortable Fit|Extra Ear tips|Compatible with Phone, Tablet, Audio Devices with Type C Input Port"/>
    <s v="AEV2RFEWLJIWQDBU7FMHAUJT7PQQ,AGN4RT66HR52VG2S2I5B4LUDEZNQ,AGTTKLYUVR5XG4LXI6QWACQJJKRA,AF7EAJ3DVQJ5OV7EN7NI4ZCTUKOQ,AGCEQDLYNNIX24BEH2YDCDOSQJGA,AFZU2DMK45O2USJ3FVBIXTNRZXYQ,AHDAF6TAAIC7SNQVJIBHZSWZHPGA,AEOA3NB4DXSDU3E345Z7DFFTZLTA"/>
    <s v="aravind,AbdulKhader Mohammed,Mehul Pandya,Siva G,Arvind kumar,hariharan,Rhea,aveem ashfaq"/>
    <s v="R3IAV5LSI3J7ME,RQRYBRNF648MR,R2TVUO2ZZ7TXFC,R1KGPK8S5IYLBR,R40G9679B3M95,R1BV2CXD5S6CGL,RNE99IXSFU1NV,R3OVGAKIXHYTLX"/>
    <n v="8"/>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747"/>
    <x v="703"/>
    <x v="3"/>
    <x v="3"/>
    <s v="OfficePaperProducts"/>
    <n v="599"/>
    <n v="799"/>
    <x v="2"/>
    <x v="1"/>
    <x v="1"/>
    <n v="0.25"/>
    <x v="4"/>
    <x v="0"/>
    <n v="15790"/>
    <n v="67897"/>
    <x v="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CNMPYF3HBJZ3FYMKXQAMR55OSA,AFW6KM45ORMBEVYBQ4QMSGG2ODOQ,AEWQF6RZYLNE6KZGF7DKK3C7IVGA,AFSLFJUEJHEFU5FAYUPIW2DZZR4Q,AEFUZZHV62AGF5NW5JJMEQI5TJ2Q,AGYOCAXRDRTOABD7L7HRINORYK6A,AFGWCA57CSCLUTCHHHRQOHUZALAQ,AF5DDVYNOENPTAMINHPTVCNWPCZA"/>
    <s v="Suraj Singh,Shashi p.,Anmol,Toseef Iqbal,Anjay mandal,Aniket,dadaso s.,anuragnaidu"/>
    <s v="R3JRQ21J8LHK67,R2100TLJUT7YQM,R12XEPS4NQ1XIR,R2QO6YC2WQ78Y4,R3HTM8I9Y12U7R,R2X56GH9II23XQ,R975UDYN89ORH,R1G9Y353J4EWAK"/>
    <n v="8"/>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748"/>
    <x v="704"/>
    <x v="0"/>
    <x v="0"/>
    <s v="Accessories&amp;Peripherals"/>
    <n v="949"/>
    <n v="2000"/>
    <x v="0"/>
    <x v="0"/>
    <x v="0"/>
    <n v="0.53"/>
    <x v="2"/>
    <x v="0"/>
    <n v="14969"/>
    <n v="58379.1"/>
    <x v="0"/>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HTBDJ3J72O3A3NQNV2OUTOXP36A,AFPYH3UF3GB4RNX3MX46AXFM2FTQ,AFDER5KTHQQR7JFESKR2BGL7N3FA,AHOVXBUFOZ5ZU5QYL5B26JZ6M6SA,AFSJ6X7ZQ3N3TLGPUCWW5U2DP73A,AHQAQBNZHEDXSAPJK3W3S2BAIDYQ,AGHPAJL4PEZZNE6X6JAKEBI2UG5Q,AH7BGAGRTSO5HVQAS4TWUXAV3G5A"/>
    <s v="Ansh KaTariA,Saqlain Shaikh,Sardar V.,Rushikesh P.,Biman,Kumar ravi,Avinash kr pandey,pankaj kamble"/>
    <s v="R3O03EUB6UY68T,R1FMMOPHEXIHKO,R23PAXUWIYVJ2W,RSUWXFVM9EBIO,RGNGF6Z9XB5LH,R1KF7DT0S28EXC,RC4T7CRXKZKTB,R1WY5QNGHALX9Z"/>
    <n v="8"/>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749"/>
    <x v="705"/>
    <x v="1"/>
    <x v="1"/>
    <s v="WearableTechnology"/>
    <n v="2499"/>
    <n v="9999"/>
    <x v="0"/>
    <x v="2"/>
    <x v="0"/>
    <n v="0.75"/>
    <x v="3"/>
    <x v="0"/>
    <n v="42139"/>
    <n v="172769.9"/>
    <x v="0"/>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GDI3CM73SM6W3GZTPAXJ23GNXUA,AF2WVFRQZPM6MC653VXOF46XYNSA,AERSG63VY4JYAZNAFLHC5YBE7QYA,AGD7FEEGW5JL5H2DY4PAHXBXEOBA,AEYPXM7M4FENXD3QMAU2DHWJQSMA,AFR23LRVE7CTSLJBHQFDNYMX5HFQ,AHSNDUCUGAHGPOTD4PIVFRZK3GBA,AEV2ZXYQ2Q4ZKT5EADCYWVI62Q5A"/>
    <s v="Rajesh Panchanathan,Ravikumar_Mani_INDIA,SATYAM STORES,Deepak Vincent,Ranjith,Surya,chetan J,Nisarg R."/>
    <s v="R2ATT3WQL0UB7P,R1VHI2ZGJSCFVO,R1UHC2M2KPN7W4,RL2IQ53WUNMXA,R2ZU0WUMZ3CLX6,R3C01TBTCD6UB0,R17G6J6XU7GMYG,R2TLAX7VNYS983"/>
    <n v="8"/>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750"/>
    <x v="706"/>
    <x v="0"/>
    <x v="0"/>
    <s v="NetworkingDevices"/>
    <n v="159"/>
    <n v="180"/>
    <x v="1"/>
    <x v="3"/>
    <x v="1"/>
    <n v="0.12"/>
    <x v="4"/>
    <x v="0"/>
    <n v="989"/>
    <n v="4252.7"/>
    <x v="1"/>
    <n v="178020"/>
    <s v="Think Battery - Think Eveready - Eveready Red 1012 AAA batteries are the No. 1 choice to Power your devices|Trusted by Millions - dependable performance from India's No. 1 Battery Brand"/>
    <s v="AFUKXJCLJNJK6S47HUN4KLGPFHCQ,AEYU436CG3CVTGML3U4BQLM24X7A,AHWGO3DOMU5Q5D2THPQOCILMEL2A,AEC6ANESUDELYRB2T3RKNZCOXMMA,AFO5GWF5MXFJW7SF3RKUTJXPB32A,AF7P2QHPYH6Z2KS5K2V2MTRPHOOA,AEHAJER6YJ6UB74W534EA2CA355Q,AEQ4D3BU3IY4OTLZQAL6VTAOWUKQ"/>
    <s v="Amazon Customer,Cijo George,Mallikarjuna Ukkadala,Maniarasan,Dhruv Shah,suraj gurav,Kavita mahajan,Dharmendra Singh"/>
    <s v="R1YI2RI1JC36SO,R3K5ZW63M5MIRN,RK2GIVBNOGOZ3,R25A4JO66YW0TS,RVQD2WX9EIW0W,R35YIQ96ZXOU58,R393HAUNLQT4YD,R1ULBGLCI3H1YU"/>
    <n v="8"/>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751"/>
    <x v="707"/>
    <x v="0"/>
    <x v="0"/>
    <s v="Accessories&amp;Peripherals"/>
    <n v="1329"/>
    <n v="2900"/>
    <x v="0"/>
    <x v="0"/>
    <x v="0"/>
    <n v="0.54"/>
    <x v="6"/>
    <x v="1"/>
    <n v="19624"/>
    <n v="88308"/>
    <x v="0"/>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G62NLRIFTN2XEHSJ6HFEUWLNUFQ,AF52BVFW4ASG3V7VPP4S4BZII6DA,AFAS6QTXL5CPXZ6RHDRQP5FDQ5XA,AFIUCL2BAVOF2TKHTDO6SILLENFQ,AGYRHFW4K32QEH7TATXEH565CBZA,AHQH5PRVD42NW5O7FLDL2ETIBOXQ,AHSXVV5G4YWE5XMUXSP6ST7S3Y7A,AGRQAZ4YPQE4JGYOYPWSYCYOLQPA"/>
    <s v="Prasad,Prajwal Shetty,Venkataraam,Zubair muttoon,Subrata Murasing,Mintu kumar,Amazon Customer,Sameer Sam"/>
    <s v="R2CQA45JW6KW09,R175UKN3MEJOV5,R25CE9M9A1ZKSG,R39ODDV5YDGF8T,R2W5LI9FGSKNYU,RVVK1C0RQFZYV,RT8EWW3VVXA67,RL4FCGDFPX5JP"/>
    <n v="8"/>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752"/>
    <x v="708"/>
    <x v="0"/>
    <x v="0"/>
    <s v="Accessories&amp;Peripherals"/>
    <n v="570"/>
    <n v="999"/>
    <x v="2"/>
    <x v="1"/>
    <x v="1"/>
    <n v="0.43"/>
    <x v="0"/>
    <x v="0"/>
    <n v="3201"/>
    <n v="13444.2"/>
    <x v="0"/>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F6FWJDVYLDXCQ3XUAMYDIMTDE3Q,AEVREAMLELSSIBFZAFMHJZHZOCEQ,AHFQHRUOXMDEODCDMN7DAH7O3XUQ,AFMEP5XCM2UPBSXEMETTX2WKYZXA,AHP5XVXHFNOISFJBZ3NQX75EC5QA,AGHNC3MCDVNFBHJE57OTC7AOT6YQ,AEYTSGFWZ4ZRHMCUB3CPKEWFHMEA,AEDKRMDACO4VWC4ERJ42X6USUNTQ"/>
    <s v="A K Rai,Poojitha Subrahmanyam Naralasetti,Mugiwara,Arasu,Suraj M.,Vasudeva,Praveen Ramachandruni,Bhaskar Choudhuri"/>
    <s v="RUGMBPEU1O5TW,R8ZNW2WNUSCA3,R19M1F36BH6M45,R3CP5684696DX2,R4F8T565MXCHD,RRBQIRD7QU74J,R2WL65WCEQTHQX,R7D8YGIM2DO6R"/>
    <n v="8"/>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753"/>
    <x v="709"/>
    <x v="1"/>
    <x v="1"/>
    <s v="Cameras&amp;Photography"/>
    <n v="899"/>
    <n v="1999"/>
    <x v="0"/>
    <x v="0"/>
    <x v="0"/>
    <n v="0.55000000000000004"/>
    <x v="3"/>
    <x v="0"/>
    <n v="30469"/>
    <n v="124922.9"/>
    <x v="0"/>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GSYXGAGS3QPCXMCULCHPZHVZY3A,AGYI2ZNVO366FOQR4EPOZRQFKZHA,AGSQMFOIENJJKSUCLBBILKW2Y3SQ,AG43V5KMRNBDZHB6JZNM2RSJGEHQ,AEKKUECOGRGJJGSMDTDUTI2JKL5A,AHIACMMGVA72WI7Z7AH44ID3AVUQ,AG3WWBPMVIMZILVOZGYXYAA5M6UA,AEB3YEBRITFKRFWRJ6F7VGPIR6FQ"/>
    <s v="Vaibhav kumar,Raju Prasad,shinde Exports,PARIMAL KARMAKAR,Niranjana,Dhruvish,Ravikumar Govindaraju,Mayur Shetty"/>
    <s v="R2DRK3ADKHLE1X,R27UPOY045409N,R2L4TR6OY6H27M,ROT0JJ2ZLKMPF,R1N6J3UIYH39UI,R18Z1ZRI0LMRT,RV22EDSI7F9WX,RAUA868KW5M5W"/>
    <n v="8"/>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754"/>
    <x v="710"/>
    <x v="0"/>
    <x v="0"/>
    <s v="Accessories&amp;Peripherals"/>
    <n v="449"/>
    <n v="999"/>
    <x v="2"/>
    <x v="0"/>
    <x v="0"/>
    <n v="0.55000000000000004"/>
    <x v="5"/>
    <x v="0"/>
    <n v="9940"/>
    <n v="43736"/>
    <x v="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GFSOG7QWOQRQTDVWUVK4WPOPHSA,AG6UPQFCRHSQODIOVIMER3P47VQA,AFY66NURTOX762MUCC6G4QMEBE3Q,AE3NPJLVC2YRPBNFICNMX5ZB6MEA,AGAZYH7WC2DAX4C5Q2IJ3QNNTXKQ,AEBVNEPJTREFKWKSVGGA4OTLKF3A,AGCLISGESOSSRSZW6ATE4IHBDFZQ,AH6BK2HIRJPBQKUMSL42RVA2UCVA"/>
    <s v="Yesha Bhatt,Vedanth reddy,Mohit mishra,Ashutosh,Nishanth Daniel,SOLANKI LAKHMANBHAI NAJABHAI,Nitya,amazon user"/>
    <s v="R3J8OMTJB5P038,R1ZFZHJQD4WTQL,R3U6Q310IX6DDS,RON8WF9GCAV06,R3A03VLDTWQIFH,RL4BDAUF747PA,R1RUG6JNEQNLSV,R3TQ0TEJ67VL2V"/>
    <n v="8"/>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755"/>
    <x v="711"/>
    <x v="0"/>
    <x v="0"/>
    <s v="ExternalDevices&amp;DataStorage"/>
    <n v="549"/>
    <n v="999"/>
    <x v="2"/>
    <x v="1"/>
    <x v="1"/>
    <n v="0.45"/>
    <x v="4"/>
    <x v="0"/>
    <n v="7758"/>
    <n v="33359.4"/>
    <x v="0"/>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OSVRPAZVI6XRKDHV4VQKRHMV4Q,AETMXBXXZHMQXZEJUFTS4VEBC6HQ,AFK63ZR76EMT36E6263UOQCDR5FQ,AE5BEDOHJHOGLXFPGD7XGENYUXCQ,AFZS47FK76MBKOKQHQ2BEYNB2ZEA,AH3QHP5V7G52L5SDIIAFE3TN3VGA,AGFHSRASMHH6HVE5ZRM7FL7MUBOQ,AFHV7P56J3ZHPKSNHAQSO4YCETBA"/>
    <s v="SRI RAGAV,Sachin R.,Ritvik,Ebbie Thomas,Siva kumar,vishalkumar patil,Ayush kumar Prajapati,Ananda kumar"/>
    <s v="R30EQTCL98LVFB,R28SCUN7KMQ9JC,R15H3DOQB6XN75,R2JG1LT0NXKUR1,R3C08PZFZRT41X,RP577JII0SXT0,R2IB02FZ1RPV0T,RA7EY4YTEQ2E"/>
    <n v="8"/>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756"/>
    <x v="712"/>
    <x v="1"/>
    <x v="1"/>
    <s v="GeneralPurposeBatteries&amp;BatteryChargers"/>
    <n v="1529"/>
    <n v="2399"/>
    <x v="0"/>
    <x v="1"/>
    <x v="1"/>
    <n v="0.36"/>
    <x v="4"/>
    <x v="0"/>
    <n v="68409"/>
    <n v="294158.7"/>
    <x v="0"/>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GC2PMSRLC3GK54AGSC3K4VQRNJA,AE6JJW7YL5O4AMNXCKPOXXC6PA3Q,AH4Y6H6PRTHH24FVECTXBUOCALYA,AELPPLMH55RVXKCSXTVPBOVOIX2A,AGOFVAWAS7B25ZHWYBLYIXX6FXBA,AG4HRUL6S4S7W4SSANHGXJKEBNKQ,AFI6J7FM55FQVJBAEQHVPNNQSKQA,AH3HPLFU4X7HBCFKBJZU2NOF24XQ"/>
    <s v="Jagrat,Prince kumar,Uma Acharya,amitosh biswas,sundar,Amazon Customer,Amazon Customer,Nikhil Kulkarni"/>
    <s v="R2JBBXANAGGS7E,R1YGEHICFHX12U,R3HUGR7IWPGRAN,R1KVE2R9JJGTG,R1F56P7OJH1IMZ,R3AWFIALUK2HLQ,R2LMBFFKJ27EKX,R175DY4RNX6VZB"/>
    <n v="8"/>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757"/>
    <x v="713"/>
    <x v="1"/>
    <x v="1"/>
    <s v="GeneralPurposeBatteries&amp;BatteryChargers"/>
    <n v="100"/>
    <n v="100"/>
    <x v="1"/>
    <x v="3"/>
    <x v="1"/>
    <n v="0"/>
    <x v="4"/>
    <x v="0"/>
    <n v="3095"/>
    <n v="13308.5"/>
    <x v="0"/>
    <n v="309500"/>
    <s v="Blue colour is washable in nature.|30ml Bottle|High quality ink"/>
    <s v="AEF5RCDWM36RUTBBON7LXA26PTCA,AGLAZIZLDXX7FKDCSJ6ZLKSHW47A,AGUL3ZHFKXB2FHBKW6EMPCOZBV6A,AGGJYZTRMD5LELUKQE5ZNVQ326BA,AHTOUZO3OWX3CDI6OWWD2QY3NYWQ,AHY7SA7H5WSKZPBFECKTY6UWHFAA,AFE7A5UHWCAOYQVYDUDDHOUJFMMA,AHXG6CXWUZKDMM5DNC6BELMP26QA"/>
    <s v="Kindle Customer,Aryan,pooja reddy,Amazon Customer,Meenakshi jasrotia,imamthulla,Anan,Sanjay Chavan"/>
    <s v="R2VFXFP75ZPQF6,R31BYR22O09BLQ,RKMFDAV9I8Z3,R3VO2OQU0NX1GE,R3H4WLHQYRTZ3H,REW2CYD532JB3,R1QTUL5N1ZE9S3,R15FMRVH2UDP2X"/>
    <n v="8"/>
    <s v="‡§ï‡•Å‡§õ ‡§ñ‡§æ‡§? ‡§®‡§?‡•Ä‡§Ç ‡§¨‡§? ‡§†‡•Ä‡§ï ‡§†‡§æ‡§ï ‡§?‡•à,Not good for regular use,pathetic battery back up,good,Does as it should,Very pathetic battery - never buy,Worth buy,Good, but 1.2 v please check when buying"/>
    <s v="‡§¨‡•à‡§ü‡§?‡•Ä ‡§ï‡•á ‡§?‡•á‡§ü ‡§†‡•Ä‡§ï ‡§?‡•à‡§Ç ‡§°‡§ø‡§?‡•Ä‡§µ‡§?‡•Ä ‡§ú‡•ç‡§Ø‡§æ‡§¶‡§æ ‡§?‡•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758"/>
    <x v="714"/>
    <x v="1"/>
    <x v="1"/>
    <s v="Headphones,Earbuds&amp;Accessories"/>
    <n v="299"/>
    <n v="1499"/>
    <x v="0"/>
    <x v="2"/>
    <x v="0"/>
    <n v="0.8"/>
    <x v="0"/>
    <x v="0"/>
    <n v="903"/>
    <n v="3792.6000000000004"/>
    <x v="1"/>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FOBWTUOP4PHZ5K7XW4SPJWKDIKQ,AFYMFZN2MFKODDI25OZKLO36LCHA,AFRJ7RO4QSGVXMGOMAYKDF4NV5GA,AHH3N6GR7D7M2TQEMQ2YQZ6E3VSQ,AEWMKIKL7BPEMHC27IUYWYM2T7IQ,AEE7B7WVQ7D4AVZ3PNCXJEA36ZWQ,AGJ7O6CXXXUN72WOV5JID7X7ZBMQ,AFFDNRHZZZB4RCDML523QW3BV24A"/>
    <s v="Omar,Devesh,PsyShaank,Amazon Customer,logananil,Amazon Customer,Raven,n.sundar"/>
    <s v="R3H500MXJWRGI,R23WZ2PU1E2ZTM,R26VZERXGYOH61,R6BH0WP7AU7K5,R3Q5DCTI9MGLIN,RKLM5089QQVNH,R12GPK5AS5ZUZN,R1DMSSN400Y30K"/>
    <n v="8"/>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759"/>
    <x v="715"/>
    <x v="0"/>
    <x v="0"/>
    <s v="Accessories&amp;Peripherals"/>
    <n v="1295"/>
    <n v="1795"/>
    <x v="0"/>
    <x v="1"/>
    <x v="1"/>
    <n v="0.28000000000000003"/>
    <x v="3"/>
    <x v="0"/>
    <n v="25771"/>
    <n v="105661.09999999999"/>
    <x v="0"/>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I4CCISF6KU62HQAT2VM4GNNNJA,AFRVEW4OKSGZ2FNKMBGZK6CXRLHQ,AH6KDBZ4SDILJZNKGSFMW3NOWMGQ,AFHBK5CYQFTCGBI3AI5RVFZ5XCVA,AGWF4RTHPA35XFXCZZGOORF3KOTQ,AFU6A2VUU2NNOTDQNVKBCY7B5ISQ,AGBFCJ255MTTPSXYPTKWN7BLY6BA,AGB4BQGMMGUSJ2SMZJDCF7WTQSQQ"/>
    <s v="Anirban Mukherjee,Arbaj Patel,Sheen Figeredo,Richard,Santosh,UMESH LAHORKAR,sirsa,Hemant"/>
    <s v="RTD1L3LGGMBG3,R1C6Z9AXP9ICQM,R3IAQHMHSD92O6,R1SH5KG6YVLJ0H,R2ST8W6PO0TBDR,R1SD1W9T3GM23X,R3J5HRLH5MG85E,R302A87U6XE21L"/>
    <n v="8"/>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760"/>
    <x v="716"/>
    <x v="0"/>
    <x v="0"/>
    <s v="Accessories&amp;Peripherals"/>
    <n v="699"/>
    <n v="999"/>
    <x v="2"/>
    <x v="1"/>
    <x v="1"/>
    <n v="0.3"/>
    <x v="3"/>
    <x v="0"/>
    <n v="273189"/>
    <n v="1120074.8999999999"/>
    <x v="0"/>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376Y5V3WTFCERMS7ZVYUZCFNUQ,AF5GSV6GVHTLGBTN2NIS23BQN7HA,AEQ57W6KFWU72BECDAK5CJ3OML5Q,AEZLUYRORWZXFHOSF2KN4GKOOATQ,AGNLOWKPE2OQVARLP6ZDG5ZHQQUQ,AFQBZXNFOTEDURZEUQ4GBITKZ7CQ,AFQZ4Z5IE2BDZPQJ7OBQS6FXMWZQ,AFY2KVXOARKAYSSSHYAZXMKB7ZKA"/>
    <s v="Arnav,Bharjil Deka,suraj.s,Shubham prashar,Kavi,vansh gurjar,nithin,Ritesh Negi"/>
    <s v="R2IVS0EXZ8BPG6,R2QAT75MT7S765,R383L7XTQG2UD9,R1NGVP9RH0O5FM,RGCUCD1BJZ3QB,R11NVDOMRAN1N9,R4JGI2NFX4AOT,RL8266FZ4TCDG"/>
    <n v="8"/>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761"/>
    <x v="717"/>
    <x v="0"/>
    <x v="0"/>
    <s v="Accessories&amp;Peripherals"/>
    <n v="252"/>
    <n v="315"/>
    <x v="1"/>
    <x v="3"/>
    <x v="1"/>
    <n v="0.2"/>
    <x v="6"/>
    <x v="1"/>
    <n v="3785"/>
    <n v="17032.5"/>
    <x v="0"/>
    <n v="1192275"/>
    <s v="Twin wiro binding|Paper color: White|Paper density: 70 gsm|No of pages 300"/>
    <s v="AEKIHWXMZFS67F2COXCDUERH5PXQ,AEEOKIYMOYNGBWPWP3FJDCRYUCMQ,AFSV27BUBBO4RXKL2XTBKTIPEOSA,AER7VVMGX6M6QAMBZFMCQ6A7MZAA,AE5GTUXFCCPSGKHOEKPPBZXXFH3A,AE23WGYTUMB5R6JJMBU4V43JIW7Q,AFNMQJFHA6ZOCOGA7SINBVYAUIPQ,AEXW3VTOJOMHJUJV5ZQILFLJYNQQ"/>
    <s v="Aksa akhila,Subhadip,Kanna Keerthi,shopping User,Fauziya,Faisal Nasti,Mithun,@madmax810"/>
    <s v="R2OQSICTGUIV9L,R972JSI8VWR33,R135GA3VHX1SD1,RCK3L91V5KB3H,R344OPOOMTSVT8,R2QZCWEELOUVY0,R1CSJT44WVD786,R3UFTGEYELMOS2"/>
    <n v="8"/>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62"/>
    <x v="718"/>
    <x v="0"/>
    <x v="0"/>
    <s v="Accessories&amp;Peripherals"/>
    <n v="190"/>
    <n v="220"/>
    <x v="1"/>
    <x v="3"/>
    <x v="1"/>
    <n v="0.14000000000000001"/>
    <x v="5"/>
    <x v="0"/>
    <n v="2866"/>
    <n v="12610.400000000001"/>
    <x v="0"/>
    <n v="630520"/>
    <s v="Duracell AA Chota Power Batteries|Alkaline LR03/MN2400|Pack of 10"/>
    <s v="AFC7Q5Q64XM2Y64FT7Y3L2YVALRA,AG7C5TFPIBMWQQC2SY4UPPRF6T6A,AEV3DHIQIEUNDUMXEPHJBVZ3VMHQ,AF7WOI76RSO6HPHORY46KHV2KARQ,AGLMQEABF4OCKPYA6Y4H6ITQQMXA,AEEXZXEWCWYDJLF6GTCY2Z26BNCQ,AEBEEV5D2QU7YGXUN4BJIK4UUFMQ,AHGY7QPVZJPTLRLC4ZAY2N4EISNQ"/>
    <s v="Annan,Sushmita Ghosh,Ananya,Jsivasankarreddy,Rohan Gupta,GIRISH BHATIA,Raju Thakur,satheesh"/>
    <s v="R2USVKN5VQX7ZL,R36O11JTBG8NKH,R1OC5OKQ1ZHRT4,R1DSMD8RKWG5SN,R1NRFX7JSECICX,R37FILR40ZQ5CU,R2XJMXNKVIUUL5,R3AGSJ4P5W4OG4"/>
    <n v="8"/>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763"/>
    <x v="719"/>
    <x v="0"/>
    <x v="0"/>
    <s v="Accessories&amp;Peripherals"/>
    <n v="1299"/>
    <n v="1599"/>
    <x v="0"/>
    <x v="3"/>
    <x v="1"/>
    <n v="0.19"/>
    <x v="4"/>
    <x v="0"/>
    <n v="27223"/>
    <n v="117058.9"/>
    <x v="0"/>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FTUS3YZBNWUVW7FV7AQ4O532UNQ,AGREMFD5IKQE5NK2YCOQ4XNUTUDQ,AHHCU7EJOMSMPWWIYKX5AYZMZL4Q,AFMCUIC3C5CHX6MWTMK6NM5UDCLA,AGA3HQYJUDXUSMKY2XA7VMWANUWA,AFPORMGJWOHUS73RCALK7AQLVLSA,AE4YLPCDLNTQVAY55PYV3LYJYUSQ,AF7LYQTIS45CKK5MJKT4D2B7VWAQ"/>
    <s v="Kshanik Rajak,Gajanan,Tester,Shiva ji gupta,Rahul R.,Ronak,Anshul,Adarsh"/>
    <s v="R28LVJV0VALRCQ,RUMWHXUP5WKO2,R3D5OM30BEDYE0,R2X9E8CREU3PI8,R1DWE4B2XWK08G,R27HOGDG67KNQO,R1QYLVRY3M6HLE,RA2K9X6CPRLS3"/>
    <n v="8"/>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64"/>
    <x v="720"/>
    <x v="0"/>
    <x v="0"/>
    <s v="Accessories&amp;Peripherals"/>
    <n v="729"/>
    <n v="1650"/>
    <x v="0"/>
    <x v="0"/>
    <x v="0"/>
    <n v="0.56000000000000005"/>
    <x v="4"/>
    <x v="0"/>
    <n v="82356"/>
    <n v="354130.8"/>
    <x v="0"/>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GSPAJCL6J6YDXIAPE76RI7HR5AA,AFU6BZRZSMJBHGEYA6E7O2UZEWXQ,AEZ56Q4ETISVJMCTD6W2Z672HIPA,AFBQMEOHKDRW6CJJFN2X6BVFQ2XQ,AEUDP3SKTHEQV7VQ7TV6PCVWJUMA,AG5OWHWYJUE7GK5HV47FTXCLUL4Q,AEADGYDCRKJZHYV73SEXX5CODVVQ,AFEPF3H7CZCWZW2M4ZVRLD7HTTIA"/>
    <s v="Sanjeev Prasad,Sivanagasai,Karthikeyan,shruti,Harshada Rakhade,Prudhvi Rj,Neeraj Dubey,Praveen v"/>
    <s v="R3VZ6Z283J13QS,R1A8F37C7OKF8,R2RQS98AMZ4NJG,R1DGW1VG83PPCR,RURU97F6DP2YP,RKZFNA3ZOCH42,R2OOZRPNVR6EVK,R4KKHOLNKM7XN"/>
    <n v="8"/>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765"/>
    <x v="721"/>
    <x v="1"/>
    <x v="1"/>
    <s v="Cameras&amp;Photography"/>
    <n v="480"/>
    <n v="600"/>
    <x v="2"/>
    <x v="3"/>
    <x v="1"/>
    <n v="0.2"/>
    <x v="4"/>
    <x v="0"/>
    <n v="5719"/>
    <n v="24591.7"/>
    <x v="0"/>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GLAZIZLDXX7FKDCSJ6ZLKSHW47A,AFBQNIYHQELPL3AS3CI5Y7MWAJXQ,AHCQZGA4PP2US5BBID5MH7DGIRCA,AHBAFNJWDQVW7JM7YGQOHNOCVM6A,AHJBDYJIPK5LBAZKUJ5QEN2SGAWQ,AGPESJMSSBWG5JO3AUJN4IZKD7TA,AEDY3GIDR2RJL5RYJ3TZYZ5MUJ2Q,AGF22A6YFPOU5427WPDKHGBCDTJQ"/>
    <s v="Diksha Wankhede,Sam,Shafi Nagani,Unified Excellence LLP,Adarsh,SUJOY DAS,Nitin Kumar,Archana Mishra"/>
    <s v="RXTFUL32UVMBF,RKILLVCVGFROD,R2JYW5X6BHMXBV,R18M0I706P5O3,RCG0RE5G16O10,R1CRK2KTT4Z4C5,R28M2PKJ99LPKF,R35HIF5EVQDYIM"/>
    <n v="8"/>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766"/>
    <x v="722"/>
    <x v="0"/>
    <x v="0"/>
    <s v="Accessories&amp;Peripherals"/>
    <n v="1799"/>
    <n v="6990"/>
    <x v="0"/>
    <x v="2"/>
    <x v="0"/>
    <n v="0.74"/>
    <x v="1"/>
    <x v="0"/>
    <n v="26880"/>
    <n v="107520"/>
    <x v="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ZTXYO6KQGB5TJF4C2QF4Q337ZQ,AEMDPSOBAW7LQQ7RCDG65VFSK3HA,AHR3OXVD5W52Q2MYS737HKHMTCHQ,AGWIRVRBLNDID5X4KTAFBTZU2U2A,AFYA6RUSF2C4PVOBWDACACIU2SBA,AH6ZRK276VT5ZAI6TDZ442AS57BQ,AHQTD5TF5VW5IPOSAGIZ7VYFB66A,AFC4X5UHL2LN4PBS2TWOMIZ2GHAQ"/>
    <s v="Gojo Satoru,NOORUL RILWAN,hrithik,satyanarayana,Tanishq,Debasish Saha,Anu Manoj,Prasad"/>
    <s v="R8BSHHFRCZ0MJ,R1FFF30F0OPJ84,R2FNCOSNHKOTQI,RPWUK2BJQ0G68,R3F280BE2HYWNR,R2MM29A786UNMO,R20FESVOJ2K0RP,R3IX2AJH4QZL8U"/>
    <n v="8"/>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767"/>
    <x v="723"/>
    <x v="3"/>
    <x v="3"/>
    <s v="OfficePaperProducts"/>
    <n v="999"/>
    <n v="2499"/>
    <x v="0"/>
    <x v="0"/>
    <x v="0"/>
    <n v="0.6"/>
    <x v="4"/>
    <x v="0"/>
    <n v="1690"/>
    <n v="7267"/>
    <x v="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GPGSHGMGBF6GBOQ7ZXUBQ3IFZJA,AGCTDYXDS2ERAZO6ACV6JTFOHIZA,AHRUFDHGCKZGKT54AVRPZEUTNROQ,AHMN43SPXNEJP5O5QDLMZJXUAECA,AEUDSXTROWKKBDOIXDIPXVUR5GAA,AGM6G35OHG5KQMIRRXHX72G3LK2A,AFRS67BBE6ROLU6SGM626FXNLFNQ,AEEJ44O5YFDJ7ILQI74U7XMNEFIQ"/>
    <s v="Divya Sood,Athar,RINO,Purvesh,R Periyasamy,Amazon Customer,Deepti,A customer"/>
    <s v="RFFLKG1LJ0XOI,R8X3CAMJEQANF,R31072TMP1DQYQ,R1YNKT2ZV9UMI9,R39R9TDUJOXVNW,R310CKEQ2EYBD8,R2ZRRP5SOEP2S6,R2FADI2UFYIDMF"/>
    <n v="8"/>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768"/>
    <x v="724"/>
    <x v="3"/>
    <x v="3"/>
    <s v="OfficePaperProducts"/>
    <n v="299"/>
    <n v="399"/>
    <x v="1"/>
    <x v="1"/>
    <x v="1"/>
    <n v="0.25"/>
    <x v="1"/>
    <x v="0"/>
    <n v="2766"/>
    <n v="11064"/>
    <x v="0"/>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GK76H5VGHDWFQD7JTHVKZNQ5BHA,AHWXK2FU23OBRZZUAXLTBDI3GMIQ,AG6MJ7SV33TYEKAWZOY7HBZ2W2WA,AGIVUEKXGQYNDWJ2UDEE6T24G6LA,AH7Z4E2IL2MTD636EXSVY3BP6DYQ,AEQTIHVRG63RUHQ6HMSZZPITXCSA,AHYTLAOGOPXGT32G7WO2MNPWKISQ,AFPZ5LEIQUTJBH4TEJFQIQT327NQ"/>
    <s v="Anand sarma,lokeshnist,C,SAI KIRAN,Amazon Customer,Jagdeesh singh,Kalpit Sultania,gopi"/>
    <s v="R1FXYA8WISUWTK,R2C5SUFAIFCKV9,RD87PA0KNH3GQ,R1HMNBP2MAYYGJ,R1491D1ND0TLA1,R3QTDYT0UEVTKT,R44E31ZTVX5VT,R27QM0PFEZ5LDE"/>
    <n v="8"/>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769"/>
    <x v="725"/>
    <x v="0"/>
    <x v="0"/>
    <s v="Accessories&amp;Peripherals"/>
    <n v="238"/>
    <n v="699"/>
    <x v="2"/>
    <x v="0"/>
    <x v="0"/>
    <n v="0.66"/>
    <x v="5"/>
    <x v="0"/>
    <n v="8372"/>
    <n v="36836.800000000003"/>
    <x v="0"/>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GD6ND3S3MD2GWZDEJJ225BLLLUA,AF6WTL2BAI27FGX2BFG3WCXREK3Q,AG3PFOJEF5GLV3YFEAWJUTBBSIEA,AET5DKTUHQBYCL3S6OBVUHPPGDUA,AHAXFLMAGSIXKYFVDPGC3QLAEOOA,AE6EIDBISBBJAAF35WCPRRY3NORQ,AEGAAZHTQRX7HIKMQ4KTWNBICPEA,AEA7RJWIWRHGUYKUP6LJBPRSZCDA"/>
    <s v="Parenky Amaresha Adhikari,hiren panchal,Amol,Gs7,Anurag Dabas,Kumar Satyam,Nikhil Pramod,Buyer"/>
    <s v="R17OGPT2IDXIGX,RBEABUL23L3HP,R15G3N5DHVIH7Y,REGCZ4KOQ0OWS,R11EN6UQ5L17PW,R2KOGJ8NE8RTBZ,R34E060GCVBLI5,R5N1E18Z4JNOH"/>
    <n v="8"/>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770"/>
    <x v="726"/>
    <x v="4"/>
    <x v="4"/>
    <s v="CraftMaterials"/>
    <n v="1349"/>
    <n v="2198"/>
    <x v="0"/>
    <x v="1"/>
    <x v="1"/>
    <n v="0.39"/>
    <x v="1"/>
    <x v="0"/>
    <n v="7113"/>
    <n v="28452"/>
    <x v="0"/>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ETT3TJOC4QSORCIDNNMRWXFQBJA,AEKSSQBYFN4PVMF6TFSWCDM3GGBA,AH6FWLRYYSUC255E7WWU5QRIWS7Q,AFLKD5Z33WDQ2XULJBYG76T3YGVQ,AGT5DX567X2NQXMMIEMN3DPDQNSA,AED67MOMBSOFF4YGXKG4BNH4L7CQ,AHVGOLL7QJE3QK46VKGLFMON2ZZQ,AFJSUF6UQOVP4YGWFRSY6RSQJ2WQ"/>
    <s v="Pranjall Kumar,tapas sing,Kondapalli mukhesh,Madhu Raman,Praveen K Cherian,rahul ohal,Rajendra,SOHAN THAKUR"/>
    <s v="R3V5B4OYIG9WX6,R287NQW44CH5BZ,RL140F6KGYTH4,R2D7WN5M1VMOJZ,R2D5P5WYK76VHV,RH7OQL4IKCOHR,R3O343FKFZ25X1,R396V5FTETX0DC"/>
    <n v="8"/>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771"/>
    <x v="727"/>
    <x v="0"/>
    <x v="0"/>
    <s v="Accessories&amp;Peripherals"/>
    <n v="299"/>
    <n v="999"/>
    <x v="2"/>
    <x v="0"/>
    <x v="0"/>
    <n v="0.7"/>
    <x v="4"/>
    <x v="0"/>
    <n v="20850"/>
    <n v="89655"/>
    <x v="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G65C34LATM4J3ZFKJJPDNISZKUQ,AG76GICZHJGA7YVN4TORX36ONVYA,AHHIHCEKEYDIRPJ5W7WXGLB3E66Q,AFYSF6635O2EAPR4GMVBH74FSIFQ,AHAVRPA7Z3PKTTWVBVUISCKI7RYQ,AEDH674UH53A5FKLUZCCM5LVKUQQ,AEUK344UA4FNU4PR4AWSPKWX5PPQ,AGPAK6ELVZPVKQ7GEZ7IUHNK2C3Q"/>
    <s v="GHOST,Amazon Customer,A Vase,Mani Jha,Anu B,Ganesh Inguva,Prabhu,Amazon Customer"/>
    <s v="R2JCUKBR0BQ8ES,RNVX0V6SJF3CP,RW5MJG9LTX6QD,R37PSG13H70Z1F,R17RIHK0XXQDH5,R2P187SBO4SEMH,R1V49G7PD8Y93G,RU78E5A4MW0PK"/>
    <n v="8"/>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772"/>
    <x v="728"/>
    <x v="0"/>
    <x v="0"/>
    <s v="Accessories&amp;Peripherals"/>
    <n v="199"/>
    <n v="499"/>
    <x v="1"/>
    <x v="0"/>
    <x v="0"/>
    <n v="0.6"/>
    <x v="8"/>
    <x v="2"/>
    <n v="2804"/>
    <n v="9253.1999999999989"/>
    <x v="0"/>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GXE2OEXIRBIE4WCKGQYVF4ZY5OQ,AE76DJPCEWHN2OTAI3SQR6WIPB6A,AF5SIAJE5YC2OYZFZZXRUTCQI2CQ,AEJ6Q7R4JYX6VAWBWTCZQ2BATFYA,AG3I2ANE4UBBMC5AH34BVK2STVZA,AECKINXPQ25FT226Z26A5P6WM4DA,AENR3S7MIPA25OAPDZHF3SYFMRSQ,AF3C2ZU2DQCZ6VXFRECIHFFYMZKA"/>
    <s v="Afrina Hasnat,BKBasu,Ayush Raghuvanshi,Wilfried Antonius,krishna,Kashish,kamal k.,Srikanth Subba Rao"/>
    <s v="RO0S1HB5CYIZ9,R1D7LUGU7FIF6R,R5VZWTCWXT2WY,R33JXSES80JB74,R2GY2F5IO2PURC,R3REX484T6TAC7,R2K44XXHGOOAHD,RV56YWKRKX22O"/>
    <n v="8"/>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773"/>
    <x v="729"/>
    <x v="3"/>
    <x v="3"/>
    <s v="OfficePaperProducts"/>
    <n v="1999"/>
    <n v="9999"/>
    <x v="0"/>
    <x v="2"/>
    <x v="0"/>
    <n v="0.8"/>
    <x v="7"/>
    <x v="0"/>
    <n v="1986"/>
    <n v="7348.2000000000007"/>
    <x v="0"/>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G3G7G2DUJKN5YMCOYZNCADKKJUQ,AH44B2X6AT45J37MHHTU6RROTR4Q,AEK7LRAV4F5SJOHLTLWOHW2HGDKQ,AEJNQ7HJWCUBEAPBJY3WNA4KYCSA,AGQUWP2W5FVCMMXE3TITGSKHVW7Q,AFVIOYI64LWX7ZMVHYEMSMPMGEQA,AE4KGK2WCG6QWH2TOWODVEN4F5OA,AGB3BMFYPRZH26CFIYKTDIA3NGVQ"/>
    <s v="Anand Kadu,Toney Abraham,Subhajit Kansa Banik,Akshesh,Tashi,Saurabh das,Ramanjaneyulu,Ashraf"/>
    <s v="R1AY8EXPHPWDDR,R24503W0UJGTMU,R27P97SD5T4MUX,R11RMBECT7059U,R3RA6FKE9WX9CM,R1EG7C09VOFN8O,R18T3RD211CPKE,R1Q9BAGEC9G5VN"/>
    <n v="8"/>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74"/>
    <x v="730"/>
    <x v="1"/>
    <x v="1"/>
    <s v="Headphones,Earbuds&amp;Accessories"/>
    <n v="99"/>
    <n v="499"/>
    <x v="1"/>
    <x v="2"/>
    <x v="0"/>
    <n v="0.8"/>
    <x v="3"/>
    <x v="0"/>
    <n v="2451"/>
    <n v="10049.099999999999"/>
    <x v="0"/>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QLURVIOJ7LVLKNHB76BZJ5KCZQ,AGWO43ZNNSWNOSQOL4QQI2LZ3PIQ,AG6UUJCP3QT24QUCT5PTQIYWUI6Q,AESTKWAZITTK43OZLDVJKVQRUF2Q,AENVPHUT7FQF3OD7CPPJYVO2YWIQ,AGZTN3YNM6RFDCZY5JPZYULSKWNQ,AFXZDRPDWF4RVB7PYC4W7EX22PAQ,AHPGVB4FAYZ7VYKWZ3CVGCYLVRNQ"/>
    <s v="Sean m.,Medha Garg,HARIHARAN M,DEEPAN CHAKRAVARTHI R,Amazon Customer,IQ,Tessy George,Aman Rizvi"/>
    <s v="R3HH89QPKPPH0N,R1RDMIVEKQR627,RA53P1TSFESWJ,R1YDORG7TANTE7,R2K9RPCJJ2IR5W,RLPU6DY334IHA,R35VO8VW4L2KA4,R1JJS4OLQE80Q4"/>
    <n v="8"/>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775"/>
    <x v="731"/>
    <x v="1"/>
    <x v="1"/>
    <s v="Headphones,Earbuds&amp;Accessories"/>
    <n v="499"/>
    <n v="1000"/>
    <x v="2"/>
    <x v="1"/>
    <x v="0"/>
    <n v="0.5"/>
    <x v="15"/>
    <x v="1"/>
    <n v="23"/>
    <n v="115"/>
    <x v="1"/>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HYZC7TAK75CSXYF2V57TT2XB3VA,AHVSVASRHLY4HII4CH5GEKNUWAIQ,AHU3G6JL2C765DSFVXYNANCGFATA,AEF7R2XPRQEBGHMMUTQRQNQ7CHLQ,AHMWV64SEF7KPL6YJUVNNIAIEHJA,AHBVHPQ4W6276E6FKYIQHJQ4BMRQ,AH6ZGBUYPQH5WWPNBBMYQMYOOYTA,AH4XKLZAXDJGMB74RNSTAQD6T33Q"/>
    <s v="Rambeer kumar,Ramesh,Digambar Shelke,awadhesh Kumar,Agrim Shamra,mahima,harpreet singh,Rajat Semwal"/>
    <s v="R3BZHVNU56YYR,R3JMZ9FQ4EE6ZQ,RCREBFSXZQ9JF,R1L60WAZORSA1X,R1WB0TXVLEXMUH,R3I31OWBU6CU10,R16KH7YOYW7TU,R3ETTCKO1FPQCK"/>
    <n v="8"/>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776"/>
    <x v="732"/>
    <x v="0"/>
    <x v="0"/>
    <s v="Accessories&amp;Peripherals"/>
    <n v="1792"/>
    <n v="3500"/>
    <x v="0"/>
    <x v="1"/>
    <x v="1"/>
    <n v="0.49"/>
    <x v="6"/>
    <x v="1"/>
    <n v="26194"/>
    <n v="117873"/>
    <x v="0"/>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G7KK4DGWS4RKQ2S7Z7KDSWSNT6A,AHQOCMTZCJLDZWHA4UFRGXE3ATNQ,AF3TCDSYBVZRSHE2MU3NV74C7YPA,AG4PLTD4U6CPUFP5VA6TUWM3V5RA,AGLZNLY63W3AQ3LE22NHKILAS2UQ,AG7CR672RR6AWBT7I62TSPGNS2NA,AGJL2UK2F3UGV6J6SLRUCOI4CJVA,AGVCLAOUVKP6ZCUZFCPDPBYFYJKA"/>
    <s v="Riz,Akshat Nehra,Kishan Patel,Saurav Jha,Nilesh Raj,Kasper Nabam,Vineet Kumar,Peeyoosh Kumar"/>
    <s v="R272I3YE9KXOQX,R1K8DTC1CSURL,REZ13G8C3Z7KF,REDXJWMNEPZK1,R1IIZGEPBEPGD3,R1BWJBXPCDWW1E,R3IPHL9D75XHNO,R1OES56UGU6UD1"/>
    <n v="8"/>
    <s v="Very nice quality,Good one for office use,Good,Try na cool.,avearage,Nicee,‡§Ö‡§ö‡•ç‡§õ‡§æ ‡§?‡•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777"/>
    <x v="733"/>
    <x v="1"/>
    <x v="1"/>
    <s v="WearableTechnology"/>
    <n v="3299"/>
    <n v="4100"/>
    <x v="0"/>
    <x v="3"/>
    <x v="1"/>
    <n v="0.2"/>
    <x v="2"/>
    <x v="0"/>
    <n v="15783"/>
    <n v="61553.7"/>
    <x v="0"/>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HI7MFQMUC5N6DRDGTYZPAKPWF2A,AF4YTGSRB6V6GKOASPKQOXBSV5WQ,AG4HJD7JUH5N2VD35E4V6VT7GLMQ,AEXQDRMTF5ZQUUSHS7BCNNYOKRQQ,AHTQKY3RQLPSFW44ZP7BN6BCKGAQ,AEFUKUMHKDI2O3TFN7HKNZIP4Y3A,AESLA7XGMFNAM724AWVRLZHL376A,AHI2K2FYRC2LPTJ3RLMDZEEDTPUQ"/>
    <s v="KNReddy,Shashank Reddy,sid,Bharat Justa,Keshav R.,Mohammad Aslam N,Cartik N,Anastasiya Glebova"/>
    <s v="R3K08458ILZK0F,R3OJTSZV57IWTC,R1DLM3QOLR43NS,R3N1UVS0VJ5GTV,R1LVGTLDN1T30E,R20R8KWXWTCHQ2,R2MOJO4ZT07XX7,R16TO2UAY38GXA"/>
    <n v="8"/>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778"/>
    <x v="734"/>
    <x v="0"/>
    <x v="0"/>
    <s v="Components"/>
    <n v="125"/>
    <n v="180"/>
    <x v="1"/>
    <x v="1"/>
    <x v="1"/>
    <n v="0.31"/>
    <x v="5"/>
    <x v="0"/>
    <n v="8053"/>
    <n v="35433.200000000004"/>
    <x v="0"/>
    <n v="1449540"/>
    <s v="Twin wiro binding|Paper color: White|Paper density: 70 gsm"/>
    <s v="AF52SZE3RZ4OMSOTV2XLI7FOVKMA,AH3M2HOCS7VMTXCOYYI2AKZTFQDA,AF3XCKUXNVV4TXZRHMFCHOP4A3OQ,AGFDIWO3DFWN2Z4EMNSGIOVOBHEQ,AEVS6WG5PFGQNGWB34Y4NBYQD5SQ,AHBHVBSLQAZYWDF5O7IURE36WXPQ,AGEZA6R66R66NKFHY5CKESBG6S6Q,AFDB5OD5HO5R7BDUFTK2VEMEOCLQ"/>
    <s v="Ankita,AR,A Rohini Kumar,Harsh Tiwari,Unknknown,Subrahmanya Sastry Bhetanabhotla,Junaid shah,VINAY"/>
    <s v="R1WLBATEAWUA8W,R39NO1SN8E0IFY,R2HHNNLIN82NKF,RDL2RYETBREO3,R27PDPH941DJ28,RT7VNN6MKVQIW,R3ZUCD78I2REL,R2AHEFOKBSIJZ9"/>
    <n v="8"/>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779"/>
    <x v="735"/>
    <x v="1"/>
    <x v="1"/>
    <s v="Accessories"/>
    <n v="399"/>
    <n v="1190"/>
    <x v="0"/>
    <x v="0"/>
    <x v="0"/>
    <n v="0.66"/>
    <x v="3"/>
    <x v="0"/>
    <n v="2809"/>
    <n v="11516.9"/>
    <x v="0"/>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EKKBA277W5KM6HAY3YDVILIDSEQ,AGWG6TUMPUSGJEUNI37AZRZETKPA,AHUIE3AFZ4L4DOWE6HF5XUXBWM7A,AEY6TYWTFILWUXH5SPW2EUMOLBNA,AFIL2POTFUFLYZ3Q22FF2S4KIC2A,AGA5YIBRADKT7MTOS3NDW3UOM4DA,AGODCNPZG4Y2TY2CB4SBCJN5YXFQ,AHYUQQD2MUJHFJXWYZ6KCZWI5IHQ"/>
    <s v="Deepak,Dhara singh,Shravan V Prasad,Aneil Jeevan Raj Dorakula,Abhi,Sindhu Arumugam,Riya Singh,Amazon Customer"/>
    <s v="R3QA00SN4P1YUC,R2L5K9DSEJSNFK,R3IUT3P06QBO1J,R3I104PGW6NC5D,R3H3D0V1SJ0ZT9,R1H77M0601ZL6T,R29AVRAIY0C408,R8N82LBHX7SR4"/>
    <n v="8"/>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780"/>
    <x v="736"/>
    <x v="1"/>
    <x v="1"/>
    <s v="WearableTechnology"/>
    <n v="1199"/>
    <n v="7999"/>
    <x v="0"/>
    <x v="2"/>
    <x v="0"/>
    <n v="0.85"/>
    <x v="9"/>
    <x v="0"/>
    <n v="25910"/>
    <n v="93276"/>
    <x v="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GRQVHEZZHU5EBW2ZF254W4VTNYA,AHU6IYP4SSB65XIZJEDAZJGAOBGQ,AELS3TOQKIM3SA35ES73YQY4MCIA,AFUMEYL42TG3CIXNBRCFHRUCCZBA,AHIR6246Y27SKCODQVBVE2H4RVVA,AEREMM7ONA7LBDNGQSLOUJBIPYLA,AG737LKNRE3K2ZWJNPUM3H3ST7TA,AGC7DQDDBKIPBSZYRDPTLKV3LKQA"/>
    <s v="Guhan V,Kailas kanna,Sankarapu sateesh,Joyal,S_Sarkar,abubakar hussain,kiransinh khant,zameer khan"/>
    <s v="R21XA337NNFD76,R2OFB11N0PESRG,R3DOZ8EPZ446YS,R384EFXOF0C77Z,R2DDDGG3PWCLY2,R1J7BOV2DXMCNY,R2B7M0U2JE9CCK,R24JB7H5RQY452"/>
    <n v="8"/>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781"/>
    <x v="737"/>
    <x v="0"/>
    <x v="0"/>
    <s v="Accessories&amp;Peripherals"/>
    <n v="235"/>
    <n v="1599"/>
    <x v="0"/>
    <x v="2"/>
    <x v="0"/>
    <n v="0.85"/>
    <x v="11"/>
    <x v="0"/>
    <n v="1173"/>
    <n v="4457.3999999999996"/>
    <x v="0"/>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N4S54X3ZPVWJIMQEQYFTMAOISA,AE7EIACCCS63A5SXBSEHILB7XLSQ,AGJZM5HHO4DOX3Z3I5S4KIM2LT2A,AF23H6B4AVCBUT7K2UMY47BTZ3HQ,AFWDFNYIE6OCDEN6PENSKU56NWKA,AEL5RQF36JGHYWOMKBKVXENLZCMA,AGOFYY27SNJHGWFH2VFUC76JA7HA,AEJYF2RUYV3RI3XC7HWY4UO6F63Q"/>
    <s v="Yogeshwaran P EEE,SHUVADIP MUKHERJEE,AS,Naveen Lamba,Anshu gautam,Vinay gupta,Ankit,Anita Devi"/>
    <s v="RY3SD0VYKQNWV,R12V38GYJNML2L,R7KZZYD3ECD0T,R20YUGVFVISC0B,R2C53N1IKIMU1I,R2YFM623TOZ0UA,R3G6AC2S24F16S,RORPHMFZM8M9X"/>
    <n v="8"/>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82"/>
    <x v="738"/>
    <x v="1"/>
    <x v="1"/>
    <s v="Headphones,Earbuds&amp;Accessories"/>
    <n v="549"/>
    <n v="1999"/>
    <x v="0"/>
    <x v="2"/>
    <x v="0"/>
    <n v="0.73"/>
    <x v="9"/>
    <x v="0"/>
    <n v="6422"/>
    <n v="23119.200000000001"/>
    <x v="0"/>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E2QS54KQW357EMHTCIX34UBB2TA,AFGABX3WXI4C644LQXZZG4Z7NYKA,AE6DLJW3TAZT627XBMBJGGCWYBPA,AFNKLWWSK4BYFNHQNBGNO7QDZXUA,AGC5MKCR2T6INKQSLXKV3QQW2KDA,AEZVK7KOH6QDSNG6ZX6VKI3AC4VQ,AEPTTSPMISL3YSYYY4T2U2DI4ICA,AGD63SACQVHFRKSUCH5VYUZSJEBA"/>
    <s v="Swapnil,Kunalb,SATISH MALVIYA,Manisha soni,Bishwapriyo Sarkar,Ravinder,Durai Vignesh,Placeholder"/>
    <s v="R2AV9AKW9EB7C1,RWSKD0OJUSGQS,RJHYN4I6B113J,RI9CLAGH4SW9S,R3VW4D1UNO8HON,R1JGOZA805HVQF,R38KJ4OR66OTV1,R121BDXPB86E0M"/>
    <n v="8"/>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783"/>
    <x v="739"/>
    <x v="3"/>
    <x v="3"/>
    <s v="OfficePaperProducts"/>
    <n v="89"/>
    <n v="99"/>
    <x v="1"/>
    <x v="3"/>
    <x v="1"/>
    <n v="0.1"/>
    <x v="0"/>
    <x v="0"/>
    <n v="241"/>
    <n v="1012.2"/>
    <x v="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ULM3CY4ND6RQZI7TE64I2BNOWQ,AHT3QSBKTAPMXMMZHQYBKPCCXXLA,AFNWEVF5JQ7ENJHBHIHTBYUZBXYQ,AGQNWKU6Y4KUJ5VINPKC7UGSMCFQ,AEPVIJMCNS4OBHRA6D5ZXYVNTXZA,AGE7NMAHUEHPYGY7HXDJVHUFMMCQ,AFW6KM45ORMBEVYBQ4QMSGG2ODOQ,AFWFPCA372BJOQZ4WQNB54ZB2SKQ"/>
    <s v="ABHISHEK SAXENA,C.M. Dhananjayan,Yash,AMIT KUMAR SINGH,Aashiq,Amazon Customer,shivendra sheel kulshrestha,Sushila Doshi"/>
    <s v="R1ZMG6JMM25J27,R1EUV4ATCRZ8QQ,R2PKQZQ27VFBPN,R2DVP7WSMPM39C,R1T9AFIN8C42UZ,R1F39THH27Q2Z,R1JSV6H34UH2MI,R1FEDIXZYRE83X"/>
    <n v="8"/>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784"/>
    <x v="740"/>
    <x v="0"/>
    <x v="0"/>
    <s v="Accessories&amp;Peripherals"/>
    <n v="970"/>
    <n v="1999"/>
    <x v="0"/>
    <x v="0"/>
    <x v="0"/>
    <n v="0.51"/>
    <x v="5"/>
    <x v="0"/>
    <n v="184"/>
    <n v="809.6"/>
    <x v="1"/>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FW5XNPYWYUD54B4GHGBC7JTMYHQ,AHTZMXM2QRD5PWVLIPN7FOHOIH7Q,AFQL43U7R2EDDQS2B52Y2UDEC6CQ,AGCP2OGWNDP3H6ST5WI63QKBKISA,AECZMYNKZNRE7CJZQ257V2F3MRTA,AFZ4FBQATW3AY363VAW64PZ73QCQ,AHB4PH45PSYE433J2I3KXWKPFAAA,AG6CCG7PM3D2IEKTJOPSSBWLWPDQ"/>
    <s v="Amazon Customer,Govind Gujarathi,Vihari,shalem,Tejas,RADHA krishanan,Vasudeva Govindraju,Amazon Customer"/>
    <s v="R26Z6SSJJ8MDIO,R15G5H4WP7FUQI,R1APGF7RYJ6OGH,RC2RF00D78VWN,R38AYQ8T47YGQK,RJ855UPV0ZZIX,RBUWQS3IU65ZP,R20GDL1J7ZSXHQ"/>
    <n v="8"/>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785"/>
    <x v="741"/>
    <x v="0"/>
    <x v="0"/>
    <s v="Accessories&amp;Peripherals"/>
    <n v="1299"/>
    <n v="2999"/>
    <x v="0"/>
    <x v="0"/>
    <x v="0"/>
    <n v="0.56999999999999995"/>
    <x v="11"/>
    <x v="0"/>
    <n v="14629"/>
    <n v="55590.2"/>
    <x v="0"/>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F63ZFTFFODG7SUOLW4HXHDUQPSA,AHCXNGYHWBSZ6FJZPUDRAFN6IVDA,AF7KWHU33BSKUSJ3JTPU4X2NBYLQ,AGHD4B4QRRL44PJCZEPMGONDVTJQ,AGI3IQPHZ7GWIDMB52JK2PXNFFTQ,AHV2PXIU5JTWA4FJ3IDGCHRFLGIA,AFSRWHDNHTHHZGPN7I2QBDAMOIVA,AEUZCEJW3VTJKTBTONLMQFYOGBNQ"/>
    <s v="Karthik,akshay,Prosper Paul,Raksha Ghutke,shallu,Shashank Tirkey,Ajit Roy,?ÅJ??th"/>
    <s v="R2JX4PS0VEXLP8,R2Z993M5W7NJG7,R3IGL48GSRQXBK,R1BYNHCUKYRIY7,R2UO0TB6OD6VT,R2XRTP1KSM2DSA,RTKFSPNDCXIKO,R3MBRCZ7N5RCQG"/>
    <n v="8"/>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786"/>
    <x v="742"/>
    <x v="1"/>
    <x v="1"/>
    <s v="Cameras&amp;Photography"/>
    <n v="230"/>
    <n v="999"/>
    <x v="2"/>
    <x v="2"/>
    <x v="0"/>
    <n v="0.77"/>
    <x v="0"/>
    <x v="0"/>
    <n v="1528"/>
    <n v="6417.6"/>
    <x v="0"/>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J4BLDMPXCI2I6X5JEA52RDVWJA,AH522PPGKMDYNI7VJSVJS3PJBORQ,AGDBGZ5L5LSR7BK7VXLGKV7JJ7WA,AEYVEEU5L6MIQNKW4FGQCANJ6IIQ,AEBYPM6SOKDZXXWGVKQO6QE3KARQ,AHNBGEVBOT7Y7J4Z5AWCSDX35DNA,AE47VUN3SIUKJIBG4MYPFIOCK5XA,AEYDGBWST4L35NTPWB2CS4IRZDVQ"/>
    <s v="shree,Sandeep Reddy,Raj,Rhythm S.,Raj Chavan,Gaurav saxena,Saurabh Kulkarni,Maximus Davis"/>
    <s v="R3LRHEV5RKBZQH,R9P75XMCRRIIA,R2CONBLYQT7R1K,R2GAWVA9AW8ERQ,R38DWVOKKMHUBK,R2W4X1BRWCBV9U,R1X9VVCTEHSYMY,R1KS2EJEP1K3AO"/>
    <n v="8"/>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787"/>
    <x v="743"/>
    <x v="0"/>
    <x v="0"/>
    <s v="Printers,Inks&amp;Accessories"/>
    <n v="119"/>
    <n v="499"/>
    <x v="1"/>
    <x v="2"/>
    <x v="0"/>
    <n v="0.76"/>
    <x v="4"/>
    <x v="0"/>
    <n v="15032"/>
    <n v="64637.599999999999"/>
    <x v="0"/>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H6LPYJT5UBJ7CIEWVHDCNQAGWZQ,AGX3GCRGFU4IHAJZRUP655EEGSQA,AHOQRREVPSJUXUYXDOJAXWCTOYJA,AEL5PIUOHBKXOTW3VIO3KK7QLVLQ,AEJBFT4P76EAVJQOHGHTQWW3HACQ,AHVU44QPDJGJJRV2NLDRERCTAGTA,AFUS77H3MU32ZFAHB7O7Q7ZYETVQ,AGHESQ2NH7JIKXLAQ473QVFQDV3Q"/>
    <s v="shiv pratap singh,charls abraham,Vagisha Sharma,Ronit,Alphonex,Prasad Bhat,Rudradatt Jhala,Subrajit Saha"/>
    <s v="RS75FOY13AIG9,R3E7YWE1ALH6JF,R2L2RD1CNKUYC9,REHZ3AO9CMIAV,R19S8PMWV5DGXC,RC85YPCMOFPON,R1LU60M8E0H6MN,RRNOZ5CUP4LFK"/>
    <n v="8"/>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788"/>
    <x v="744"/>
    <x v="0"/>
    <x v="0"/>
    <s v="NetworkingDevices"/>
    <n v="449"/>
    <n v="800"/>
    <x v="2"/>
    <x v="1"/>
    <x v="1"/>
    <n v="0.44"/>
    <x v="5"/>
    <x v="0"/>
    <n v="69585"/>
    <n v="306174"/>
    <x v="0"/>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GMK2IKWHYVHPTNZZ27BMR4XRPZA,AGZTCSTDWS2RORRSXFGJ4BP6UXXQ,AEYDEYJFLGKSXPU2IT7RMFTPMPIA,AF3WLQXJTT5YXIF6LDRDNEQSLSWQ,AEUBKJSXZZYMYVQDEKXDJZR4LNVQ,AHCN72JLX2W43COFJHANHQKBU2EQ,AEFZDQSLOAQK43UQQF6SHZUEHDVQ,AGV3GKKLPFN2ILW3XZDNPUMFHNNQ"/>
    <s v="Bikki Chowdhury,mÃ?aÃ?nÃ?nÃ?uÃ? mÃ?eÃ?hÃ?tÃ?aÃ?,Well person,Sourav2348,Nagaraj Veluswamy,Nand,BKBasu,Sandeep Kumar"/>
    <s v="R2YMRG3A0V8G85,R27COSSPQBTUO,R1O5UQG385C46V,R26MFURZRSSHGW,R1GKE5LP5F6CT4,R27JPBJL5CIARJ,ROAF183XMTYOB,RNA18UM3K1AE5"/>
    <n v="8"/>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789"/>
    <x v="745"/>
    <x v="0"/>
    <x v="0"/>
    <s v="Accessories&amp;Peripherals"/>
    <n v="1699"/>
    <n v="3495"/>
    <x v="0"/>
    <x v="0"/>
    <x v="0"/>
    <n v="0.51"/>
    <x v="3"/>
    <x v="0"/>
    <n v="14371"/>
    <n v="58921.099999999991"/>
    <x v="0"/>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HTNFP2NA52A4C2BE5WK6PFOCSIQ,AH3HKWLRRJWVLWWNSNRI67WU77ZQ,AHMQ7YJYPC52BBWKM6EDMG4UP5OQ,AGACZ24ZIDYMROK4UAX6ZEKNT3IQ,AHWJYLPQD3AI7VM4ZCBGTQODXXVA,AHNK4EL2BOSS6WRMONWHNWAF5KRA,AFT7QL3HAATP44574CGT47QN4ONA,AG7VJYQTSVIZAOA3UDUAZGCTZ66A"/>
    <s v="Surendra,Mahalingam,Anindita Rout,Priyanka,Nikhil Roshan,Nikita,Dilli Babu,Jyotsna Mishra"/>
    <s v="R1AJ8691TX1VPW,R1F6CCFSHMMDWL,R13ZVLYNBP29HS,R3GODXDJ5ZWRLY,RO5CYFP6J9F8A,R2BX7280T023IK,R1TQ5TYNE44TQS,R3BIERQ9BEQR9M"/>
    <n v="8"/>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790"/>
    <x v="746"/>
    <x v="0"/>
    <x v="0"/>
    <s v="Accessories&amp;Peripherals"/>
    <n v="561"/>
    <n v="720"/>
    <x v="2"/>
    <x v="1"/>
    <x v="1"/>
    <n v="0.22"/>
    <x v="5"/>
    <x v="0"/>
    <n v="3182"/>
    <n v="14000.800000000001"/>
    <x v="0"/>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XY2DXZGQDEPR5TBDGEHYB5BFQQ,AGGCO3ZO6REDF65WNBXQ44BXPVEA,AGKZ6TKG3664GMINDWMYRVKX6JYQ,AH6R5WG7BEWKNHVPRQLNPPPEDMKA,AGH5CKVCE4AOOYYHZUNXI5Z6RINA,AGEPGXLHZTDPKQGXC4FIGNYM63IA,AEZDGTRN2Q3JLDVYEKMS6V4GQQSA,AEKXO4Y5DWMWLEINGN5ZUSJ4BF2A"/>
    <s v="MOHD NASIM,Shab,Aniket Dhuri,Aryan Gupta,Archana,Ketul,Dr. Ramya Sampath,roshni kewat"/>
    <s v="R2GO2QUMZFP1CS,R278O60L9LLNGF,R1YZQUQ2V6NQK6,R13KVD5NMA72K1,RAL7X08LLK26F,R2TIGQXINQG5U9,R13L5OV3OFG590,R7YQR5EWPT7UD"/>
    <n v="8"/>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791"/>
    <x v="747"/>
    <x v="0"/>
    <x v="0"/>
    <s v="Accessories&amp;Peripherals"/>
    <n v="289"/>
    <n v="590"/>
    <x v="2"/>
    <x v="0"/>
    <x v="0"/>
    <n v="0.51"/>
    <x v="5"/>
    <x v="0"/>
    <n v="25886"/>
    <n v="113898.40000000001"/>
    <x v="0"/>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ETNDYMC3FBFMJOQYVSXMVMKDKSQ,AHSCPCSPRAPMZNIH6UB6PIX7URGQ,AFWG4JI344C6S46UQ45JBUHOCQUQ,AERDXJS6P2HTRWVKLVW7SUBDKBGA,AFXFUNDPMG2IONSORBEGUJZOMJMA,AHZNRDTV27KCO662Q5ZOX2ZC26OA,AEJXEBKJXSB4RWFIPPOJQG6FGKTA,AE7A3OXYT2YN46P3WD37MDGTCDQA"/>
    <s v="Harsha,TUSHAR BANSAL,Harmanpreet Singh Punj,Tushar garg,SD,nikhil chaudhari,Lakshmi S,saikat"/>
    <s v="R3S6FZ236ULL4K,R3U8F3JQ8WX7NS,R20EGFOQRBXT5B,R2TIXFYMKJN2M2,R107X637OTGBDN,R2I0H4HLC84J5K,R2W5JWALRE30FZ,R2EJWWUBGMPY0A"/>
    <n v="8"/>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792"/>
    <x v="748"/>
    <x v="3"/>
    <x v="3"/>
    <s v="OfficePaperProducts"/>
    <n v="599"/>
    <n v="1999"/>
    <x v="0"/>
    <x v="0"/>
    <x v="0"/>
    <n v="0.7"/>
    <x v="5"/>
    <x v="0"/>
    <n v="4736"/>
    <n v="20838.400000000001"/>
    <x v="0"/>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EVJ7N5EX6TJXU2OFCDO4HSY2LJQ,AGMGQLON63U5BK3Y4TWRMLBA55RA,AEL3456JVPVXWB6RKCYTYVXKVX3A,AEUUCRDKXXXU4LJNB3ERBXQY47CQ,AHNNUOE6JO6DYVSBCELNHU63SLTQ,AGZ65RFJNJ2KCHAFLG7G6O5NTBCQ,AE6HGV4SSK2V4C4QVOKY42KZW2DQ,AEJTMP5M2622L3W6D2YHPTZ67JIA"/>
    <s v="Sharon Murmoo,Kuldeep Sadhu,Harshavardhan B Bhojakar,Jayakrishnan U,Aparna,VT,NAUTICAL,SAGAR"/>
    <s v="R39KVWDTJLV7UW,R1WL0UPYXNV0DD,R2PGY7OWESCS6I,R26LH8QOEED5O0,R10DQL9ALWH0DB,R1C3VSMXFDAFH3,R19F1VFEULFO9,R1U4HHWBLSHIIC"/>
    <n v="8"/>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93"/>
    <x v="749"/>
    <x v="1"/>
    <x v="1"/>
    <s v="Headphones,Earbuds&amp;Accessories"/>
    <n v="5599"/>
    <n v="7350"/>
    <x v="0"/>
    <x v="1"/>
    <x v="1"/>
    <n v="0.24"/>
    <x v="5"/>
    <x v="0"/>
    <n v="73005"/>
    <n v="321222"/>
    <x v="0"/>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GPAF3K6YHEM7446WLCBQJZWORAQ,AECOALJSL7PRTK6PAPQVUM6BT3MA,AHYSFJSMB2QV5236QBEYJ7TFBMEA,AGT55L7XB6PFMNTDTRVHZTD6W4EQ,AGIGWMNDM3SRININDV7BH7YG3C6Q,AHPG3AAPVL7HKSID4IPJ5MDAMAJA,AER3MEPIVO2UH7ZC2DBFABZIBPSA,AF6LZ57BTR46HO4KDLYUF7UJZQ5A"/>
    <s v="Dr. Mujtaba Ashraf,Gurukiran Maratha,Abhishek More,Neeraj Vishwakarma,Azarudeen,Kishan Patel,moulesh,Jamesbond"/>
    <s v="R3F2RGMVGXBBAW,R1QF8TBA1FDIL8,R3PQ1KGTPP89XV,RV46F0P6E6UXD,R39L5C9XC2E993,R3UGNLBXR6LUNT,R1F5TB9ITVZPUQ,R15YXHS43BMUK1"/>
    <n v="8"/>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794"/>
    <x v="750"/>
    <x v="0"/>
    <x v="0"/>
    <s v="Accessories&amp;Peripherals"/>
    <n v="1990"/>
    <n v="2595"/>
    <x v="0"/>
    <x v="1"/>
    <x v="1"/>
    <n v="0.23"/>
    <x v="4"/>
    <x v="0"/>
    <n v="20398"/>
    <n v="87711.4"/>
    <x v="0"/>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HG7RESECZ5S4EAPBC4A2DMHDOSQ,AEOPEGWC2WPLKRI7G4JLCRHB4BFA,AFEBFFAOMPMC6L3DMOXJYP355UNA,AE27PFEMMMJS44GT27KPL6VUOQUQ,AGWDATRMJQ4TWXQ5PRWFGTMMFWQA,AGCZ5ATYCHHLW3424W3YANJIDVUA,AFULIW5XYUCVPAALQEJYZFZVCKBQ,AFSTZISVUGRJGZYYDY34KP25ZTIQ"/>
    <s v="Ariz Siddique,RAMKESH SHARMA,Mang singh,Vijay Gharpure,Manish Singh Chouhan,Rohan chavan,Abhay Satyarthi,Jayakrishna Shenoy"/>
    <s v="R3MYQGY75L0ECV,R21ADVLZZGGC89,R12GZJW2W11L5I,RIGWLTT24Q9NI,RT8FDK4YOM2GF,R3AB3X4KBEGJ4J,R3MUC8BNID58B0,RWBPIAS5R7Z75"/>
    <n v="8"/>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795"/>
    <x v="751"/>
    <x v="0"/>
    <x v="0"/>
    <s v="Accessories&amp;Peripherals"/>
    <n v="499"/>
    <n v="799"/>
    <x v="2"/>
    <x v="1"/>
    <x v="1"/>
    <n v="0.38"/>
    <x v="4"/>
    <x v="0"/>
    <n v="2125"/>
    <n v="9137.5"/>
    <x v="0"/>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HPLA3DROALHPBANLV74CKFA4UAQ,AFQKF4QRKCVDUZPTG4TY3QYQHYUA,AEVWWMB5UUJ6DPXQ5LA7D27G7HEA,AHG4SFZWRNQXOK66GANDZ74HIVAA,AEW2EZ75VP3NO4WVJA64BJFBM6QQ,AH6C46FX74ETQPE52ALQ6RKISIPA,AHZZXJWETMZR7SH7C22KVUT7VHAA,AGPZLMY6JJVJNVHA3JEM6XM5CSYQ"/>
    <s v="Aniket Raj,SA,Anonymous,Gaurav,Amit Agarwal,RM,SUNIL A.,Chittaranjan Padave"/>
    <s v="R9J8N0DJ50QX8,R1UV6JTZUUJW6R,R1UZJ01XMNK62P,R2LMO0022YYFU3,RJ7LTANMKSLFC,RSWGOFTPZPLTL,R1NOCFUD15CTS7,R1TOO76VMEWVRB"/>
    <n v="8"/>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96"/>
    <x v="752"/>
    <x v="1"/>
    <x v="1"/>
    <s v="Headphones,Earbuds&amp;Accessories"/>
    <n v="449"/>
    <n v="999"/>
    <x v="2"/>
    <x v="0"/>
    <x v="0"/>
    <n v="0.55000000000000004"/>
    <x v="4"/>
    <x v="0"/>
    <n v="11330"/>
    <n v="48719"/>
    <x v="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GHTZ6M45GWLTAEPAMM6IEH2BXOA,AGVTW4CSK4PNN4WGW6E2UYMIBA2Q,AEOEJGMPT5X4TS52IF3PJOQ27NXQ,AHJBBEOG5EDRWE3TWLZWZIQ7EIPQ,AGK2S2TC3YVWNUA6ME6NPXSEFHEQ,AGYXHQWJMEIVGPFSNUOON3CFXN4A,AFYRCVBOUMS7NDZBSLAPKGVNLXJA,AFOKIAQZSW4G2XVCTMCKDBKHMWGA"/>
    <s v="Kalpesh Panchal,Raviranjan Kumar,karthik chokkalingam,Maryam,Amazon Customer,Ameya,SOLANKI LAKHMANBHAI NAJABHAI,Pinaki"/>
    <s v="R1N3LBU331N1YS,R2NMV5Q9AYU4RM,R11KVGFT3HQ3AS,R3GHP1CGUXLWU3,R3G1HG1GBQSQDV,R3KKDRBZBH0TFL,R2PGSE5NZMJR53,R3SS3G4T33J3WS"/>
    <n v="8"/>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797"/>
    <x v="753"/>
    <x v="0"/>
    <x v="0"/>
    <s v="Accessories&amp;Peripherals"/>
    <n v="999"/>
    <n v="1999"/>
    <x v="0"/>
    <x v="1"/>
    <x v="0"/>
    <n v="0.5"/>
    <x v="0"/>
    <x v="0"/>
    <n v="27441"/>
    <n v="115252.20000000001"/>
    <x v="0"/>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GELGKPUVEJXOFDB3I3OCEGLRHAA,AGURDYN3ZRF6E6XBIP3E67PNKHKQ,AEQZ7R5E3KOSW4U65S4HFY4TOISQ,AFIUBVJJSLGYNID7GWQQHPE3KSXQ,AE565UJ6PONRGUN6Z7BBE63X6D2A,AEM3OIJTDEQTCUKSWMICRKOFPISQ,AE7ZZAYS6ZDZ3PQEPKBKRPZKQIIQ,AEPUJDSJZGXDU3PM65QI7OECGZXQ"/>
    <s v="Abraham M.,Varun,Sandeep J,B HYNDAVI,Charan Teja,Bhuvanesh Sekar,Jubin kakati,Placeholder"/>
    <s v="R2NBHF3UEC50C6,R3ENGSS93WOPV4,R1260HX2KSZV0W,RDCOOX58V6318,RWV1P8F9DC6TT,R1FIDRTPFM02B2,R2K2IBAH6ADK2E,R2FSR8AVBBDIQK"/>
    <n v="8"/>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798"/>
    <x v="754"/>
    <x v="0"/>
    <x v="0"/>
    <s v="Accessories&amp;Peripherals"/>
    <n v="69"/>
    <n v="299"/>
    <x v="1"/>
    <x v="2"/>
    <x v="0"/>
    <n v="0.77"/>
    <x v="4"/>
    <x v="0"/>
    <n v="255"/>
    <n v="1096.5"/>
    <x v="1"/>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6TTPY5R4YW3XHTPGX6CGHLMVGA,AG5CBSM4UJ7KPPFIQGZPIXASGR2Q,AHM4EBIS4ZE6DWJJBGCJ7OPTBA4Q,AE5M5KSBCHDULWFU2S2YB7JAWQDQ,AGMVFFHVHR6DRCMJOOLWQCN5ZXIQ,AECKGXUASU4IXEIMUNT2ZGT47JPQ,AHJVTASYJSVOZ7XSEMDCWOK3X44Q,AGWG3P5XN6X6JHXKXXOK67JWZRXA"/>
    <s v="Jrs,Jayakrishna Shenoy,SNR,ank_bangalore,GSN,Debabrata Das,Shubham sable,Durgesh Rathore"/>
    <s v="R17S7JVWFH1X6W,R1HINIS5AG6PXD,R3VZFLZVFVZ13G,R15TQGQAAQ9BO6,R1ESBYDNXT6O96,R1GSE3A3Y8JFOQ,R1UNAIG317Z7UH,RVYEL8OR4M003"/>
    <n v="8"/>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799"/>
    <x v="755"/>
    <x v="4"/>
    <x v="4"/>
    <s v="CraftMaterials"/>
    <n v="899"/>
    <n v="1499"/>
    <x v="0"/>
    <x v="1"/>
    <x v="1"/>
    <n v="0.4"/>
    <x v="0"/>
    <x v="0"/>
    <n v="23174"/>
    <n v="97330.8"/>
    <x v="0"/>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EF5YBIELXGHKIQUBYBHTEPHHAHA,AETP2GEWPZZBFPYMEMT7GSNYWYGA,AH6PZK3J5MOWJGYL4TNLJEOQCFEQ,AHHV6JDMQT4XARSRIQ7QVIJVLZCQ,AHH25W6KHMEYNBKGDDRMT4VJEUDQ,AGKFR5XM34RLI4CEM5ZA3C2Z3OMA,AEV4TPYJS3L7ZBGHNQ2QFYSOKHBA,AGSFY2HVKGNNWGDB3JVE3ILC6CCA"/>
    <s v="Ayan Chakraborty,Amazon Customer,DeepSea,Rahul Raj,Nitin Swarup,Arun Kumar Nayak,Khan Saab!,Amazon Customer"/>
    <s v="R37O1AOVLZR8TU,RUYL5687EN2BX,R8U5WNK0AIG7Y,R3H9P56ULTAQPF,R30PHBPIAKX58X,R21C69PPTIH20R,R32PBJHMTKPBKA,R15OREDN2ZTOEY"/>
    <n v="8"/>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800"/>
    <x v="756"/>
    <x v="0"/>
    <x v="0"/>
    <s v="Accessories&amp;Peripherals"/>
    <n v="478"/>
    <n v="699"/>
    <x v="2"/>
    <x v="1"/>
    <x v="1"/>
    <n v="0.32"/>
    <x v="11"/>
    <x v="0"/>
    <n v="20218"/>
    <n v="76828.399999999994"/>
    <x v="0"/>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RVMPX2FGGIB5LCJFVMAHO7JEHA,AFG3EU556AXTCQXSTGYD2ACM5H6Q,AHW5MLVXYWBRYXXWXGQEH27GVVPA,AGD6XZR3ZUKMJYLBUAWUB4B4YLMA,AHNLTOBDXT2YN4GT5PH6FCZAYZLQ,AHDH2HUAAI2BUJ3DOD5HUQIG3EJA,AFVSLNLGZJITGITPXVRIZPHFK6BQ,AED6JXY3SFVHOYMZM4MBG6D2LGAQ"/>
    <s v="À¢·¥?82À¢·?ú ‚úîÔ?è,Manish Rautela,Sai kiran,Dinesh S,Uttam,Shahrukh,ADITYA UBARHANDE,Deepak Kanwaliya"/>
    <s v="R29R3M1OPGKF30,R2EA2LLSJBRXSC,R1AWRF1U7C7UME,R3UF71OXPULBHN,R2DIUZDH7Z3QB2,R1BUOT39KDHX4R,R2X9N8M3OSTGOH,RA12UNLR8Z325"/>
    <n v="8"/>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801"/>
    <x v="757"/>
    <x v="0"/>
    <x v="0"/>
    <s v="Accessories&amp;Peripherals"/>
    <n v="1399"/>
    <n v="2490"/>
    <x v="0"/>
    <x v="1"/>
    <x v="1"/>
    <n v="0.44"/>
    <x v="4"/>
    <x v="0"/>
    <n v="11074"/>
    <n v="47618.2"/>
    <x v="0"/>
    <n v="27574260"/>
    <s v="The 18-in-1 multipurpose table 6-height quick adjustment Min- 54cm (21.25?¢?¬ù) Max-73cm (28.75?¢?¬ù) surely accommodate all age group. Quick and effortless 3 angles adjustment of top, no tool required to assemble or adjust height and angles"/>
    <s v="AEBO2BBZLCJSQSMQSSZUR4JWW6UA,AFERB3TDE3HAUIGGRZAO7LNF7SYA,AEL6TWTQL7SWNSG4HKWQSG3W637Q,AEL2KKF43WA7LB7RMTMTZ24MKYCQ,AFMZ2T55AMKECVHVB3JJ5H6K2FOA,AHPDB57FWX3S3RH23DO7ZDQRGDLQ,AHNJJSSGE5AONEUXED5DKSZWMXVQ,AGX75LWRUNOTPPS7R6LLOIMAWS6Q"/>
    <s v="Parul Walkey,Kirthivasan,Ashok.,Deepika,kavan,Mohan,Saikumar,Hari C."/>
    <s v="RIDGDE0K9RNRA,R2CZAG8WC0MD86,R35BM4THHJHAUB,R20902QQAPEVUE,R33GS11AUPGB40,R3GVTF10HD3160,R35KXOR5W6GU19,R3NSG8LKQJ0JJB"/>
    <n v="8"/>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802"/>
    <x v="758"/>
    <x v="1"/>
    <x v="1"/>
    <s v="Headphones,Earbuds&amp;Accessories"/>
    <n v="199"/>
    <n v="750"/>
    <x v="2"/>
    <x v="2"/>
    <x v="0"/>
    <n v="0.73"/>
    <x v="6"/>
    <x v="1"/>
    <n v="74976"/>
    <n v="337392"/>
    <x v="0"/>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E2XBDOYDMXVHS6NWFKR363SXNEQ,AFEWNQ3WHCXFV334RKDY6TQV5F2A,AFYHSM4NZORPAYX4P6XIV3OPZE7Q,AGGJTBH2YKIJVXXHKKLZGI7BDCMA,AGZQ2GV6RFFSGSEEGZCEA55XSYKQ,AF6RMANVDWWGUPHGAQGEI523WDTA,AHUDYFZ2QJF2XQNTH6OYYHJIDGHA,AEOJR4XRHE3AQOTMVVOIESTP34IQ"/>
    <s v="Pravin Kumar,Maestrov,rag,Mukundha2good,Amazon_Shopper,Sonic,Pratap,Amazon Customer"/>
    <s v="R3TGQK7IIJLS03,RUOMB8W6YK7QR,R3CFBAHDNZG57Q,R1C5UGJUKUS15H,R3ERTH3R5JIJFV,RPRA1IC9U989B,R2WCM1JXL4364G,R1UCY8XB55U6XH"/>
    <n v="8"/>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803"/>
    <x v="759"/>
    <x v="0"/>
    <x v="0"/>
    <s v="Components"/>
    <n v="149"/>
    <n v="499"/>
    <x v="1"/>
    <x v="0"/>
    <x v="0"/>
    <n v="0.7"/>
    <x v="3"/>
    <x v="0"/>
    <n v="25607"/>
    <n v="104988.7"/>
    <x v="0"/>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EKGNCGEX4A2YHHJVEYHG4WG4VUQ,AGYPRRDBRPAJTRKZM23GNNMLG4DA,AEOHHIVTTMTCKM4BGPQBFUR2P6OQ,AHROOB2PRQPJF3IOOZ3NSX7YKBSA,AHSVLMKLIMZE3DJNARIJVQJFF2OA,AGYRZSILDP3KYP7AYCCKCJPHTHMA,AHISCX6HUBKW7D2SZNRHWICDLTZA,AGWXKPC2SCHOJT4MMPDYBEP4WVCA"/>
    <s v="Atul Modi,Akash gahlot,RAHUL RAMAN,Drashty N.,Dr. Gilbert Ignat,Soumitra Deb,Mohan,Mathivanan"/>
    <s v="R1EFJNZ479B858,R2RW2HKD2AP8SI,R1C0OAF6VG7C6I,RVLHMAS6PSLC9,R2OWSR5QQ8ZBV2,R1O4UBO1Z22XD2,RDZVN2ZMIRT0Z,RUBFE0WN34MVP"/>
    <n v="8"/>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804"/>
    <x v="760"/>
    <x v="3"/>
    <x v="3"/>
    <s v="OfficePaperProducts"/>
    <n v="1799"/>
    <n v="4990"/>
    <x v="0"/>
    <x v="0"/>
    <x v="0"/>
    <n v="0.64"/>
    <x v="0"/>
    <x v="0"/>
    <n v="41226"/>
    <n v="173149.2"/>
    <x v="0"/>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E7R5FCWMXW42O5UTZ7YEAWGF7A,AHZMXBBTAGNP5FSXCLSP676YEJOQ,AFZUA67QC4VNENJEL2DUIJERYKRA,AHKCXIGVYQTE4LJIPBIFSQNYZSCQ,AHYC3B3YXT6CUZMS5X2TWWEY5W7Q,AEDV4GI2RIY5EVU7EXSDYNSRSVSQ,AFDQ5XNQEFSZJNO7MQZWRNV5TISQ,AHJCN3WBIWAFPESBIGKPYRNWEXFA"/>
    <s v="VSMS,karthik,Latheesh Reddy,Mayank g.,Sachin Kushwaha,Rahmatullah,brahmas_bull,annaladasu jeevanababu"/>
    <s v="R199HA6OB5QGOH,R2EXF5TBUFMEKO,R138UM3OBL4EGD,R1GBVQ0ZBHBV86,R26DK1JPO4MUBA,RU7Y6AS0UOPYI,R16N53F8X3IPIE,R2DK49S02V1UFR"/>
    <n v="8"/>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805"/>
    <x v="761"/>
    <x v="4"/>
    <x v="4"/>
    <s v="CraftMaterials"/>
    <n v="425"/>
    <n v="999"/>
    <x v="2"/>
    <x v="0"/>
    <x v="0"/>
    <n v="0.56999999999999995"/>
    <x v="1"/>
    <x v="0"/>
    <n v="2581"/>
    <n v="10324"/>
    <x v="0"/>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FZD4RCAOTL4JRRKT6WHVVJWDNHA,AECAPFEPRBCKU4VOBRUGOVMNJBXA,AH2UVQCFNAROZ46WLW3GCZQBZ6TQ,AE4FRP3D6KIQG7H3GP436GUD52VQ,AEZGVKB6YZLTQQTT356NGQIXBMCA,AESGKVHA72PDDC7C45OGNNEMTUKA,AFSSI6KQRVUBQ6DTUNIXZ4PJ4Z2A,AG2X6AGQIUAPKCJIXEZTL2DPVISQ"/>
    <s v="Ehsan Ul Haq,Abhishek rajput,Nishant Malik,ruhi a.,jasmitha,Sunil W.,B. Bibo,monyag"/>
    <s v="R1NXQAUJ3LO3OW,R1MWEBTA35BES8,R2OTG33BME1DP2,R2ADKUIQDNC4CS,RXCSU83UL85LG,R1IU2CXD6J2VT9,RXCA5L1FET3BK,R2PXB1JH0VU4MO"/>
    <n v="8"/>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806"/>
    <x v="762"/>
    <x v="1"/>
    <x v="1"/>
    <s v="Mobiles&amp;Accessories"/>
    <n v="999"/>
    <n v="2490"/>
    <x v="0"/>
    <x v="0"/>
    <x v="0"/>
    <n v="0.6"/>
    <x v="3"/>
    <x v="0"/>
    <n v="18331"/>
    <n v="75157.099999999991"/>
    <x v="0"/>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5B5BRM3KRUUMGH2DOGYGFHAEAA,AFY5TPNWXE2RPD5FGQR3WHF3J27Q,AFH3LWABFWVDV36O4EA7EDMVB7OQ,AGVLQO56YOIYSE6RU3B634QL325Q,AE56AJOPJC6V2NF73NNWOLPERPXA,AHWBMGU2SOK2A2UZBXGWF5O7QCMA,AEVYMGVYSOXKLLJGQNUBA63NQXOQ,AFT7U6QBELQJ5BQILAGPDITY26FA"/>
    <s v="Meghana,Udit narayan gupta,R.sasikumr,Sweta Chopdar,Amazon Customer,Samisha Malik,Arhaan Khan,Pallab Das"/>
    <s v="R35P4RV0EBJYMG,R2O1Y08F8IMHQ4,R6V7QSZXNVMZ1,REQ2U03TENWZ5,R2PKT81AEN2THV,R9ZTXWWLOMGJA,R1HS0F8PB696H,R2LQX411MJOWYZ"/>
    <n v="8"/>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807"/>
    <x v="763"/>
    <x v="0"/>
    <x v="0"/>
    <s v="Accessories&amp;Peripherals"/>
    <n v="378"/>
    <n v="999"/>
    <x v="2"/>
    <x v="0"/>
    <x v="0"/>
    <n v="0.62"/>
    <x v="3"/>
    <x v="0"/>
    <n v="1779"/>
    <n v="7293.9"/>
    <x v="0"/>
    <n v="1777221"/>
    <s v="Easy Electronic Writing|Environment Friendly|Single-Tap Erase|Long Battery Life"/>
    <s v="AHIZSFJAXQCBI5OCUHJFSGIARK7Q,AFVRWGOEBQKKF7RQOZTUXZEKIBVA,AE5S6YA36LI6NLAPALMF4AY5AZ4Q,AGMUT37GOKFEAYGAMGAFXJYA2M5A,AEXXGQOF7CTRUY5RYCD5RLB73BWQ,AFAEKGGAPT6K7N6BNE5TB3CWZ4MQ,AFSN5W54IFWZYEVIOUNU7NYT7ZLA,AELB7VZWZEFBZAOH33CHYBJ2OF3A"/>
    <s v="HIREN PARMAR,Yateesh Rajput,Bhubanananda senapati,Gaurav R.,Sumit Jain,Siddiq,Shreya Srivastava,Sharon M V"/>
    <s v="R13B5RZ3XMANFO,R2GO21J4ID21ZA,RTM2W77UCIN1G,R2LTFKUSNDR93Y,R170XLDGS3W2DH,R4U8VD6OEEGE4,R36S9O1V8N2YVM,R3R7LS0IO8KO0S"/>
    <n v="8"/>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808"/>
    <x v="764"/>
    <x v="1"/>
    <x v="1"/>
    <s v="HomeAudio"/>
    <n v="99"/>
    <n v="99"/>
    <x v="1"/>
    <x v="3"/>
    <x v="1"/>
    <n v="0"/>
    <x v="4"/>
    <x v="0"/>
    <n v="388"/>
    <n v="1668.3999999999999"/>
    <x v="1"/>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HGSRT7WNHURSXA5J47RZCOKGWBA,AHHI45SVDVL245YMCPAW5MX3GIAA,AFRXSJD46OBRO2RPVIE2737OTB4Q,AHNI4LO3KW4DTBDT76SF7HJPI3LQ,AG57WIFEBPDQCK3G7H5T3KTXMRHQ,AGFHWXMDW6NRVZIBPE2NAF4BS2LQ,AESEEUG5PHMGMD5K72ZP4NW7NF3A,AGVLSI7FTT3EPIOTOVO67VBQGQYQ"/>
    <s v="kashif,sezhian,Dinesh K.,Jenifer,Harsh,suresh,Madhu,Amazon Customer"/>
    <s v="R2B9AWHBJL5Z8U,R2OCSSQTFKSY5C,R2IC20U151H5EL,R2CKRVI3RAKV3R,R17F6JLUKCCNJE,R2DRWDUDK4VP5J,R1ZUANXQSKI8Q8,R1RYTXARLTEC3K"/>
    <n v="8"/>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809"/>
    <x v="765"/>
    <x v="0"/>
    <x v="0"/>
    <s v="Accessories&amp;Peripherals"/>
    <n v="1499"/>
    <n v="2999"/>
    <x v="0"/>
    <x v="1"/>
    <x v="0"/>
    <n v="0.5"/>
    <x v="6"/>
    <x v="1"/>
    <n v="8656"/>
    <n v="38952"/>
    <x v="0"/>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G726NQTX4GKLFNXFOAQBFA6JQGQ,AHAI3QJ4Q5GQAQRQTSJGPR3BBVYA,AETDBRTOHY56QNWI57VHDA2C57HQ,AGLQDF4STKEC43X7AGQ4HR6SFKFQ,AG4KWB76KAF53ROOZQ5NG4KEAUIQ,AF3G3VBMX7MF3ZNHNO4C737BYZVA,AFALR44LTLTN7PHHQNB7HJDZMEZA,AE5WPJODNCWCZCMCMMXZ4DKDVIIQ"/>
    <s v="Subramanian M,krupasindhu,Amazon Customer,Arun,Siva sbs,Johny Depp,Abhishek Kumar Singh,Mr. G"/>
    <s v="R1CJ0MB11B1FIY,RIDJYDQN13E73,R34VA5BFT3PL9D,R1P01XZPNVOUL6,RZBWQXTRZLTAQ,R3TR96F911X3VY,R1UJODUANPA0J0,R2JQLH3JBPGEJ7"/>
    <n v="8"/>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10"/>
    <x v="766"/>
    <x v="1"/>
    <x v="1"/>
    <s v="Mobiles&amp;Accessories"/>
    <n v="1815"/>
    <n v="3100"/>
    <x v="0"/>
    <x v="1"/>
    <x v="1"/>
    <n v="0.41"/>
    <x v="6"/>
    <x v="1"/>
    <n v="92925"/>
    <n v="418162.5"/>
    <x v="0"/>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FQUZXA3JPEY4SN7Y772C3Q55IWA,AGUHIAX34GIKOODYIJPF3WLC7D4Q,AFU2GGLEYBWH47VH3HVIR3352MPA,AFHP4M777XP7BFZDMZBUR755IQWQ,AEUXG6K2NIXVHWICO5AUEZ5TZX2A,AHWNDRVWM3DJTAWT2AXHUU2QMVMA,AGPCRJBUW6U66EYH5WARIXLIWLVQ,AFK6EVINI6JZPXK6CRXGD6G7V6VQ"/>
    <s v="Shaikh Faisal,SISODIYA NANUBHAI,Aaryan Jagtap,Mr. Saddi,Arul,SOURAV DAS,Tejas,Bithika Paul"/>
    <s v="R3FQMPLCZV75E,R3CXYW32DE2XCE,R3VMIAJI5S2S9M,R33BXR8IIASQCO,R31X014WG1MEMQ,RNZ3UOYY7B2N0,R28IU0P7UBCRG6,R34GOU1HWA68GA"/>
    <n v="8"/>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811"/>
    <x v="767"/>
    <x v="1"/>
    <x v="1"/>
    <s v="Cameras&amp;Photography"/>
    <n v="67"/>
    <n v="75"/>
    <x v="1"/>
    <x v="3"/>
    <x v="1"/>
    <n v="0.11"/>
    <x v="3"/>
    <x v="0"/>
    <n v="1269"/>
    <n v="5202.8999999999996"/>
    <x v="0"/>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EAJ3Z2IULDDDQC7KCSUIC62M3GA,AEUO6UO5UQUSD4SLP3YJMIP6BOWA,AE5LG42YQKQ5MSEFHFL7N2AIUGQA,AGBOOOPREO7W2ZYNMUBO63UNF5LA,AG2VIEGXWD4W3JNOTSCZR5VU52PQ,AGDKUAES3AEKOQYGU2SSSDV7GGNQ,AE5UIXZIYQZMWTMJQNMGSPZKNUXQ,AFBLE3JAWJK5XQJTOQHYLKNJX3FA"/>
    <s v="Nafisa Nehar,Narinder K.,Mayank,Harsh Raj,Dr.G.K.H.KRISH,Soumava Chakraborty,Sahid,RAJU ACHARJEE"/>
    <s v="R36Y9I6V38K4CI,RSVUYAJ0BU54O,RQCS96BTP35A9,R2KWQCCKQIEP62,R2RCVI71R2P9QI,R17SDYK2YOVXU0,RX8EJPUCGLGYM,R12Y07JTP88MO6"/>
    <n v="8"/>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812"/>
    <x v="768"/>
    <x v="1"/>
    <x v="1"/>
    <s v="GeneralPurposeBatteries&amp;BatteryChargers"/>
    <n v="1889"/>
    <n v="2699"/>
    <x v="0"/>
    <x v="1"/>
    <x v="1"/>
    <n v="0.3"/>
    <x v="4"/>
    <x v="0"/>
    <n v="17394"/>
    <n v="74794.2"/>
    <x v="0"/>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GKIML44ZYBW3KKQQ6NNGHOF63EQ,AGJRLOKQPBND2JW7QDUL5U5MY5OQ,AGSJ3NH4VK35QJ2R3SIOG6PPP4LA,AHQR6R4RUMMQMBKTR7ZIOCSFIBGA,AGYWUI23AWDZSGA66PMAUJ4LJWTA,AFGG2P2ER6TDPATVVAMRSJNSHBKA,AHZXNS63DN6MZDH3WSKYRLWSG3DA,AHZEXACAG3YWARLUXFF6G3LK52AA"/>
    <s v="Nayeem ur rehman,Selvam_saravanan_reebok,Kriss G.,Amazon Customer,Subbu,Pranav,Victoria,Shashank Khandelwal"/>
    <s v="R3P3UORQU1RBUS,R2HBDV18FAU41T,R8K9J0PO0U7SZ,R3DVQHUR48AQ50,R299I3R11BG6DW,RB4G46R1235AZ,R2BTB8CU6EX1ZM,R3BRKYAMSBIRZI"/>
    <n v="8"/>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813"/>
    <x v="769"/>
    <x v="4"/>
    <x v="4"/>
    <s v="CraftMaterials"/>
    <n v="499"/>
    <n v="1499"/>
    <x v="0"/>
    <x v="0"/>
    <x v="0"/>
    <n v="0.67"/>
    <x v="9"/>
    <x v="0"/>
    <n v="9169"/>
    <n v="33008.400000000001"/>
    <x v="0"/>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EX7BFQ7AJA6LRX42T72KUOL5UVA,AH5RMYKZKKV4XY26DP4D44PIKESQ,AGV3XFWGIUXJHLG2TGMUOMPRHAFA,AETKISIGU4D6AWWNZQMNWVRWOJ4Q,AHJOREVZKA5XCCFUV4QBFLNO5GEA,AFJKLPLG5YPJLSF6BHH4W2MJI35A,AFYR2ZQMPQP6L5377C2CDAZNYAOA,AHV6MRKEUBJA3I3DDIBEB5SNNWVA"/>
    <s v="Vibhor sharma,Eshaan tripathi,Arun R,Vikrant Khatri,Mahir,JASVINDAR SINGH,Mahaboobsaheb s.,aasim khan"/>
    <s v="RXQTOG0MDLE3A,R1VHBXS1C5UHWA,R2B1K6QHH8HZMB,R1HDUYLE83VR3D,R8R0S99ZI0KQV,R3E4NAR8EOM44W,R3R6G8YFZJEHDX,R2GX99LZCQPVTB"/>
    <n v="8"/>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14"/>
    <x v="770"/>
    <x v="0"/>
    <x v="0"/>
    <s v="Accessories&amp;Peripherals"/>
    <n v="499"/>
    <n v="999"/>
    <x v="2"/>
    <x v="1"/>
    <x v="0"/>
    <n v="0.5"/>
    <x v="5"/>
    <x v="0"/>
    <n v="1030"/>
    <n v="4532"/>
    <x v="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EHIUDWIZIPJN662N7WZ2KXXOMBQ,AHYZLCABV6IHJ54AO3Y7CVPJEO2A,AE75YQCXBMW3R4W2MVET2JICVCYA,AGTWEVGMY74N5L7YFLZQTHAA3IOQ,AHTXOR5HIEOVIAFR7JI6EZCNI3GQ,AH43WZFVRMTGXLVOGRO2Q7HVR2SQ,AGPRYLCS5QJKBCHQKRYVU5U5JUGQ,AHV64HQ62RSHY5AXQZNKUC6DGL4A"/>
    <s v="f1rstmehul,Kalyani Ramasubbu,sourin roy,Sujit,Milan Bhanderi,Shivam Agarwal,Manav,Karthik"/>
    <s v="R2H5SF6IVR6BJT,RBI1IUQXMHF9H,R382PF9LBJ2LFC,R1UR1TZLC731PQ,R26NP9V89IYAS8,R2EVEPEGBDK0GS,RL6Y1UJJL18A1,RDYBCWGPZF1K1"/>
    <n v="8"/>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815"/>
    <x v="771"/>
    <x v="0"/>
    <x v="0"/>
    <s v="Accessories&amp;Peripherals"/>
    <n v="5799"/>
    <n v="7999"/>
    <x v="0"/>
    <x v="1"/>
    <x v="1"/>
    <n v="0.28000000000000003"/>
    <x v="6"/>
    <x v="1"/>
    <n v="50273"/>
    <n v="226228.5"/>
    <x v="0"/>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FIZUD4UBB67LGWY6CVLRHKA75IA,AG2TD3527KNZZNE46UL2AK56FSZQ,AFEIKYOYXJ5RNF3MHQ6C5U7Q3ZWA,AGON45QTQGUA7BQ4YMU47OFR7A4Q,AEEZJKFACBVCAW4R5CM45YW4GGZA,AF2CV2NIYSCEV4XH4K6AHNDAJL7A,AETSE7X7ADVJXJYX6VW4SJAX5SKQ,AEDH7DZL7EV37HNO2Y774YFM6SYA"/>
    <s v="Amazon Customer,Jayesh B.,Sunil,Kaling246,biswaboka,prabhakar,Shekhar saini,Mohsin chouhan"/>
    <s v="R392ZYXC6D3GY0,R1MJHZXZ09ETAE,R20PJKJTCF9RXN,RRBGOD13SHW3G,RFKGZ644H33WX,R21KI36AKNFJAM,R2641YZI4YBHDF,R15FO6TEAGIRJO"/>
    <n v="8"/>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816"/>
    <x v="772"/>
    <x v="0"/>
    <x v="0"/>
    <s v="Accessories&amp;Peripherals"/>
    <n v="499"/>
    <n v="799"/>
    <x v="2"/>
    <x v="1"/>
    <x v="1"/>
    <n v="0.38"/>
    <x v="2"/>
    <x v="0"/>
    <n v="6742"/>
    <n v="26293.8"/>
    <x v="0"/>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AHQT2GADXG7O5HE362SSWYG5TQ,AFXIZPXW2Y4UA5NWS3EEQOVQGJZQ,AHCUW37ZFHKL7ZTUFAAOFYKTCQNA,AG2MU763T3BPRZNAXR3VCD35A4UQ,AFTZLBOMSZSCBJ7CK5VXRSA6FGMQ,AGGY6AIN2TRYYC62GJQ5B2Z6ZNCA,AF3XNLNL4NT6ZSZUXYXARJAWYFPQ,AGKYWFUBZOSOAMI4I6YA72S6I5QA"/>
    <s v="Asraful,Sagar prajapati,Mahesh Kumar Tiwari,Amazon Customer,Manav bhanderi,Tarun,Yallaling Maruthi,Rahnuma"/>
    <s v="R2FMPKQXCZIRV1,R3B9RMX16ONMZ,R97EXY4ON0ZL7,R1KUI19PS7DV2O,R6U8VVIZKHF7Y,RYG609Z9J78L1,R3JITXTZXXJC25,RG6KQGZF3D6EB"/>
    <n v="8"/>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817"/>
    <x v="773"/>
    <x v="0"/>
    <x v="0"/>
    <s v="Printers,Inks&amp;Accessories"/>
    <n v="249"/>
    <n v="600"/>
    <x v="2"/>
    <x v="0"/>
    <x v="0"/>
    <n v="0.59"/>
    <x v="1"/>
    <x v="0"/>
    <n v="1208"/>
    <n v="4832"/>
    <x v="0"/>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HJ3EGCWYQPUL4CX3MXHWDERT7HA,AEA4XMS33D3PRZZLZ5W6H5BDENEA,AGBJ2ZDBNU3ZZ2AUTLSCVW525R4Q,AE7TDC25GEFP6FQHGQNYGMEGA7TQ,AFJVNPC2VSQ6SO7WIZJ5Y42BU5WQ,AE4KYJVLMHHZZHZGFZ6ETCWGRCNA,AFZCPKBUAC37LWA3YEJSQ5VU2TOA,AHV6ISLIIEDA6IZXTTGCR4DLLSTQ"/>
    <s v="Uthiranathan,Scuba_3d,Amazon Customer,archana,Nithin,Annie Thomas,ziya malik,Surendra verma"/>
    <s v="RJW0MA6VZOJLA,R3J2O4XRRJFQ15,RVIOYPQ1ULDAW,R6Y5P0TXY8RZN,RRNZU0RMAOHLI,R2847VR34HZCCM,R2JI2VU4R585F8,R245AZKOPK5DPI"/>
    <n v="8"/>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818"/>
    <x v="774"/>
    <x v="1"/>
    <x v="1"/>
    <s v="WearableTechnology"/>
    <n v="179"/>
    <n v="499"/>
    <x v="1"/>
    <x v="0"/>
    <x v="0"/>
    <n v="0.64"/>
    <x v="1"/>
    <x v="0"/>
    <n v="1933"/>
    <n v="7732"/>
    <x v="0"/>
    <n v="964567"/>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EZH7UN4SKV7VKJ3NYH7D7CBHA4A,AEEMDECLMB6ZOYW4MZDRUTMPNDMQ,AGCDPH7XJBZZ6ALNCA6XYKP3BZIA,AEZHGBDTPEAIDEC4HF753JL7NDNQ,AFNGYI4A433E2ZEIJ4PTRXTOFSCQ,AGGWFNVDN6N7RMXJH3DXEDO63ANQ,AEF27BA6AC4XT2HSGW57TG3YS2HA,AF5WOBBT3ODEBTFUCW72L3P57TLQ"/>
    <s v="Rishabh,Amazon Customer,Darpan chauhan,Kumar Ketan,Amazon Customer,jayaprathap,Nirmal,Mihul pandey"/>
    <s v="R1JO87DOGUEQHC,R1UQ0AYNB30CZS,R34O4E591I5RJN,R2X9U1VWHBNIAX,RPRRWM1J2QDNP,R32LTUGL01I85B,R1HKJTBFVLO3DB,R3S7HEACPHR8D5"/>
    <n v="8"/>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19"/>
    <x v="775"/>
    <x v="1"/>
    <x v="1"/>
    <s v="HomeAudio"/>
    <n v="4449"/>
    <n v="5734"/>
    <x v="0"/>
    <x v="1"/>
    <x v="1"/>
    <n v="0.22"/>
    <x v="5"/>
    <x v="0"/>
    <n v="25006"/>
    <n v="110026.40000000001"/>
    <x v="0"/>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GYLPG3HSE4P53V3EB3MKLQ7KLTQ,AFXKSM63UF5OAWWNXC3BB46V2E6Q,AHGZZFMXCGD7QFG2Y44DLYVDGPQA,AHNNXK6R7H6EEBQ2BZE7A4HIFWZA,AGWYUX5PXASNTNHQVVFV6P5QRFRQ,AFAD7OCCGIXRKR3RT4KLNHPJKN7Q,AGYB2YEGULFOWJP6KAAK37LUEPBQ,AGDA7CERL2POC3BWBG3FR6XKGVVQ"/>
    <s v="Mastercard,Krupal Gajjar,Sanket,lional,Atteng Eric,Deepu prasad,swetha,Abinash J."/>
    <s v="R15LP4CHWX2U71,RNN7UL8Y8WODW,R1HRCJ7XQY80Z7,R1P0HMRSS4MV42,R7X57IG9SMZ9I,R2LRVWCRPJU2HW,R14DQ7KNNHLJA2,R564J6V9I533Q"/>
    <n v="8"/>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820"/>
    <x v="776"/>
    <x v="1"/>
    <x v="1"/>
    <s v="Headphones,Earbuds&amp;Accessories"/>
    <n v="299"/>
    <n v="550"/>
    <x v="2"/>
    <x v="1"/>
    <x v="1"/>
    <n v="0.46"/>
    <x v="13"/>
    <x v="1"/>
    <n v="33434"/>
    <n v="153796.4"/>
    <x v="0"/>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HQWVH4J5YCLOZJMQJTB3FKA66YA,AGTATACN5LUOY6XTHGLDJV2TV7JQ,AGOD5XRGRJSYCFNFE2Y2IVAVS7AQ,AG4QBUONWQLCCWRCXBA6GKTIPGUQ,AFQVO5Y5V3FU7ISKZOPTHKBH4QEA,AEYJEPMQRPIGOQK7HFIX5BEYON5Q,AGVCOM3JOAPMV52YKVWPCTKFVWUQ,AH6XUPCGCWOG63XDNA4PRPWFX4XA"/>
    <s v="Jayaprakash,Keshav Rana,Mohit prime,Aman singh,Yogesh K.,Ngiantseng Thowmung,Akshaya Rao,Dinesh jumani"/>
    <s v="R1V27KSTIYDLNO,ROMIRCTILGR1L,RJEZREZBPBIOE,RD6B051DBXTKA,R393QKRRRTUDD,R19F9OZQQEJOMR,R1EQ9Z8CW9646C,R2T9D5WZDBILVX"/>
    <n v="8"/>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821"/>
    <x v="777"/>
    <x v="1"/>
    <x v="1"/>
    <s v="GeneralPurposeBatteries&amp;BatteryChargers"/>
    <n v="629"/>
    <n v="1390"/>
    <x v="0"/>
    <x v="0"/>
    <x v="0"/>
    <n v="0.55000000000000004"/>
    <x v="5"/>
    <x v="0"/>
    <n v="6301"/>
    <n v="27724.400000000001"/>
    <x v="0"/>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6WNF3AQBACEWDTRW6UM2MALT2A,AGDX3YMAIQMEVYPEJAQTYTEIBPDA,AFHPPBAJGDWY57QWBC4P34LOKRHA,AGHH3UBBLW7P7IZPJDMQ7PRDX7SA,AH3DDWCUUZDBPHLX4YVCNSECLPXA,AE7DWY6A2QRWHQTYLRM7QYUNY7FA,AFUV2FBPZYYQYR6VJS2VCVPZTODQ,AGNMIY7234MP6VA5DN2HRBGQZ73A"/>
    <s v="abhilash n.,Tk,Mayur,Ajay,himanshu kumar,Harikumar,Raja,Syammie"/>
    <s v="RKDNXHI6GT6UZ,R2665SN6A29V01,R2J30R8O3UHZRI,R35EO3S4EWYA5S,R2LI2GPYRBO35C,R1JYP2Y4BB5L6K,R2MQ6PENPS15K6,R4ZVFDLVBQV07"/>
    <n v="8"/>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822"/>
    <x v="778"/>
    <x v="1"/>
    <x v="1"/>
    <s v="Cameras&amp;Photography"/>
    <n v="2595"/>
    <n v="3295"/>
    <x v="0"/>
    <x v="1"/>
    <x v="1"/>
    <n v="0.21"/>
    <x v="5"/>
    <x v="0"/>
    <n v="22618"/>
    <n v="99519.200000000012"/>
    <x v="0"/>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FSWMOL6CDK4XP6ZX7IGXHM3GQXQ,AFFY3SQ62GIH6BU7WW6J3VIEOMZA,AHAMEHZNYR3W5ZYHIBBOBDRAAVNA,AENGEPMLQO2XYSN6FEO3FU2XOSBQ,AH6BVEKL7FDXA6ZNWZNSLUZJGPUA,AEEJESI2M64R6WO3LQGYW2J2VYGA,AFH3LWABFWVDV36O4EA7EDMVB7OQ,AFQOC7DOYC5GZ2FT3O6COXZ6VLRA"/>
    <s v="Nikhil M.,Quader,Amith Bipin,Preet Shah,gaurav bagde,Anubhav S.,nirmal,ABDUL BASITH"/>
    <s v="R1X5M1FCOWKT0B,R3S0NP80Q732UM,R3A9W4A6KUCBJE,R3UONEK0PLA01H,RCN9YFDUB1BZL,R1AELDOYHXC120,R3N7IVWTZUMGDK,RM8NC55MRQ6V9"/>
    <n v="8"/>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823"/>
    <x v="779"/>
    <x v="0"/>
    <x v="0"/>
    <s v="Accessories&amp;Peripherals"/>
    <n v="389"/>
    <n v="1099"/>
    <x v="0"/>
    <x v="0"/>
    <x v="0"/>
    <n v="0.65"/>
    <x v="4"/>
    <x v="0"/>
    <n v="974"/>
    <n v="4188.2"/>
    <x v="1"/>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FTZBO4S2Z7Q6UL72EUKGZRTVB6Q,AHKUVXCYKFWABRPLWPL443YZWRSA,AFRHLDDQVRCWCMDMWG44BGILASLQ,AEYPS7OXOCZW6EHN3CGLBMES2IEQ,AG36G3XPHERLKRDG7XYQ2IWJWPIQ,AHQ6JV4TKZKOSAQ6TQ3IAQW74MMQ,AHCCFBKMNPTBDV2XEM4UTUKRCEPA,AGC2F645OAT43MZ3FMQT5EWJ7RBQ"/>
    <s v="Pratyush Pahuja,Thiyagarajan,yeses,Amazon Customer,Ajinkya,The Scarred Man,KULDEEP GUPTA,Abhishek Thapar"/>
    <s v="RM008Z6AJ6V5D,RKFTTUKO1A54T,R20P3T7U9RKSBG,R1P1QHB04XGZML,R1ST7955NYDAIL,RFZ5R15WZV8SZ,R1X10TKU9WRYCY,R2EVJ2LKLX2AAJ"/>
    <n v="8"/>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824"/>
    <x v="780"/>
    <x v="1"/>
    <x v="1"/>
    <s v="Headphones,Earbuds&amp;Accessories"/>
    <n v="1799"/>
    <n v="2911"/>
    <x v="0"/>
    <x v="1"/>
    <x v="1"/>
    <n v="0.38"/>
    <x v="4"/>
    <x v="0"/>
    <n v="20342"/>
    <n v="87470.599999999991"/>
    <x v="0"/>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FFITBM6PHS2QO3SI23K6T5FZJYQ,AEW7WERXDAVF2JFHMPDWI2R6EWLA,AFVSNKZX2D322R5L245E7JBPXZPQ,AEIBWLUGRBR5PDQLXFISBUHOQI5Q,AE2MN74BM246562VMYFMSEFSTAJQ,AEIZWS5HEDO6KUUX3B2GWNI6LVAA,AHU7LA2O5SHVZMSFQU72YATBSO5A,AEBZ5HFJJPYLJAJL6YPW5B5TNSPQ"/>
    <s v="JAYASHANKAR VB,SHAHABAAZ SHEIKH,Ranjan,Nilanjan,Mohd Aniz Bijal,Srikanth Bhattu,Saif Shaikh,Govind R"/>
    <s v="R30IUGWUAWZ7VQ,R2YU0RDOUNLB5M,RXK8OJ3F42ATY,R2M9M458Q96FUE,R3H1PC871H1GM5,R1K9QL3Y422K6J,R3C4RMUOAJHGYO,R169IX82EZNIGB"/>
    <n v="8"/>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825"/>
    <x v="781"/>
    <x v="0"/>
    <x v="0"/>
    <s v="Accessories&amp;Peripherals"/>
    <n v="90"/>
    <n v="175"/>
    <x v="1"/>
    <x v="1"/>
    <x v="1"/>
    <n v="0.49"/>
    <x v="5"/>
    <x v="0"/>
    <n v="7429"/>
    <n v="32687.600000000002"/>
    <x v="0"/>
    <n v="1300075"/>
    <s v="Material: Paper; Size: 3&quot;x3&quot;|Colour:Multicolour|Add creativity to your communication|Bring variety and personality to your note|Colour code your tasks"/>
    <s v="AG5AXAJDBTPTEASP2CGYURERHSQQ,AEUQXSX3YSNN5L37W7I243ABWXHQ,AH2OLX25TOPFVMWSSXCIDK2ING3Q,AHSLJYCXIB6MF7XA745OIGQ5VY4Q,AG2XZP6Z52IRYUCU6GLGEUTP5HJA,AHGD2EMY5M3BGX5MUH5DMSV4BNRQ,AGK4RKTLQUZ5OQYSGOAI72QBN6PA,AESFHQDDCGPTVOTQQTTNA3IRSN4Q"/>
    <s v="Deepak kumar,Ahsan Shaikh,Karan Khanna,Sagar Nemade,Fazeela Fazzii..,Manoj,Sujoy Singha 93,Mani"/>
    <s v="R3SZOTNLJ4B1LL,R2IMWFUUTWH8H1,R113GHLAS618M5,RH3EG6R2EK2UJ,R2HHF3YVPUJ5KJ,RJXAZXDE8B60L,R1U7NNCJTZHVTB,RH4Z7TDR11EEK"/>
    <n v="8"/>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826"/>
    <x v="782"/>
    <x v="3"/>
    <x v="3"/>
    <s v="OfficePaperProducts"/>
    <n v="599"/>
    <n v="599"/>
    <x v="2"/>
    <x v="3"/>
    <x v="1"/>
    <n v="0"/>
    <x v="1"/>
    <x v="0"/>
    <n v="26423"/>
    <n v="105692"/>
    <x v="0"/>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E3S2ZAEMH765KUJ57DR6HBZBB3Q,AHSIVUNTJMI5S5AJGFDE5EDQ355Q,AGQUDHVCMBW7DYS2HT5HA3QCZIEA,AFNXZNINQLTHKVRFI37VQAAFFGOA,AGVKQNHNS7PQK63FIB6EVC5GUAMQ,AEHZ4NOZ5SIDQLGODWS4UZ6RVQJA,AGBVAEUPMWYCDQIKNAD2DXEYWXZA,AEOJW7OWUZROZ6Z66ZQU33Y2ZYLQ"/>
    <s v="Sonubhai,Sujili v,Mohammad Maqsood,Mohammed Jafir Ashraf,Asirvatha ravi,saif khan,Jeni,prolay"/>
    <s v="RD6OIJUG0R241,R3EUJ7A6LG8X7V,R1DWGT4USEVGYK,R187KH5XJBPS86,R2XYH31E9NK0GU,RDYNZZPHU7SZK,R2MR0DYZVFN3HA,R3PV91U8ZYN5DU"/>
    <n v="8"/>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27"/>
    <x v="783"/>
    <x v="1"/>
    <x v="1"/>
    <s v="Headphones,Earbuds&amp;Accessories"/>
    <n v="1999"/>
    <n v="7999"/>
    <x v="0"/>
    <x v="2"/>
    <x v="0"/>
    <n v="0.75"/>
    <x v="0"/>
    <x v="0"/>
    <n v="31305"/>
    <n v="131481"/>
    <x v="0"/>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FCUW5JX2EZRGRGNHO65DGJ2ZNXA,AEK5ZL5CKQD6YJFWXH2AWMYQ5L3Q,AHTPC5KX6RHKRPKQ3RRUF7ECBUTQ,AGCB4VTTLQMUON2RGBTNCDTTIRVA,AGQ4XHSMAMTMH3AKNOVGTURDJLDQ,AFVZGUHN6ZIFJGIBXSBAFVN23LLA,AFQT3KCDEBTI7PX2J4W7P3CRNQIA,AGPMBJGS7TX4RMXZRT2FILK7ZWLA"/>
    <s v="siddhi kamat,Reshma Sagar,Mahima singh,Sayantan,Akash Tyagi,Prerna Hazarika,Benjamin,Abhishek kumar shah"/>
    <s v="R2NZAVDD3V0QHH,RH94RL6QTX9ZG,RPERYOA7LX9AI,R1TOKDZGUZS111,R1JDICDMH5NNRY,R1VM1MXG5JB9MB,R19JHRALQ1YOQ3,RT2PBCZXFIDGN"/>
    <n v="8"/>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828"/>
    <x v="784"/>
    <x v="0"/>
    <x v="0"/>
    <s v="Printers,Inks&amp;Accessories"/>
    <n v="2099"/>
    <n v="3250"/>
    <x v="0"/>
    <x v="1"/>
    <x v="1"/>
    <n v="0.35"/>
    <x v="11"/>
    <x v="0"/>
    <n v="11213"/>
    <n v="42609.4"/>
    <x v="0"/>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HBS2L7JPLUKRD5ZJQVVSFJ4LNWA,AFS5B353QRCCSU47ZJP22D6VGOPA,AE4IOLUZBOKNPMKOWBH4NSBQANGQ,AGW7EVQ7EY3BS4JCCXZ622IVSSSA,AEGALBMIH2REIAM54HH446CXCAFA,AHZ5C4DKZMCI6CTANLO3RVEGSSFQ,AGF752ZU5K45Z2R6A7PZFIVGC7EA,AFTXFBWO4GE62ATLVMHKDCZNRA5A"/>
    <s v="Sancha Bir Subba,K.R.Kotian,MANASH,M.Suresh,Amazon Customer,Pratik B.,Velu_Vadeo,Sudipta Dhar"/>
    <s v="RGQ39S8C5PP47,R3EJOUTC62KKUN,RJ8QD3DJEQ5JN,RW1HT9YU7JHSI,R1AP7ME9Q3JURN,R1TOT1Q6G43B7U,RH7QC8KMYJACT,R1HRQS0EW6WD1C"/>
    <n v="8"/>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829"/>
    <x v="785"/>
    <x v="0"/>
    <x v="0"/>
    <s v="Monitors"/>
    <n v="179"/>
    <n v="499"/>
    <x v="1"/>
    <x v="0"/>
    <x v="0"/>
    <n v="0.64"/>
    <x v="3"/>
    <x v="0"/>
    <n v="10174"/>
    <n v="41713.399999999994"/>
    <x v="0"/>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YJWE5KU7LQVHHG3UBK4DGPWP5A,AFAW4JGIBKTJDQE4EHYSG5PTAOOQ,AHJW63Z3OYPN456LWSNIFUY4QHBQ,AHX4QZLN7AZB65JUWMDFEDFMXDNA,AFCJIUIGZNR72BMVUBH6QSOJML4A,AHODCGFP6G5DRC3ZJONS3SKGNYUA,AFBRSDA6IG6CQY4IGPKXUR4ESI4Q,AFHI5YETSSJR7CTVO2PP6ATKWBBQ"/>
    <s v="Chetan C.,Bhasker,Heet Kantharia,Kavitha  R,Roy b s,GG,Chirag Kathuria,Neeraj Ram rakhyani"/>
    <s v="R1R5HVWWX3D0P9,RRDFD5UYQWGA2,R1U2VOC38FXAK5,R3JUHPJLOMYOTC,RZZ1KIFLBPEDW,R1D9GKU0IJATXF,R3DFY4QAXRWGIR,RQGX2ONVZ89F8"/>
    <n v="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30"/>
    <x v="786"/>
    <x v="0"/>
    <x v="0"/>
    <s v="Accessories&amp;Peripherals"/>
    <n v="1345"/>
    <n v="2295"/>
    <x v="0"/>
    <x v="1"/>
    <x v="1"/>
    <n v="0.41"/>
    <x v="0"/>
    <x v="0"/>
    <n v="17413"/>
    <n v="73134.600000000006"/>
    <x v="0"/>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EWMPPA26KJIWQL2VJLXEGGYGXMA,AGDRZZSAOT7UAMJBMLYPZYDNCJOA,AEHT3UW6AG4BFUEZQY6COIDBOBGQ,AFP4K7GIXSHORXZ227LZN2SROSSQ,AHJ2Q76VFBFNGG73ED2KVXOPNHFQ,AGNIU4W6TXLMBMH7JQ4I5ICZ347A,AHF4WTXSJ7OWJ6EQ2TDQQB4TGRQQ,AG2KUMJ53E7NT2N7NZSOUKNT7CVA"/>
    <s v="Jaldeep,karan,Kalyanchakravarti Nemana,Swapnil S.,Aman Kumar,Sanjay Tikoo,Yogendra B.,Sitanshu kumar"/>
    <s v="RS93FM8EGCGVK,R2H6JE1EKT8ABD,RVNAAQ2FDKBI9,RH47AG02THZJ9,R3LS2IUM23YXEX,R3RKYBJ36UG0KS,R14ODWGQZ7FOGH,R3THK9M26CIDNQ"/>
    <n v="8"/>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831"/>
    <x v="787"/>
    <x v="6"/>
    <x v="6"/>
    <s v="Arts&amp;Crafts"/>
    <n v="349"/>
    <n v="995"/>
    <x v="2"/>
    <x v="0"/>
    <x v="0"/>
    <n v="0.65"/>
    <x v="0"/>
    <x v="0"/>
    <n v="6676"/>
    <n v="28039.200000000001"/>
    <x v="0"/>
    <n v="6642620"/>
    <s v="The mini tripod works with most Smartphones, GoPro, DSLR and compact cameras|High quality tripod equipped with non skid rubber feet for extra solid grip , even in a tilted position.|Digitek Portable Mini Tripod with 3 Leg Base for All Mobile phones"/>
    <s v="AE5D3EMPETKIA4VU4SZU5UIHXKQA,AFF76KWKCMR6GNPUXKEBO3N5YTZA,AEXM7ZELXVFNAKRTVDJ5RAK42KRQ,AHYHKNM6SBOIEHGTSR3YR4QMEZMQ,AHYDPSGRW6OTHG2H7LYZVV6SHZ4Q,AGQQ5W4LCISBHXT54SYYCIS75C2Q,AGLAQV6LP4AXJCMGURQX3OUNTYJQ,AHTBXGFU2EAF5DIC3PT2MVAN2BFA"/>
    <s v="Rajesh singha,Bhavesh,Sivanath,Akanksha suvarna,honest user,DEEP Sadhukhan,Debjit Chowdhury,Kuldeep Rai"/>
    <s v="R39PYNXMLNEIYW,R3AMNR0LJWNAUU,R2P5M80U8OL9OQ,R6IL66UV4Q64X,R1T1HIPZYE4LDI,R387TYNEGM23O8,R337P06I7YZ3FT,R2MI5HSUR25XG2"/>
    <n v="8"/>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832"/>
    <x v="788"/>
    <x v="0"/>
    <x v="0"/>
    <s v="NetworkingDevices"/>
    <n v="287"/>
    <n v="499"/>
    <x v="1"/>
    <x v="1"/>
    <x v="1"/>
    <n v="0.42"/>
    <x v="5"/>
    <x v="0"/>
    <n v="8076"/>
    <n v="35534.400000000001"/>
    <x v="0"/>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MYVYGTIGHQQDKROQZHYI67AW2Q,AFPW7SWJI6ESX22SYZCE226UKRLQ,AEKY5CMK5HRNNZXVWGT57CJWHCDA,AHRQ54DIJ3ABHV6LPYMZWEWVBPPQ,AGLQ56XIEU243BB6V45WIIMI7UWQ,AEDW5CCSPBHRUFSD4KHK4EYEINSQ,AFAODJJHXH3RGOQXKG5D6NLOMRPQ,AFQS7C4WBSQEIHHQ5G3I5OWJLHKQ"/>
    <s v="K. Vijay Kakulavarapu,Samuel Nesa Kumar. L,Nelson,Abid,Manav,Saurabh yadav,George V.,joseph"/>
    <s v="R323XTLZ6XF443,R2PU5PLM2D5A9P,R109BR31BO9U9O,RP81LPR632RSZ,R219G800XSZ211,R1HP18PZMA7RRO,R2NUEOM6M6XSIE,R13BCLN31UCTUC"/>
    <n v="8"/>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833"/>
    <x v="789"/>
    <x v="0"/>
    <x v="0"/>
    <s v="Accessories&amp;Peripherals"/>
    <n v="599"/>
    <n v="599"/>
    <x v="2"/>
    <x v="3"/>
    <x v="1"/>
    <n v="0"/>
    <x v="4"/>
    <x v="0"/>
    <n v="355"/>
    <n v="1526.5"/>
    <x v="1"/>
    <n v="212645"/>
    <s v="USB Type-C to Type-C cable with universal compatibility|1m Length &amp; Reversible design|High Speed Data/Charging with USB 2.0"/>
    <s v="AGKYLNZN5SOR4LZAYWRHAAJY6JQQ,AF3KBDP4KUQBIEPOHOD4CTE355DQ,AGPNK4G7IXT4KWGPM4P5GZVHJWRA,AFELT2ZWY73WKNOT67ZAGVUCQ3SA,AFZE7KG2W5XOGLTWA2J4CSAHNXWA,AGA6B3KA3UVWW7IMQ2AAH7YC7SBA,AELLMRH2KBMJNAYLWDLGUMSWGBWQ,AGLXXAIFPOSW675BKK5KDZL63KVQ"/>
    <s v="Verified Buyer,Avishek Majumdar,Drowna roy,mahaboobali khan,Aamir,PRAHLADAN K N,Abdulkadir,raja"/>
    <s v="R3D7XJFJ5YMCGX,R1XFCHMC5NZ1Y5,R1CKJ6H0A3FZI0,RX6GFI0WHX38M,R1AN2V2QZ2S8KM,R23KGXQ1Q93GB,RH9TQT6VOR6JJ,R3N6ZYBTC2LJVW"/>
    <n v="8"/>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834"/>
    <x v="790"/>
    <x v="0"/>
    <x v="0"/>
    <s v="Accessories&amp;Peripherals"/>
    <n v="349"/>
    <n v="450"/>
    <x v="1"/>
    <x v="1"/>
    <x v="1"/>
    <n v="0.22"/>
    <x v="3"/>
    <x v="0"/>
    <n v="18656"/>
    <n v="76489.599999999991"/>
    <x v="0"/>
    <n v="8395200"/>
    <s v="Large loop easily attaches to key rings|Practical cap protects the USB plug|Multiple colour options by capacity|Backed by a five-year warranty, free technical support and legendary Kingston reliability"/>
    <s v="AGUTG6MZYET7MPUMPQXFLSNBEVUQ,AFN53ZMEK5W2MWJW6E36M4ECOFDA,AEJNJQFBSHNGTZ2KLO2IRH2CHSRA,AELJOMTIVYFHQKQIHAB6DVLU65AQ,AFWZSY64MPBL2AJQVIINPMPZBS3Q,AGCQVRAHII6LOJZ5HYLKVZTHACTA,AFKXQZUR2GH27ZHONXGHHK7SC26Q,AHZAJIIJDRADTHCXCEM6QEKG5ZUQ"/>
    <s v="Dip J D,NJ,Kailas h rasal,bhoobalakrishnan,shekhar,Sekar,Ankit kumar,Ujjwal Murmu"/>
    <s v="R16URT7BDNOV2D,R2YWPNEAQVJ9ZA,REXSBUHVOE0WE,R2RUHQW0ZWPFCE,R2NSG94BDOKV6F,R3PCRURZ1LS5JQ,R1FR7S9JNBVXBT,R29RRJ2OJ6GC7"/>
    <n v="8"/>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835"/>
    <x v="791"/>
    <x v="1"/>
    <x v="1"/>
    <s v="Headphones,Earbuds&amp;Accessories"/>
    <n v="879"/>
    <n v="1109"/>
    <x v="0"/>
    <x v="1"/>
    <x v="1"/>
    <n v="0.21"/>
    <x v="5"/>
    <x v="0"/>
    <n v="31599"/>
    <n v="139035.6"/>
    <x v="0"/>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EHC7ITQUJKLOGQJCAA6Q7V63EVQ,AGCW5OYJJFDRSHITPNJ2NGJO37XQ,AFCDWGFZNA55P5RZVVADKMJX4TMQ,AGNY7JE5TCQDY3MEVOEVAAA4C3XQ,AG72D7R72T2BX46FLNTAPNAVHNJQ,AFOTA6QJ5UKQOBJ5APZRDK3GVOBQ"/>
    <s v="Rajendra Singh,SUBRATA MUKHERJEE,Abhay Meshram,bahlung,Pragnesh Patel,Mithu khan 9732,Koushtub goel,Rovin Singh"/>
    <s v="R1AKJKNRBIBCV4,R2ZG9F0E80XAWQ,R39LC2YR7L3N4E,R2ADNFHJ2J8A7L,R3VV8VK7HOOYQS,RXGEG3BUDZOW0"/>
    <n v="6"/>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836"/>
    <x v="792"/>
    <x v="0"/>
    <x v="0"/>
    <s v="Accessories&amp;Peripherals"/>
    <n v="199"/>
    <n v="999"/>
    <x v="2"/>
    <x v="2"/>
    <x v="0"/>
    <n v="0.8"/>
    <x v="2"/>
    <x v="0"/>
    <n v="1075"/>
    <n v="4192.5"/>
    <x v="0"/>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GKT6MY3UZFPKSYVU5V7IOKJKMMA,AEMPOEDWHUSVZ4K5B4NSUITJN44A,AHPG3MJMT3RKYFUX36KRB3EDGOBQ,AE5GMXIOYRAI3YQEDFM4W22P6SWQ,AGHSVMFIK3RXOK2SWFPWN5TZCJKQ,AH7JVRRT5TX4TDCA3XS2HEYQIITA,AGNNU6V5L7VGIRYQ5XIJ7H4VONBQ,AHD2UUIFWNHDJHVXLGRMPLBBHSAQ"/>
    <s v="Placeholder,‡§?‡•ç‡§?‡•ÄPK‡§ú‡•Ä,Gauri salkar,aQeel,Ashish Raj Arora,Ankit,Amazon Customer,Ramamoorthy Jaykumar"/>
    <s v="R374DNITJO308B,R39OSBCH26FDGW,RFTP6BKBX70WI,R1VHLDAFRQLBMI,R36AIOIL7WO6HZ,RIVLIRNSSO3M1,R3BIRKRJLDWL46,R1N8K5CG19N1KY"/>
    <n v="8"/>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37"/>
    <x v="793"/>
    <x v="0"/>
    <x v="0"/>
    <s v="Accessories&amp;Peripherals"/>
    <n v="250"/>
    <n v="250"/>
    <x v="1"/>
    <x v="3"/>
    <x v="1"/>
    <n v="0"/>
    <x v="2"/>
    <x v="0"/>
    <n v="13971"/>
    <n v="54486.9"/>
    <x v="0"/>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FFOW7D7WJY5D3E3PV26TYE7Y57Q,AFXOKMMHVI6D4RWQXJFN3YSI57BQ,AH65GLY4VWTON6HQURNVS3MWLTPA,AHPCPMJYJE4OFUAOCX2GJNYIOGGA,AFLVQOCKHNNVELC2E4SX2GF4Z5TA,AHCVGFTJLPI3BGD6EOMDLSJ43UQA,AE5JNSRY4O3FLWR6P24C76QLBZGA,AHX5PSVSNVHS4QNYCDEKIMFDERZA"/>
    <s v="‡§Ö‡§?‡•ã‡§ï ‡§µ‡•à‡§?‡•ç‡§£‡§µ,Satish,KBK,rajendra,BuyerOfProducts,Manjush Mohan,M.A.SAMAD KHAN,laxman pallikonda"/>
    <s v="R1WZU792ROLKVF,R1X4YGIN6CWPH4,R32Z0RYAEN1DFC,R1DN8SF3OFPFAQ,RNHRK657LGIDV,R1DOJAY4KQGAI6,RXQATD7YRR3TA,R3HP5GYAC6M219"/>
    <n v="8"/>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38"/>
    <x v="794"/>
    <x v="0"/>
    <x v="0"/>
    <s v="Accessories&amp;Peripherals"/>
    <n v="199"/>
    <n v="499"/>
    <x v="1"/>
    <x v="0"/>
    <x v="0"/>
    <n v="0.6"/>
    <x v="9"/>
    <x v="0"/>
    <n v="2492"/>
    <n v="8971.2000000000007"/>
    <x v="0"/>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HWQQLE2M65U3ACAYST5FUV4UPVA,AFYWJTX34TSDYAHOCEDFBOESDBLA,AFTI4PPEOUKIY7E7RZNDGR36GJBA,AGIL2YVZAM2EISWCWKZ62NRHRQTQ,AGOLIHXYWOUK27IL5A3NHNA4U6FQ,AGPAK6ELVZPVKQ7GEZ7IUHNK2C3Q,AGFVR7YLNWBVHZT7ZKUMA3OUNIOQ,AFQLEJZYWVOJCCO5THP43JRGYB3Q"/>
    <s v="Kohana,Sameer,Rishabh singh,Sourav Ghosh,SUBH,N T HARI HARAN,Gurujeetsingh Pardeshi,SB"/>
    <s v="R24LA0QD5OLK8G,R3Q8NDQHWTOEMA,RLU72AJAAOA8D,R2Y2ISC0E5DQJ7,R1VS3VC0CZ24XB,R2787ZH86GWL84,R1VDA6PEVBN4E3,RWWGO6H2DZMYC"/>
    <n v="8"/>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839"/>
    <x v="795"/>
    <x v="0"/>
    <x v="0"/>
    <s v="ExternalDevices&amp;DataStorage"/>
    <n v="899"/>
    <n v="1900"/>
    <x v="0"/>
    <x v="0"/>
    <x v="0"/>
    <n v="0.53"/>
    <x v="5"/>
    <x v="0"/>
    <n v="13552"/>
    <n v="59628.800000000003"/>
    <x v="0"/>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ECMQ2RLIJLZPBV65R74ZXYWBHDA,AEDKV6ZUXIBYYQJBXOHXB3DZLYWQ,AEHWYKP6AINWLLGVCZXRT3GOBT6A,AF2LJJNMXJZHEEWT4GCNWPSLFPIA,AGJ3VD6VNEKCMGYVVAS3ZFSISKMA,AFVY6A2WBGEYOPAJNAZP6J44H5GA,AERWNTV3FQB42AN6DXOZ24NJGOBQ,AEVHDFJPXL5VW4EUXTOBVXCPZA2A"/>
    <s v="Wraith,Krishna Engineering,Kindle Customer,Deeps,Chintada Bhaskar Rao,FH,Vasudev,Done Chandra Mouli"/>
    <s v="R1NVL27P8VGTP1,RK381D6AH8JFI,R145H2IMWSHSP5,RXUFYS6IXXC27,R23QFCUMOAAF6,RWOQMMEBT56CR,R3NQ4FM9WQJM1R,R1GOBOH4PV5F5E"/>
    <n v="8"/>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840"/>
    <x v="796"/>
    <x v="0"/>
    <x v="0"/>
    <s v="ExternalDevices&amp;DataStorage"/>
    <n v="199"/>
    <n v="999"/>
    <x v="2"/>
    <x v="2"/>
    <x v="0"/>
    <n v="0.8"/>
    <x v="1"/>
    <x v="0"/>
    <n v="575"/>
    <n v="2300"/>
    <x v="1"/>
    <n v="57442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EHCVDRO2RQCQNWQH25CS6227BOA,AESDNVY2THX3KM33O7EBVYFFW22A,AHRITLVMUVOKHOZWEW7EX5LIHVSA,AF5UHHQGO6G4D6AJ4QC3HFU7QRAA,AFZNCL4GFSQONZC3T2E6CWDOOJ3A,AGQ33QFV6YITBYDD7Q5UZB3KPVYQ,AG726ROK2TXYFZYOHF56OXEQEVMA,AEOF6N7C4GZTUUR3VXU577V4K2XQ"/>
    <s v="Anmol,Vani,Tejas Jha,Rishabh Gupta,Nik,Harsha,Thota Srinivas,Lokesh"/>
    <s v="RRJFTC0VXGP9F,R39JQE75EPS5DO,RUZV4DZKBFJGE,R1SBQDN9157ZTO,R1O8LE9DENM39V,R1QGJPE1M4YZKR,R240LL92WXKRRY,R3GECDAI29GH5G"/>
    <n v="8"/>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841"/>
    <x v="797"/>
    <x v="0"/>
    <x v="0"/>
    <s v="Accessories&amp;Peripherals"/>
    <n v="149"/>
    <n v="999"/>
    <x v="2"/>
    <x v="2"/>
    <x v="0"/>
    <n v="0.85"/>
    <x v="12"/>
    <x v="0"/>
    <n v="2523"/>
    <n v="8830.5"/>
    <x v="0"/>
    <n v="2520477"/>
    <s v="Compatable with Philiphs tape recorders and Emergency light charging|2 Pin Laptop Adapter and Tape Recorder laptops adapter, Camera, Printer, VCRs, DVD Players, and many other non-polarized devices|Note: - Not for trimmer"/>
    <s v="AELPAFD33LDSPRU4SBYCF5JOSYZA,AE7CCDFNM42PHTVFFJ5JF3AFRZJQ,AFBWDDA2YE4P72CA6RHL43B3F4WQ,AEIE7R5GFFELVNO5KDRXGRS3TPKA,AEI4GFTOVHF2SESNRVUOE4N2NDNQ,AFQWXBVRW5AF53GDQLBGWN4NWXFQ,AFKIFIYLWXVSKFCEUBX4ID3T5QHQ,AF644KLEQSZZJOCIVE5XK42WW73A"/>
    <s v="vinu,Goutam Banerjee,Rajeesh P,Sheeja Mol,Suman,anupam kumari singh,Sourabh,Amazon Customer"/>
    <s v="R1LREWJCMBQIRO,R2HU0UF6QY4WZD,R1M3HZPOB2BCPA,R3PLOVWNC48BP6,R1K70M5N1R1FLT,R2HZYR1RYPYEVR,R6HSVD0DMTQMY,R6X92GH1ETNJ"/>
    <n v="8"/>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842"/>
    <x v="798"/>
    <x v="0"/>
    <x v="0"/>
    <s v="NetworkingDevices"/>
    <n v="469"/>
    <n v="1499"/>
    <x v="0"/>
    <x v="0"/>
    <x v="0"/>
    <n v="0.69"/>
    <x v="3"/>
    <x v="0"/>
    <n v="352"/>
    <n v="1443.1999999999998"/>
    <x v="1"/>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HQC27SWWMUOTO3W7NGIG7KPX2AQ,AH3ZNJWSAOEWIBD3NFLGHZZOOMIQ,AFAFMRV4L35642NQMP3WELYPQ6ZQ,AG6GKJFYOVO2OJCRV73FBUIBAJLQ,AEWU6OTDLIVY6F2UAY2UYYQSGOPQ,AFOPBEQ5YUOBWJ7TBDFITQFZSN3Q,AETRLRK4QNNUXN3RRQ7BWMBAFXCA,AFXO2ER7GFIH4WDPPZX6LRZX3X7Q"/>
    <s v="Manish Kumar Pandey,Kayal,Nilesh kamble,Princedarji,AMIT PORWAL,Naman Khokhar,Rohan Narvekar,Yusuf Saifi"/>
    <s v="R30SWI8U6K7PDR,R2K3WL7JFGLDI,R2WXWZRPAKQ1GP,R29PWDI4WOF8FK,R26V2X161L8NR5,R3B4VBD2NKURWM,R3A6QVJ73S0FLJ,RSP7D739UWRFL"/>
    <n v="8"/>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843"/>
    <x v="799"/>
    <x v="1"/>
    <x v="1"/>
    <s v="Headphones,Earbuds&amp;Accessories"/>
    <n v="1187"/>
    <n v="1929"/>
    <x v="0"/>
    <x v="1"/>
    <x v="1"/>
    <n v="0.38"/>
    <x v="3"/>
    <x v="0"/>
    <n v="1662"/>
    <n v="6814.2"/>
    <x v="0"/>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GMD2UVAWOKO3W37KGZWAPI3ZB6A,AG7BC5ADBMW6EMTNHSDXNEZACGSA,AEN2I6AIAPGVXROMHAQ4NMUTOP5Q,AGZ626GSSJDOAEJZAPBMENWXFR4Q,AGDJLGA6BF6G4XFQ3ZWBHW7QZFHA,AEC7RE5DTPOP3U3VWADY32HLOKMQ,AESZAGS5TOO5QII4XYFLKFAWSZIQ,AGC5YGA5PCE6NZE2KKTR5KY3E3PQ"/>
    <s v="Vignesh,Aniket,Nitish Kumar,Amazon Customer,Yusuf,Nageswararao,Ashish,Bhupendra"/>
    <s v="R1R1JK1E1KZYX8,R2XZC0TY29XVLD,R10HYVIHZWKK1K,R60DKH62VTGDU,R3OEUY99P64UA3,R32UNDTOGI8EL1,R3GLNMEB5Q7VW0,R1DEKW8DZTEK4A"/>
    <n v="8"/>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44"/>
    <x v="800"/>
    <x v="0"/>
    <x v="0"/>
    <s v="Accessories&amp;Peripherals"/>
    <n v="849"/>
    <n v="1499"/>
    <x v="0"/>
    <x v="1"/>
    <x v="1"/>
    <n v="0.43"/>
    <x v="1"/>
    <x v="0"/>
    <n v="7352"/>
    <n v="29408"/>
    <x v="0"/>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ETHN2CGVNPVX5Y6SAWO6IO7QOEA,AHWRHOUQWASZTLTB4CLOJIDZYPBA,AGQS7A3QE6JORKCGQ3K2J3Q7NOMQ,AE3IMYWXCNVEMIF3ELZZDGDXWKRA,AHSRJIWSBOMVKM6IWI4M64I3V4AA,AHQYDF33TO55QZY3STKUBB2WL3ZQ,AFP4IFI6O7PUAZ3A3KONELUOBGOA,AEFZZLVLJSICGSP4WDGTZFSDF2BQ"/>
    <s v="Balamurugan Trivandrum,prathmesh sawant,Praveen Stakez,Dhananjay Thackeray,Gyan Bhooshan Dubey,Ranabindu mondal,Nilesh,Ganesh S A"/>
    <s v="R2RDB07DGL4GM9,R3H2WY92CQUJMX,R2LDUGW3VRNHAB,R1LRB29GJ35245,R2S4Q38HCR9GEQ,R34PYQGTCYUFYB,R2FNNM6IUQZGWK,R3GR8P4J5HK9VV"/>
    <n v="8"/>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845"/>
    <x v="801"/>
    <x v="0"/>
    <x v="0"/>
    <s v="Printers,Inks&amp;Accessories"/>
    <n v="328"/>
    <n v="399"/>
    <x v="1"/>
    <x v="3"/>
    <x v="1"/>
    <n v="0.18"/>
    <x v="3"/>
    <x v="0"/>
    <n v="3441"/>
    <n v="14108.099999999999"/>
    <x v="0"/>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GWXUDJLYBQYBI5O7UHDK6QW7FYA,AHYBJJUUPQJTFXXO54OQ3J2D4N4Q,AHME467G4UTCVM75WV6LUC4H634Q,AEW5PTYK4UHR7B65WM4XTZLBYJZQ,AEYADIPLPA2P6QH53K5OLKRQS4MA,AGL3YL2HVMSNJ6JQ5FQ6HGAZEJPQ,AGLYEVGC2CQ4B6K7ZLFC6HKRXHXQ,AHL6URBGFQRDUNFGH5UCW4BGF4FQ"/>
    <s v="Rakesh Roshan Koul,Vikas Kushwaha,GR Talwar,Sunil Yadav,Amazon Customer,Aarav Agrawal,Tushar Jain,Amazon Customer"/>
    <s v="R2LRRBAFN6I6AZ,R1FBE05UZD56IF,R1IRK5NMYFJN5T,R69JBU6LC4NYC,R1ZEDLFB9T6IJU,RN12RA7AP349F,R1OGL3O5NB3GXJ,R3JRPVNGDP2W8A"/>
    <n v="8"/>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846"/>
    <x v="802"/>
    <x v="0"/>
    <x v="0"/>
    <s v="Accessories&amp;Peripherals"/>
    <n v="269"/>
    <n v="699"/>
    <x v="2"/>
    <x v="0"/>
    <x v="0"/>
    <n v="0.62"/>
    <x v="1"/>
    <x v="0"/>
    <n v="93"/>
    <n v="372"/>
    <x v="1"/>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FZ7BSWDEUCVHARR4CX2UCO5VZEA,AHFKTS4EHCDCYQS425TALOSRSNHQ,AF65MIICMJTPBXOMJVXMRXJO564A,AEUDRXQAIOQFAJMC2HXHA5I726VA,AGHNUCRUYQXMP4652XV7ZVK5DPMQ,AFJQ6LWTWGENRRJXZLWWX27YREJA,AFWKRJGICXU2EXDCHLR5AXVCMQEA,AHFOGTDIQHP3LINYF4EQOBZ6GKZQ"/>
    <s v="varshini Mani,giri babu,priyanka singh,Geethanjali Arivudainambi,Aftab ahmed,Zahwa Husain,Amazon Customer,Raghu"/>
    <s v="R1VOPN2U7TR5UG,RCVPU4XZ7O68C,R3AAGR6XT4RZOC,R1D1CF1TVUQET4,R2ICO6IKYO6I6A,R2JZS7D3SMFU1T,R3FZTFENXGCM9,R3TK26WSQHBGNK"/>
    <n v="8"/>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847"/>
    <x v="803"/>
    <x v="0"/>
    <x v="0"/>
    <s v="Accessories&amp;Peripherals"/>
    <n v="299"/>
    <n v="400"/>
    <x v="1"/>
    <x v="1"/>
    <x v="1"/>
    <n v="0.25"/>
    <x v="11"/>
    <x v="0"/>
    <n v="40895"/>
    <n v="155401"/>
    <x v="0"/>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HL2CPZ63TFC3VB3RUVZVPFC2YZA,AG6X53SP2LB733ON4RXI3T7Y354A,AGR6UE4GCJKWO64UOIRUNFUGTL7A,AEIDO6I6DOUJAKJX6VR6C2PC6ETQ,AGI2Y5SCA6G6LPHLNAJOLCNAMEJQ,AFRCI27IITJW4I7XDL5GNZUQPZTQ,AHVKJVDTF5KCHA5NBPFC7QJAMHJQ,AEAOO4M764H7IQUU3CTHRMQBB4SQ"/>
    <s v="Satish,Anonymous,AJIT SHRIPAD GADGIL,Lovejeet Singh Randhawa,jaiganesh,millon das,Jincy Thomas,Venkat Kumar"/>
    <s v="RGNARUOE22V1A,R5KYEFZM5496A,R38R0ACYQPV9HZ,R17M1JPCDUNH21,R1H9QE5M69Z3VS,R249MO4XBSOM0Q,R2BI8BOVC79W95,R1V5XKRZ49DQK3"/>
    <n v="8"/>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48"/>
    <x v="804"/>
    <x v="1"/>
    <x v="1"/>
    <s v="WearableTechnology"/>
    <n v="549"/>
    <n v="1499"/>
    <x v="0"/>
    <x v="0"/>
    <x v="0"/>
    <n v="0.63"/>
    <x v="4"/>
    <x v="0"/>
    <n v="11006"/>
    <n v="47325.799999999996"/>
    <x v="0"/>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FCN4ZD2X2EVUUDSG4BMFT7YJA2A,AHDHRPKNTBSBYA3MRM5PYQVL32NA,AHVUIVUWUFPO7Q7OJKIUG2DA4BFA,AEXIJCTRTURULROTIL72CGUX3K4A,AH227Z3F4JYYTDOQOAYSZKNVWUKA"/>
    <s v="Neha,Amazon Customer,Rajat yadav,Vivek,Joy B Hans,Periyakaruppan,Avinash,sejal ghuge"/>
    <s v="R32FKIYH8C9GMX,RYBDLIADVEHDR,R3QUBDARIE2ZHS,R3V1NU4NDXXV74,R2FJDY45GI3UEC"/>
    <n v="5"/>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849"/>
    <x v="805"/>
    <x v="0"/>
    <x v="0"/>
    <s v="Accessories&amp;Peripherals"/>
    <n v="114"/>
    <n v="120"/>
    <x v="1"/>
    <x v="3"/>
    <x v="1"/>
    <n v="0.05"/>
    <x v="0"/>
    <x v="0"/>
    <n v="8938"/>
    <n v="37539.599999999999"/>
    <x v="0"/>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FJIOGKIZE7HIIGKY7UQYGKCHUTQ,AHWYLGBFCUWXVK26AOQEY7QNNWCQ,AFYXCGFUYNSPE2MMMHPCDDG3MPKQ,AHJDPDXYI34BCGDP4LO6EHTJXSWA,AEDN2U7HH4M3FF3HHDBHYZM2V4DA,AGBGH66QZWI6S4A5A65VS2EGULVA,AFITUHP37XFHAR6LTTXOSFZIJM5Q,AE4PAQOUOTQHDRBH74KKGQAMW56A"/>
    <s v="Aditya Chatterjee,Raksha,shubham s.,Lucky mir,Shar,Soham Papinwar,AJJU BABA,Suman sutradhar"/>
    <s v="R1EGA4C6RWIIZ3,R2LUR26FVHY2J9,R3EIY77S1ST0FV,R2C5MD2U054FTI,R20BW7AKMPLR7O,R1N81GRGOUWSG0,R27N6D9QGKDDY2,R38PPB7S465YMD"/>
    <n v="8"/>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50"/>
    <x v="806"/>
    <x v="0"/>
    <x v="0"/>
    <s v="Accessories&amp;Peripherals"/>
    <n v="120"/>
    <n v="120"/>
    <x v="1"/>
    <x v="3"/>
    <x v="1"/>
    <n v="0"/>
    <x v="3"/>
    <x v="0"/>
    <n v="4308"/>
    <n v="17662.8"/>
    <x v="0"/>
    <n v="516960"/>
    <s v="0.7 mm tip size|Black Body, Multicolor Ink(Black, Red, Green, Pink, Turquoise Blue, Orange, Blue, Brown, Purple, Lime Green), Pack of 10|Easy flow Ink Technology|Sleek Matte Finish|Featherlite feel"/>
    <s v="AFMYEBPS6GDJSJNW3W2LA22EGVZA,AGYRWNDZCQ4RHAQ6YZIBCQDFMH7Q,AFNLLROSLYHITIEK3AUCH7F67BDA,AH2I7KKNEMSGES3IVG6KQUBRENCQ,AGMK6A2BENOKD2ODSRVUFWWC5G6Q,AHCOYDQNZS4UUSG6CUGPTYFADJWQ,AEIVKBCTQJGOIDNCWIZGMGGBFZKA,AEBOS67PZZ65W6MOFB5TLA3UMHIA"/>
    <s v="Parul S.,Prateek Tiwari,kateriki,golla ramesh,Misoma,Gajanand Raigar,Samir,Jupally bhanu"/>
    <s v="R1FUZJ0GWDCLUS,R3VJ1YSW5XZI0D,R2659C1LEZY2BE,R2SCWNAAVSIAY,RUV07628Q4D75,RZ10G9SIHUWRY,R1I8JVDSJD2ODS,R3NGRQVZQY9RYR"/>
    <n v="8"/>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851"/>
    <x v="807"/>
    <x v="3"/>
    <x v="3"/>
    <s v="OfficePaperProducts"/>
    <n v="970"/>
    <n v="1999"/>
    <x v="0"/>
    <x v="0"/>
    <x v="0"/>
    <n v="0.51"/>
    <x v="0"/>
    <x v="0"/>
    <n v="462"/>
    <n v="1940.4"/>
    <x v="1"/>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EYGIH4DOWVSDCW5NMBO5B66JC5A,AFOSMRWUX356F43ZT3O46AKFXLEA,AHAAATUF2J4XWCRCFDHSGRMR4QHQ,AHTVNJD4KEN5OLLRPBMBVK65CBTA,AF3FG4DF4LJXC26OKQ7OCTTV76CQ,AENNAVVG4GBJKDQKJXQUEKQKTXGQ,AHTKG4MRV4XNZ43XSD4R7A3XSB3A,AEI4VIVXAPEKJT4MCN25ZWPE6Z7A"/>
    <s v="Koushal K Jain,Mathew Jibin,Jeevan,Hemanth J.,Rajiv krishna,Mohammad Thayub Pasha,MANOHAR MALTHANE,pragati"/>
    <s v="R174KRUPEU2G7V,RW2VQKGRRIM41,R3PCJMP1XTXVUP,R1Z8IGSA8ZO3WN,RE91TY7MTPBCX,R3AW009ZNTYU8I,RQI0L92ZT0TOP,RG9LN7755H1GQ"/>
    <n v="8"/>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852"/>
    <x v="808"/>
    <x v="1"/>
    <x v="1"/>
    <s v="Cameras&amp;Photography"/>
    <n v="209"/>
    <n v="695"/>
    <x v="2"/>
    <x v="0"/>
    <x v="0"/>
    <n v="0.7"/>
    <x v="6"/>
    <x v="1"/>
    <n v="107686"/>
    <n v="484587"/>
    <x v="0"/>
    <n v="7484177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IGFUFEU2YGVXZQSYKPUF5FTCCA,AHAO6EXKU37EEYYK3GH6ZFK4SUMA,AFB4UHZ3QF352GURQDBYC5JORT2A,AHUH2DL5E7X6EPG5NEI3PYFTXX2A,AH4PKU4P7D5AHUHDYV74RUPDD22A,AGE7RHK72JYVY6MTM33BY4SVZKOQ,AEVJRCT5FUVYU4LJMS7EEXGF4LVA,AHPDAOIVOVCS2LWI73U6DBQYETCA"/>
    <s v="Shiva,Uzef,kottala samuel,Renjith,Dhivakaran,Mark,Utkarsh Tripathi,Vijay Sreekantan"/>
    <s v="R1KOODMSYFQFQK,R1WX5RVYVOE2Z8,RU34IVNRBGN2X,R115NGNFV75VQZ,R2IELMO4REP9U3,R2CGUT8QR29GBL,RP30K2QKPN7RL,R2527FDBEJ54SC"/>
    <n v="8"/>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853"/>
    <x v="809"/>
    <x v="3"/>
    <x v="3"/>
    <s v="OfficePaperProducts"/>
    <n v="1490"/>
    <n v="2295"/>
    <x v="0"/>
    <x v="1"/>
    <x v="1"/>
    <n v="0.35"/>
    <x v="13"/>
    <x v="1"/>
    <n v="10652"/>
    <n v="48999.199999999997"/>
    <x v="0"/>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FXZNVON4LZKKL23DAL7IPT5ZJUA,AFSZKLP7O5V7SHFKRIC5YGKLI6VQ,AGNJT6MCU54JSU2MDPAUHNVVMPAA,AETWKKRH3YG3TDQPRO72TEEGPBIQ,AEK4IBLWWLNYTV5TXRAIVIDWDJEQ,AGEU6T4TWEHPJGK7WYQEINX4NTGQ,AFIDAKZO3JJUEQ5XHV5DQFPWMWUQ,AGC2NONP26AGZYB5HR2FYRMUAJPQ"/>
    <s v="Ravi,Shrey,Deepthi,sreeraj,Priyadarshini P,Abdul Aziz,Neha,Sohan Maity"/>
    <s v="R3I568NWPF5187,R19KS9NAHZME09,R384JBLG7VAYNP,R3T6PJ40WKL2M2,R2HOVG7RABKNQ7,R2PVJY6ZKTLSAS,R2PIAZDEUTARUA,R8S61DB3WGBVT"/>
    <n v="8"/>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54"/>
    <x v="810"/>
    <x v="0"/>
    <x v="0"/>
    <s v="Accessories&amp;Peripherals"/>
    <n v="99"/>
    <n v="99"/>
    <x v="1"/>
    <x v="3"/>
    <x v="1"/>
    <n v="0"/>
    <x v="4"/>
    <x v="0"/>
    <n v="5036"/>
    <n v="21654.799999999999"/>
    <x v="0"/>
    <n v="498564"/>
    <s v="Extra dark writing pencils|No. 1 recommended stationary by teachers for children|Designed to aid legibility"/>
    <s v="AFTJIOQOYRDJGI723DK74GWNDZ2A,AHHUIFGGDKLFQ5JQ6GKTCFP5ICTQ,AFJ4RYVZPFVURFU2KARPMUWJHY5A,AG4HRCTC3U32DT5KTF5D2KYASGSQ,AFXXUQYCEVF3LETU5PSA77TAE5FA,AFKQ3TOYUPI6L7KPMRWMFU26JUMQ,AG4FIDFQU6LP6QMFQY53VSV5JYXA,AHWPQ2ZMZFHAYASC4DS6LFCQ4D5A"/>
    <s v="Shahul Hameed Izzath,Ram,Boopathi,seeni,Umesh Bagul,Mohd Aslam Khan,CamRawLoofy,Anshuman Kashyap"/>
    <s v="R21X3T7OXJDYF5,RFZ7PECSOYOD0,RCNWHX6JCJZ24,R13B46MR7D4UW6,R2WIO7GRU4X1VE,R15WY8KFOZPEO0,R1GZSDMDXLI6UA,R2GSFMREX0SZF0"/>
    <n v="8"/>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855"/>
    <x v="811"/>
    <x v="3"/>
    <x v="3"/>
    <s v="OfficeElectronics"/>
    <n v="149"/>
    <n v="249"/>
    <x v="1"/>
    <x v="1"/>
    <x v="1"/>
    <n v="0.4"/>
    <x v="1"/>
    <x v="0"/>
    <n v="5057"/>
    <n v="20228"/>
    <x v="0"/>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J2FUFEZ6Y65C3CZA6XJ4J74NFA,AEOMLWH4R5GQ2PAEYWT7DXBDIDFQ,AGZSGTXSS3U5JRRIRFWBTC7N37VQ,AHYE53BX5R2BNJHNSISJLEXOIAPQ,AHXUXPQFBUYDK4PEVU2BEKXMY4XA,AFN3Q6PA5YJYY5MW4JJW7KD3CFMQ,AE3RFRGO7TRR2B3HPMSS4UGJZDMQ,AHKSCTFHQOFIBISZ7QXIL7KOIVGA"/>
    <s v="zain,Deepak,VIMAL,Shiv Sagar,Tamil selvan,Rakesh yadav,PAGOLA SURESH,Olivia"/>
    <s v="R1JB53IQ0AXIHW,RPKOAVSXXPSKU,R3AIW6ZYB8OS8W,R1FANNDP3KWHH8,R2ESITUL5GM8WX,R39Y7SUMSOWEBW,R6EAH6XUMX4SX,RXPO6LV61TV1T"/>
    <n v="8"/>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856"/>
    <x v="812"/>
    <x v="0"/>
    <x v="0"/>
    <s v="Accessories&amp;Peripherals"/>
    <n v="575"/>
    <n v="2799"/>
    <x v="0"/>
    <x v="2"/>
    <x v="0"/>
    <n v="0.79"/>
    <x v="0"/>
    <x v="0"/>
    <n v="8537"/>
    <n v="35855.4"/>
    <x v="0"/>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HAV4CJCMF5EPFWOHKYSWKTHHKLA,AEKLUTZJ4NAMIM57BQ2PMV4RGR2Q,AFJXXS2L6HWWPY3JISX5SCNOEJRA,AG3W26PYXB5PZLCXPAT3747IYCYA,AFICN5SUTEMROEAXGDQQ6R5DWIMQ,AFWO26UIM72Q7ZPHSQ3DUGDM6H6Q,AERVTE2EIAQT7NEI6VGV4DJIUXCA,AGOMT3O5U4TB4TZVFQFNDKP5GT7Q"/>
    <s v="Sthith,Bhagwan Patil,Abhisekh,Murtaza Chhatriwala,Beixun,Rohit lakra,g.d.nithi5,Tanuj Tiwari"/>
    <s v="R306AT7RAPPB4F,R13JZJWRO3P3CG,R14BZPIXU4V009,R2OJGM7XU1KK02,R32XRJ1D68UAD7,R3681SST4J2Y3Q,R12QP5JRRTJNES,R1APJCJMBLJK5J"/>
    <n v="8"/>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857"/>
    <x v="813"/>
    <x v="3"/>
    <x v="3"/>
    <s v="OfficePaperProducts"/>
    <n v="333"/>
    <n v="999"/>
    <x v="2"/>
    <x v="0"/>
    <x v="0"/>
    <n v="0.67"/>
    <x v="8"/>
    <x v="2"/>
    <n v="9792"/>
    <n v="32313.599999999999"/>
    <x v="0"/>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FVTO4K2IG5AYWZPOAEA2QGPZZ4A,AHWTCTHLUKPJP2IUI4BQMHLGSEAQ,AHAPQUB4R4LW5DVZEUNCXW3PB5BQ,AEHTBA3SGAOECHU5ZCSRUW4NUGLA,AETY3ZRXJNRJ7NEK7BMH2XXO26KA,AGLWKVJOI7HQ24WJBODYR5E556SQ,AEH27CVZQNPB3YDLTNLPLCNNMKOQ,AERPXYDL77A3TGZVEC4E7COXPNJQ"/>
    <s v="Amazon Customer,DHONDU,Saurabh,Promod George,Ramesh Haran,mram,Placeholder,SHASHANK"/>
    <s v="R37OWPWWYU7L3G,R2AQ3J8DYODY55,RA0RPO7G5XXOL,R1FPO08RUBD4EV,RY9JUX3BONIOX,R39E5IAGZK66QW,R28QG0162ONGDW,R1BZN1SP6YIRH2"/>
    <n v="8"/>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58"/>
    <x v="814"/>
    <x v="0"/>
    <x v="0"/>
    <s v="NetworkingDevices"/>
    <n v="178"/>
    <n v="210"/>
    <x v="1"/>
    <x v="3"/>
    <x v="1"/>
    <n v="0.15"/>
    <x v="4"/>
    <x v="0"/>
    <n v="2450"/>
    <n v="10535"/>
    <x v="0"/>
    <n v="514500"/>
    <s v="Unique 3 dimple tip technology from Japan for precision writing|ATT System for instant start|Pure liquid ink for smooth skip-free writing|Unique see through ink tank visually indicates ink level|0.7mm fine tip|Ink color - Blue + Black"/>
    <s v="AHGPGK7X35WHOVKQHT3OCUQ7KJNQ,AE7SXDPE4UX5MOB32PS4V63RPVEA,AE7DSLIHNWRP33ZULLHXQA4KM5BQ,AHG2ZF34JUECM4ZYKFDRRUIKDIXA,AHQ2DKS5UNONNHOGPYRRL3JMYFBQ,AEFES7Z2WEM3TVJHVRRRPIGRRXVA,AFOLBZKWUZVF4PQ33ISHI3DEFDUA,AEDM7KPWGF43EOIT2OHPQEMDTBSQ"/>
    <s v="Madhusmita singh,Sandeep Singh,Jay OG,Asim,Vikas malakar,Nitin Verma,Amazon Customer,Subi"/>
    <s v="RS0YPV8CGGS8R,R3LR647NBSDMCU,R3INDETNPWMHWX,R2N03PA780KAJD,R1I4DIVJ3IZNGG,R3LGQPRXIGK0OZ,R9H7E21WJPRKL,R662AI3F4SL2W"/>
    <n v="8"/>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859"/>
    <x v="815"/>
    <x v="0"/>
    <x v="0"/>
    <s v="Printers,Inks&amp;Accessories"/>
    <n v="1599"/>
    <n v="3490"/>
    <x v="0"/>
    <x v="0"/>
    <x v="0"/>
    <n v="0.54"/>
    <x v="7"/>
    <x v="0"/>
    <n v="676"/>
    <n v="2501.2000000000003"/>
    <x v="1"/>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GTIINLWR6VP2OSW5R25BYBG5HLQ,AH3GNW4PAYTBNJZT6ZQBT3734A6A,AGWYCIPKHZXJUZXRJ7EB4TAH6OVQ,AFLHRHONMOZXHDC2ZOZHFL4YJIQQ,AFQV3ZTQ5BMBAWI2XBAE2KGC4KUA,AHGYV4BZYGAHGRKZJ3B56CVDCKLA,AHRBCLLX7TIU43LLXCP3GSMLMN6A,AHPWNTIG3ROOC7L2MFN27UHBQ2CA"/>
    <s v="Miki,Nikhil,Nidheesh V,Patel raiyan,Embari Sriteja,Shubham Kumar,Amazon Customer,subir das"/>
    <s v="R36ZW65JOPFS8L,RAEGRKQ26HAKB,R3U1GKVTCQ21OO,RAHRN3DS37LUC,R176NMLL4UKOG4,R1OZH39239I73K,RS9AG75KQ5ZWV,RSG6CEI9TVLPB"/>
    <n v="8"/>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860"/>
    <x v="816"/>
    <x v="0"/>
    <x v="0"/>
    <s v="NetworkingDevices"/>
    <n v="499"/>
    <n v="1299"/>
    <x v="0"/>
    <x v="0"/>
    <x v="0"/>
    <n v="0.62"/>
    <x v="2"/>
    <x v="0"/>
    <n v="1173"/>
    <n v="4574.7"/>
    <x v="0"/>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GNLXH7GFRBUEG3GEYNDW6B6Z55Q,AFMRUR3XGB44Z6JGCPGIS6B7MXDA,AGERS4EZVITFCCWLQIZ7P4XAEAEQ,AHEYB5YSDOJS2CX5ZYJGEGSQ4JEQ,AF5EHB4Q72MUV3PTDIRKOU6RZJNQ,AGPBIM77CMHJZPR4GROXSNK3GOFA,AEQ2EQIV34AERSJYG3RO5D4RPS7Q,AGZQCU7SW5KKYPSR376PM6UUQDAQ"/>
    <s v="Kulasekaranslrk,Amazon Customer,Sampada,Rudraksh,Narayan,Vivek Jadhav,srivani,Amazon Customer"/>
    <s v="R1LQVBM4K06W5S,R2JOL8YUJPQPHV,R4GYZF4RHILFG,R1N31UERSTNV5O,R2MUNSVDTDZEWJ,R1KOFVG8EPNCLM,R2COFUCWX7JY7G,RFCY28Q2RJYLY"/>
    <n v="8"/>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861"/>
    <x v="817"/>
    <x v="1"/>
    <x v="1"/>
    <s v="Cameras&amp;Photography"/>
    <n v="199"/>
    <n v="499"/>
    <x v="1"/>
    <x v="0"/>
    <x v="0"/>
    <n v="0.6"/>
    <x v="4"/>
    <x v="0"/>
    <n v="9998"/>
    <n v="42991.4"/>
    <x v="0"/>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EACCLBAYRCRJLUMTQVS5JSOYYVA,AETROJMOXLWYXXLMLCU7KW4HXETA,AH4BA34R2VIOKQRIJLXUDKFR3MQQ,AFYSXQBPVL6SBVWFIUWXNK5P2FWQ,AENMVCXATZBLHQGMVGSSY4XTNKRA,AHGP46O5MO2FPEVAHZM6A7EZHAEA,AGAHJYQQHZEZZ7ZVR7557735PGVQ,AET4QQ4FHIRE6OWDOEU2264PW27Q"/>
    <s v="TASAVUR,Manoj Kumar D,Pamu,RIYA,MEGALAMANIPG,Vimal,RAJ KUMAR GUPTA,Abhishek"/>
    <s v="R3URKY34C3O6C6,R2SMDSG8MX72UY,RH36PLQFRREG5,R50KZDO2KFBYT,R2XL28KE1P2MKO,R3DA5G1OV59TGX,RSFTU5X4MU4K0,R33V9MXUFMY7S8"/>
    <n v="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862"/>
    <x v="818"/>
    <x v="0"/>
    <x v="0"/>
    <s v="ExternalDevices&amp;DataStorage"/>
    <n v="2499"/>
    <n v="5999"/>
    <x v="0"/>
    <x v="0"/>
    <x v="0"/>
    <n v="0.57999999999999996"/>
    <x v="3"/>
    <x v="0"/>
    <n v="5852"/>
    <n v="23993.199999999997"/>
    <x v="0"/>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EW6MM2KKYNQQXXAFQH4YNVRUBMQ,AG5B2JK25IVZJ4XBES43PYNFRI3Q,AF3COUSTM5YZSV3S6KASMJ6NC3JA,AHSJLI3SFLCBQV75ZJ5STARKTDBA,AH5A4BY345NKVTFEO733D6G7QNYQ,AFCNIB3CYWCWG5XWEUVDXCLNLGSA,AHSTM3IJNFXMWVR5TOSMDLHPXVTA,AGMZXK5XYLQSAZSVUHHFFIZZ6SGQ"/>
    <s v="Sasmita Chopdar,Manas Mishra,Atul kumar,Rudra Pratap Singh,Harshad Bhairamadgi,Manoj Yadav,Gyannidhi prasad,Lokesh kumar"/>
    <s v="R14SXAZCRPQZNK,RA7ZKRJ46E457,R311BANNTQSXO1,RFEQZHNT7QDV3,R12TLXBNBGY3Y7,R31NPLPBEHHJVO,R1T99LYGHCHHML,RIW7K2PKLTNVA"/>
    <n v="8"/>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863"/>
    <x v="819"/>
    <x v="0"/>
    <x v="0"/>
    <s v="Accessories&amp;Peripherals"/>
    <n v="199"/>
    <n v="999"/>
    <x v="2"/>
    <x v="2"/>
    <x v="0"/>
    <n v="0.8"/>
    <x v="0"/>
    <x v="0"/>
    <n v="362"/>
    <n v="1520.4"/>
    <x v="1"/>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LGIDPC5GTJ4ET22CVZHSHBYCJA,AGFIU57KQ27B2HIIHLNRXEX4LD3A,AH2HEAF5KSG36DBJZATRGPWMQFFQ,AEHFXUDWPL2CJNEDKMN5473JESNA,AGUZ3J4FHC3D4PBXVYJSJLCYLR6A,AEE5TKO2YQMMVIBAGMEE4BQS6ZHQ,AHHWAZU4DKWHDYX6TXUOHE56T5AA,AHOGJRONCJE5ZAJX5CV76QCAKC5A"/>
    <s v="Digvijay,Vismay,Yogesh,Rajesh K.,Yogesh Dhurvey,Nitin Soni,Hacker,hariprasath"/>
    <s v="R2W6BKEVXNT3N,R1W63TB4MX8482,R28EZ6Q89SHMHD,R1D7A93DR9F1F8,R3GZGLWVKTBWY0,R1VY2XWEWPHWWO,R2I50QOEBLLIHS,R2U71462QVBEYX"/>
    <n v="8"/>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864"/>
    <x v="820"/>
    <x v="1"/>
    <x v="1"/>
    <s v="GeneralPurposeBatteries&amp;BatteryChargers"/>
    <n v="939"/>
    <n v="1800"/>
    <x v="0"/>
    <x v="1"/>
    <x v="1"/>
    <n v="0.48"/>
    <x v="6"/>
    <x v="1"/>
    <n v="205052"/>
    <n v="922734"/>
    <x v="0"/>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OZN7QHTHMBMPZ44PLKH7ML2GFA,AHBZTGUKAUVUWWRIX5NAR3LFRRDQ,AHBZTGUKAUVUWWRIX5NAR3LFRRDQ,AHXL7635W54KBJSQMVBH5NU5M5HQ,AE7ODFGTGXOJ43E766LIKWOZWYTA,AEME7YWZ3YMKQOAKJY6QV5XKRQXQ,AGMGMQ6LB27Y52XFBO7LZIGDTRQQ,AHJICOXQKSOPQGHIO62545GNPNNA"/>
    <s v="Aadil Fayaz Naik,Raj prajapati,vishalkumar patil,Mom Malakar,kannan,Srikanth Sivaraj,Addy Banik,Pawan"/>
    <s v="R1JNM12EEHAKDU,R3D30LR1EYBE2P,R30L9O9HJ5UAK7,R3QZUREJQF2YLA,R3MY5QLMJHTG5E,RBTESL54NFQBN,R3S8IJGRFFCKTT,R14K1I1T1JA1QO"/>
    <n v="8"/>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865"/>
    <x v="821"/>
    <x v="0"/>
    <x v="0"/>
    <s v="Accessories&amp;Peripherals"/>
    <n v="2499"/>
    <n v="9999"/>
    <x v="0"/>
    <x v="2"/>
    <x v="0"/>
    <n v="0.75"/>
    <x v="1"/>
    <x v="0"/>
    <n v="9090"/>
    <n v="36360"/>
    <x v="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E7D3RJLZB7FRIEHCAY6O2ATRJDQ,AGR6MSMT6NDHTYUYWIF25PIVEEQQ,AGDGOIKF2V3IFHQLZ7QSCAYQTRNQ,AHQ6LZRLPWZRHXDESLTHYTIQPKVA,AHNLTNUGEDFJQZDRMZTHFFEV6YHA,AE4ENCSAVBVYJVFC3GMNMRDSD2KA,AEBRFXFON7LZTJCLJHVYUTGAG4JA,AEA7RJWIWRHGUYKUP6LJBPRSZCDA"/>
    <s v="Saksham Gaba,Shivam j.,Gaurav gun,Mohan,Lalit Kumar,Anitha,Tharun krishna,Aadil khan"/>
    <s v="R26QIZZV7XHNIM,R1GG4OCTVMJ08P,R17YPP58KBZRVP,R2KAS4LGHND8IP,R1R2V16C9M5EE5,R3JFQAZ34O319C,R24Z5Y8NGE1CA4,R3QQUAIJT1HNL4"/>
    <n v="8"/>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866"/>
    <x v="822"/>
    <x v="0"/>
    <x v="0"/>
    <s v="Printers,Inks&amp;Accessories"/>
    <n v="1439"/>
    <n v="2890"/>
    <x v="0"/>
    <x v="1"/>
    <x v="0"/>
    <n v="0.5"/>
    <x v="6"/>
    <x v="1"/>
    <n v="4099"/>
    <n v="18445.5"/>
    <x v="0"/>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V4RBRC5YCXKIOQC2Y4PFTQPZJQ,AEXNDM5WOVFGYVZEG5WIZCIJVN6Q,AFU42F26AWWMHVXXPQBCV3TMJCQA,AHRL6UH5ZPAO25IZNBKRHIBU75MQ,AFNKZKUMVGEZPPAHKKX66IV6RJ6Q,AEK6GCTCP57ROUFQRMAH5X3NVLOQ,AEMKNUIMZACX7TT5FMUOPSS5YNMQ,AE47Z7OIMUONNOFNS74AL5G3SEUQ"/>
    <s v="Manas,harikrishna,Vinit,Subrat patel,Varun Nayar,ved rajput,Pradeep,Mayank Kaushik"/>
    <s v="R113XKB6ZAUQF,R2SOXALV4NB8GQ,RONEN38QVS6OD,R1SSASOUEVFGI9,R3NJ4S4NF2MA16,RCNZVZSXG9YK0,RAN94F4HUX984,R2PCQJOKH6H8MK"/>
    <n v="8"/>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867"/>
    <x v="823"/>
    <x v="0"/>
    <x v="0"/>
    <s v="Accessories&amp;Peripherals"/>
    <n v="1099"/>
    <n v="5999"/>
    <x v="0"/>
    <x v="2"/>
    <x v="0"/>
    <n v="0.82"/>
    <x v="12"/>
    <x v="0"/>
    <n v="12966"/>
    <n v="45381"/>
    <x v="0"/>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GJBZ5PXDKBX5LAIWE4RFKQRZOPA,AHZ3OEXV4JL4MNSPNLNCAKIDTGNQ,AHSI5YU57HTLXWPV3GB3YBW6ISDA,AFKYLXLD4CQD2ZTR2332YUOELWAQ,AGO7DPNCGHKXTC2ABQIMLYLWLRDA,AEKKCP7NXBVTMBOUE3MX2X2NTNQQ,AGQWMX7SUHHGX32GDU3UFQOZJ7RQ,AEZGTPDU5BSCNFPNTFRPZEHHKKUA"/>
    <s v="Satish,Siddhant,Dibyendu,Utkarsh Verma,Akashneel Saha,Shivam biswas,meenakshi kamra,Rishabh sharma"/>
    <s v="RNAHH2L1RS339,R25LKZL3WI5EYS,R1KYR1BYKCW4XR,R1Z2TE2D9DSTWJ,R3D1T07CPJPZ8M,RN0DG3MRTSSP6,RLK0Q8WACYKMY,R2FOHIRKITGEFQ"/>
    <n v="8"/>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868"/>
    <x v="824"/>
    <x v="1"/>
    <x v="1"/>
    <s v="PowerAccessories"/>
    <n v="157"/>
    <n v="160"/>
    <x v="1"/>
    <x v="3"/>
    <x v="1"/>
    <n v="0.02"/>
    <x v="6"/>
    <x v="1"/>
    <n v="4428"/>
    <n v="19926"/>
    <x v="0"/>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GT572FSHJL725535LQUNZXHTO2A,AGGIJ2Y7MC4VSMU572S7NZMHGSTA,AHQXV74OUKWTTJSEF3A63MBXSCAQ,AF2GX6LD7IUTQ5V4S3VZ2LMZMAJQ,AGPB4U5YAXMJXJV6SGR5TAXFXMBQ,AFJO4HYHQHYRKJJNE3ALLGPP4J5Q,AG5GIDKTKJL5GQO4WODHFI2ALUSA,AFON2UWSBTUCG5QSHZOAMHVI4WSA"/>
    <s v="Somya Meena,Poojitha Pachigolla,Satya prakesh verma,Aaradhya Shandilya,Kevin,Ranjitkumarmanna,Ahsan Shaikh,Sapna"/>
    <s v="R1DQD1BRKH1AIO,R3ESPNPFL2XD8Z,RS64CINVRWLQ7,R38X9EM0L2O5AW,R2DB9HD4SGR8PU,R3CRC3DNW750LR,RKS4KUTPX1X5Z,RF9V415MCUOM1"/>
    <n v="8"/>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869"/>
    <x v="825"/>
    <x v="3"/>
    <x v="3"/>
    <s v="OfficePaperProducts"/>
    <n v="999"/>
    <n v="1599"/>
    <x v="0"/>
    <x v="1"/>
    <x v="1"/>
    <n v="0.38"/>
    <x v="4"/>
    <x v="0"/>
    <n v="12093"/>
    <n v="51999.9"/>
    <x v="0"/>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GFI7QAP24WKYIKSVOKOI6AH5QWQ,AE3OLFD74JMTB3BH445H4VU2KR4Q,AHVSB2RAFNPMGZEKR7Y5SW6XN3PA,AHP7DRD4MLKSHBJGYJWJFEVRA6LA,AHPINNJOLXOPGJXN2Y6S5NVCW6JA,AGFPOSNBSZEQER27XB5IHLWGJL3A,AGW6CYJRLVAP5TGYYDZ5CD4CTYXQ,AFEIC7ACC5JILEDYC52PZLVKB4QA"/>
    <s v="Paul Joe,Simon Rex P. J.,Santhosh,Rajat Singh 2,Placeholder,Jay,VARUN PANDEY,Jai Jyothir"/>
    <s v="R17OSOGCSZ1TU1,R2V3IDY4X5DO07,R10YPJXXLIT9PF,R2NI83SF805SZB,R2O53KW0B4KLDY,R24235I5D6EXHG,R2ATCM75K287E3,R15Z1PSJ93SSWJ"/>
    <n v="8"/>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870"/>
    <x v="826"/>
    <x v="0"/>
    <x v="0"/>
    <s v="Accessories&amp;Peripherals"/>
    <n v="115"/>
    <n v="999"/>
    <x v="2"/>
    <x v="2"/>
    <x v="0"/>
    <n v="0.88"/>
    <x v="8"/>
    <x v="2"/>
    <n v="5692"/>
    <n v="18783.599999999999"/>
    <x v="0"/>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7KVNWBD7JWYLKGKXBYJ5O7RQ4Q,AENT4PFAUWIXBLC63RBXFSIQS25A,AFNJ2FA2TZWNELD25ME5HKAFNN3A,AE7HD2B333CUTVNEKKQ2OFF3ZWNA,AH7QP5VH5777BLVSP5M6KE2IEOWA,AFHOIELXNNNUIH657DZGY66E47BA,AG56GJXG2U4TIZ42J4H5SIAOZFSQ,AEE5ETMIZN42YFYSNE3DUQUSWEJA"/>
    <s v="Dinesh jumani,HIREN SHAH,Gyan J.,Rajesh,Navin,Ameet A,Prajakta Desai,DHARM D."/>
    <s v="R268UIIQ8R8LOR,R15VZPEXXYZB7I,R3R1OIOGZG4W4C,R3EQ4KGEQ3TQLL,R2N86U6QNUP5VH,R3E30BZGJ93XEM,R3M5YID5J08Y5T,R3BE5A24UBV6J7"/>
    <n v="8"/>
    <s v="Excellent product. vlue for money,Decent product,‡§Ø‡§? ‡§Ö‡§ö‡•ç‡§õ‡§æ ‡§™‡•ç‡§?‡•ã‡§°‡§ï‡•ç‡§ü ‡§?‡•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871"/>
    <x v="827"/>
    <x v="1"/>
    <x v="1"/>
    <s v="Cameras&amp;Photography"/>
    <n v="175"/>
    <n v="499"/>
    <x v="1"/>
    <x v="0"/>
    <x v="0"/>
    <n v="0.65"/>
    <x v="3"/>
    <x v="0"/>
    <n v="21"/>
    <n v="86.1"/>
    <x v="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GVKCM3HYXDY24CDSPW7OCLKBY5Q,AFLU4N3XW4NR5F76OYE32MFHFNDQ,AHCTMBY6ILZV6NI6M6AMLCOF4ICA,AFCMAZH6M3TVEIJMUB2MX7OYSKSA,AFVHSUME3FXLMVWOAUMSW2FQY5OQ,AFKXPQJBEVNNZLC74ISHNFVCO6CA,AFELQDSWBB36DNLRMGBO2JO3C7GQ,AESUWQB3L5GNP2BJPUD4MXJ5D7EQ"/>
    <s v="?ü§ò?üèª?ü§ò?üèª,Kabi,Manoj kumar ware,om,Hemant Kumar,pawan r.,Anshu,Pavan kamar"/>
    <s v="R1OSNR3MGFRFSP,R30DTM6QZ6M7WP,R3S13J4FS6WPSO,RLZ31DCVWX3TE,R1P3GEEP9IQDDU,R37LC3F796EB2F,R96RJS8HIVU9Y,R2RNSF4YBRGI3I"/>
    <n v="8"/>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872"/>
    <x v="828"/>
    <x v="0"/>
    <x v="0"/>
    <s v="Accessories&amp;Peripherals"/>
    <n v="1999"/>
    <n v="4700"/>
    <x v="0"/>
    <x v="0"/>
    <x v="0"/>
    <n v="0.56999999999999995"/>
    <x v="11"/>
    <x v="0"/>
    <n v="1880"/>
    <n v="7144"/>
    <x v="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EH5DFNKICJXQME6UXNS3P3OM3A,AGBSAL7DSIA2DOH4OECWZNBWUWFA,AGTWEFLTCAACRA263SPI5GJ3RTAQ,AGZLLIPSQAYH3KIKTP6FY5OERQDQ,AFE53GDVPWIFSX5PQH7P3SEZ4HKQ,AF3ST42POCJQZNBDQENBSIJFNH6Q,AEPLASBTA4EAJJGZ5Z4HSGL32J3Q,AHFGGYF4MVQF5EOQIFQ2MUKGRRKA"/>
    <s v="Anshula Jain,J P Nagia,Humayun,Dr. Shahid Jibran,Jaspreet Kaur,avinash,Biju T.,Megha"/>
    <s v="R3163MRJDEJMN7,RSQGCR6V7H766,R39PS8UO1CZS2D,R2G3S1O4BOU5BM,R2OKTDJ57O6M8M,R2Y0AL3630YZ03,R3PUTU32IYSOX0,R1NV8Q97WIK4LE"/>
    <n v="8"/>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873"/>
    <x v="829"/>
    <x v="0"/>
    <x v="0"/>
    <s v="Tablets"/>
    <n v="3999"/>
    <n v="4332.96"/>
    <x v="0"/>
    <x v="3"/>
    <x v="1"/>
    <n v="0.08"/>
    <x v="12"/>
    <x v="0"/>
    <n v="21762"/>
    <n v="76167"/>
    <x v="0"/>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GIQYUS55MG4UWXTEF4PRMPZWPQA,AH4VWAKSTYSTM4XW5I4VA4VOGL6A,AGXLDDFUAUJIXQ5SZK2CKHJGCO4A,AFDV3XB5P65LS5FRSIEWKAY3K3JQ"/>
    <s v="Nikhil M.,Sonic,MUTHURAMA S.,N praneeth,Nitesh Kumar,Ravi Gogineni,T.Nuthan,Mohan"/>
    <s v="R2BT60BZIDC986,R17KDJGM0QOT3P,R2U9CP6B4FEVBN,RJ29G3M313IFR"/>
    <n v="4"/>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74"/>
    <x v="830"/>
    <x v="1"/>
    <x v="1"/>
    <s v="Headphones,Earbuds&amp;Accessories"/>
    <n v="899"/>
    <n v="1800"/>
    <x v="0"/>
    <x v="1"/>
    <x v="0"/>
    <n v="0.5"/>
    <x v="3"/>
    <x v="0"/>
    <n v="22375"/>
    <n v="91737.499999999985"/>
    <x v="0"/>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F7IXQKBUL6NEIQG4R53LMJJUGXQ,AHB43CZ4RHLJ5S6CBOWX6MEI7J4Q"/>
    <s v="Omm....,Cyril George,Chandana K,Sujay,Vinay Kumar,Aditya Sharma,PavanKumar,Mohsin shaikh"/>
    <s v="R69FUCBNGBRX1,R8VZ569JVM3CS"/>
    <n v="2"/>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875"/>
    <x v="831"/>
    <x v="0"/>
    <x v="0"/>
    <s v="Accessories&amp;Peripherals"/>
    <n v="299"/>
    <n v="990"/>
    <x v="2"/>
    <x v="0"/>
    <x v="0"/>
    <n v="0.7"/>
    <x v="6"/>
    <x v="1"/>
    <n v="2453"/>
    <n v="11038.5"/>
    <x v="0"/>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6ZYHC4ECJ56T4GGZCL6MITCTMA,AE4TXVJAXHK5R7IELJNWWYHFIN6A,AEIJ7SPIJQQGYL2ILSVFV7L7KUCA,AGPQF6FIRVMT534CMDQOPD43MABQ,AEWSLNWPA73PVMUGHDJFRBKEAPSQ,AGBYFOYR3NI4NL3YQNDGZZF2IK4Q,AEM3QOT5IZHF2LEZT6LFD3OTDOLQ,AHK3VCLMISL3QD2KOQSW6WHTC6QQ"/>
    <s v="Aparna,Anshuman,CMA Awdhesh Kumar Gupta,Samanway Koley,Junaid,Raj Chavan,Ankit Thapa,Rachit Garg"/>
    <s v="RLHRP9RFNLBWY,R2C5QG39XNO5MS,R18G29NPVIGLWJ,RX6C2AZO7L6A3,R17FIVZES7T2LX,R2KKPSW7W1WW38,R322DDJFFCLA2H,RHR04GI4R2ULD"/>
    <n v="8"/>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876"/>
    <x v="832"/>
    <x v="0"/>
    <x v="0"/>
    <s v="Accessories&amp;Peripherals"/>
    <n v="3303"/>
    <n v="4699"/>
    <x v="0"/>
    <x v="1"/>
    <x v="1"/>
    <n v="0.3"/>
    <x v="5"/>
    <x v="0"/>
    <n v="13544"/>
    <n v="59593.600000000006"/>
    <x v="0"/>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F33NXAARAF2D6VUOBSIWL5CV5MA,AFPPWBB7UVUGIXVIQVFWL5CN6XAA,AFM47S7NXDRALSGXS4LAFU743QJQ,AG7B6TJPNXKVLBY3RPA6HSCFJW2Q,AHBJAEOHXRCVYWBFYUOG2G7NTVLQ,AF6DRSZOQ6E5M6BH27L3GA3SYW4Q,AHAPGUPBVNULSTPS5Y3SXCSWGT6A,AEQGO3ENRW4OGBGWUNECEWY7LMZQ"/>
    <s v="Chandrajeet rav,AMAL RAJ,Avan,Krishna Murthy,Gigendran,DEBOBROTA HALDAR,Ansh Sahu,Aditya Rana"/>
    <s v="R1TJKL76C0W8AT,RI1F2WGK4HN7I,RC05PR7RHAM9E,R1LKX7E6XKVV27,R2FOPD4PXWCP5N,R2URWEN1QK21IU,R37JHQEP9ROA6N,R3DE3ZEHY39HOR"/>
    <n v="8"/>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77"/>
    <x v="833"/>
    <x v="1"/>
    <x v="1"/>
    <s v="Mobiles&amp;Accessories"/>
    <n v="1890"/>
    <n v="5490"/>
    <x v="0"/>
    <x v="0"/>
    <x v="0"/>
    <n v="0.66"/>
    <x v="3"/>
    <x v="0"/>
    <n v="10976"/>
    <n v="45001.599999999999"/>
    <x v="0"/>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B6ZUPDFZXQWXHE72JVVSO4ZFGA,AHPZYFKIAW7DX6SSCSGI27FGMZTQ,AFMXLK3YUJVFGQV33RBZQ4IDUPTA,AHMG256GFFJ3XGDBZ33VX2SHQ4OQ,AGWJWL3N6X3HBXK4SKRP6FWDSBGA,AEUNYC2KUYOZRA2TH2WTZ3RG44WA,AHEMPQZQUAERYFBDHQWBEN2KXO2A,AF4ND7E7FHRXWLU2TP27B7BIRJBQ"/>
    <s v="Sheikh Asif Ismail,Biplab Pal,Amazon Customer,shrikant diwate,Ajay R Jadhav (artist),Riyu,Suraj Rathore,Ayesha Khan"/>
    <s v="R3GUXZHJQIMMGG,R27GLD21LM330R,R1QKCIUA11Q764,R1H8WXNDG50VLO,R3UCW7IYN6BWZ3,R5ADY24AITSUM,R9FF9TS3M8P92,R20I0S1U3RR780"/>
    <n v="8"/>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878"/>
    <x v="834"/>
    <x v="5"/>
    <x v="5"/>
    <s v="Electrical"/>
    <n v="90"/>
    <n v="100"/>
    <x v="1"/>
    <x v="3"/>
    <x v="1"/>
    <n v="0.1"/>
    <x v="4"/>
    <x v="0"/>
    <n v="3061"/>
    <n v="13162.3"/>
    <x v="0"/>
    <n v="306100"/>
    <s v="Black Colour is washable in nature.|30ml Bottle|High quality ink"/>
    <s v="AEG6NCZPUEEC3YY267IS3YMFRBWA,AE3S562OZDGHRXCXEO6AXOU3W5AQ,AE4ENCSAVBVYJVFC3GMNMRDSD2KA,AFREKZH5BGM747DB57WHR4RTR3QA,AEIFPFERCLDOHEDLTL4AT54MGQYQ,AEEGGAYRYXP6RHFL64B5MD5RVOKA,AGB7JIFSP63DCBEXSQJ7NV4QOYMQ,AGTVC53G6H2H6XPYPMPKWPVMEYNQ"/>
    <s v="ghost parris,Zeeshan Ansari,Dipankar Mondal,Sonam mishra,Harini Jeyapal,Vineetg,Tathagata Chakraborty,RAVIKUMAR RAGHAJIBHAI PATEL"/>
    <s v="R3L1T1SL8IC3UH,R250EC6F25GMQ2,R394W20XOQRZP5,R2QGR6SJBD2P9Z,R186IO80N0J27F,R87MN20OCTGUO,R371GCMZMTM6ZS,R2ELNQ06PADW2K"/>
    <n v="8"/>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879"/>
    <x v="835"/>
    <x v="4"/>
    <x v="4"/>
    <s v="CraftMaterials"/>
    <n v="1599"/>
    <n v="2790"/>
    <x v="0"/>
    <x v="1"/>
    <x v="1"/>
    <n v="0.43"/>
    <x v="9"/>
    <x v="0"/>
    <n v="2272"/>
    <n v="8179.2"/>
    <x v="0"/>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F2RABP57DKRSINAD3R2DKITOV7Q,AEGE3H7UIM7FCTYQKD3MMRM3EXMA,AF35WMTKE2Q2F5DQEVAGC5VDLAYA,AEW2XGFZJOWDL6B4TNN4TZC2TRFA,AFQIRFHBUQALCU2BDHWX6T6YOJ2Q,AGFIPI7I4JGMPSNAVSWCA4P2WIAQ,AF4LSZBP7I7DOSKCLX5MZGSR7WJA,AHPDWYQTQGOMTW2T43NC4QQJIWSQ"/>
    <s v="Nikhil M.,Manoj K.,Nikhil,Lenkalapally raju,You tube &amp; insta- The_voyager_ad,Ajinkya M K,Manish Parate,Kanak Sharma"/>
    <s v="R1XLI27TRADFPX,R7BJF3442UAD5,R3G24OOLVH7NPF,R12IKB9O73E02,R2ACTXOL3JK11B,R1TI7GK9XO06OA,R1AP03CT7J9XZY,R1DYZ7SHA1FWJ0"/>
    <n v="8"/>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880"/>
    <x v="836"/>
    <x v="0"/>
    <x v="0"/>
    <s v="Accessories&amp;Peripherals"/>
    <n v="599"/>
    <n v="999"/>
    <x v="2"/>
    <x v="1"/>
    <x v="1"/>
    <n v="0.4"/>
    <x v="1"/>
    <x v="0"/>
    <n v="7601"/>
    <n v="30404"/>
    <x v="0"/>
    <n v="7593399"/>
    <s v="Zebronics Zeb- NC3300 USB powered laptop cooling pad. Speakers: No|Light in weight has dual 120mm fan with Blue LED lights, dual USB ports|It has silent operation and retractable stand for easy usage|1 year carry in to service center"/>
    <s v="AHPRNMXR66DD77CEYCS5XWD6SIIQ,AFSP434VUSNRSG4UX2ZLIWZXZ2KA,AEBIJEXNYPRKO5MKEV6Y3B7T3CCQ,AGVOEUHI37YTWKDUKVJVBC3EEREQ,AH6NMSZEUI2NAFVB4F2ZHK2IE5SQ,AHMBCE3D5FLL2VTWRXIWZCXIYXRQ,AH35ZZDDDXAUW4RYSRKV4QYYOS3Q,AF2BZP4VGYYRYIHU2HKLQUSH4ETQ"/>
    <s v="BhavenW,satish,Jayakrishnan R,Amazon Customer,Placeholder,Arun Sharma,EvÕ•·é•lÕ£kÕ´·é•?ág?íÜúV·é•ck?•,L.Sherpa"/>
    <s v="R1YFWBTKE811UK,R7JA1V7MRECMB,R21GDLJZA5TI9W,R1O4EEFOQBZ0JO,R15B7E5SEJPSZC,R197ZA6SKUG991,R3ND0LPTOXRICR,R2NAFIJTOX2QVU"/>
    <n v="8"/>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81"/>
    <x v="837"/>
    <x v="0"/>
    <x v="0"/>
    <s v="Printers,Inks&amp;Accessories"/>
    <n v="507"/>
    <n v="1208"/>
    <x v="0"/>
    <x v="0"/>
    <x v="0"/>
    <n v="0.57999999999999996"/>
    <x v="3"/>
    <x v="0"/>
    <n v="8131"/>
    <n v="33337.1"/>
    <x v="0"/>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E2XMB6CEF4SCPYQI75GHNYEAXIA,AGGZZQ5IGA5QAIGYO5NZ6PVT3D7Q,AE6DVWUAWPSVBSLLUQYNPPSQQAJA,AGY5QPHPBISAP2NWFXQM6IUE2FSA,AGFVUN4637QP6LIOV5R4RLQWPRAQ,AGFVDEDXE3HZWF4WGRUEPMDEGISA,AGLQGHCAPA45C7LFUS257GLOBJIQ,AHHZDQ4MJ63XTHK5UTCXGFSPQNTA"/>
    <s v="nilesh,EAGLE,Manoj KNS,Titus P.,Paras singla,arun,Ankur Awasthi,BALASUNDHARAM B"/>
    <s v="R367C8BV6Z0S2R,R9M1ZHBVREOSZ,R1B2QSKDQHE9QB,R1Q0759SBMZ8Q0,R3TSRA5SXC5XJ9,R31U43BO6CMP8K,RICP1UJVB4PBJ,R1T3MQ9K7LNI8D"/>
    <n v="8"/>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82"/>
    <x v="838"/>
    <x v="0"/>
    <x v="0"/>
    <s v="Accessories&amp;Peripherals"/>
    <n v="425"/>
    <n v="899"/>
    <x v="2"/>
    <x v="0"/>
    <x v="0"/>
    <n v="0.53"/>
    <x v="6"/>
    <x v="1"/>
    <n v="4219"/>
    <n v="18985.5"/>
    <x v="0"/>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EEFUBM5UGOQDCGWGY6JORVEO5QA,AHAYM6PMIGKODC5HL7EZ4X3RP6CQ,AHAX2XSXLJNPZD2VD24CXKB3YTDA,AETDMDOVSXTTR5XJPFQC5GABM44Q,AEV5HEZN2S7XTGGBJT353UZI3GMQ,AEXXGJ2SYJPB5NKCDX67RWMIXR3A,AEL73DAP3UV4QKJST55GPFBB4ZRQ,AGIBRWVH463CHA7ITXB5DLE2V7MA"/>
    <s v="Manish,Harish,Amazon Customer,Uday kumar K,Sheela Chauhan,Richard,Sushil K.,blackandwhite"/>
    <s v="R2I07NZ3TO67ZS,R1TFPBGO0PT14P,R7XWY4BKE5UP3,R2O91G56I5D5YG,R2AXSATZZSSY51,R1V45KR4JDINGH,R28IIWM1MJ40FD,R1T583O5CK7Y4T"/>
    <n v="8"/>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883"/>
    <x v="839"/>
    <x v="0"/>
    <x v="0"/>
    <s v="Accessories&amp;Peripherals"/>
    <n v="1499"/>
    <n v="3999"/>
    <x v="0"/>
    <x v="0"/>
    <x v="0"/>
    <n v="0.63"/>
    <x v="0"/>
    <x v="0"/>
    <n v="42775"/>
    <n v="179655"/>
    <x v="0"/>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FQ3U3VBOCWRK5FO7AHRDUWWSU3Q,AHAJYQR4MXON2FRMHGMXO5AQMB6A,AF6PSKIGQI3XF6ONPKLUZWTTIJ6Q,AEAHUUJODQRTT2CHUPUCRGDHYTKQ,AHXACIKX2GST7YTDG3AUJJ2XDI7Q,AF772HDBWQAREJWQ2CLI2OHNSKIA,AHHSFGNEBL7YFX6MBHHJ7YO3UJSA,AHVBXZN2O5ZS3WTPVLPL2FICSBKQ"/>
    <s v="(sic),Harshit,Bharath N,Pulkit Malik,Akhtar Anwar,Amar  Thapa,Chandan kumar,vijay"/>
    <s v="R2HI3320WX2KM4,R10IFN992C8DZK,RCUB5N7M7W4XM,R3PSGENDBUUIVP,RJ60KRLZG27ON,RV54JVI6BCMEA,R1FU3HL7CR7VVB,R23MCK9MV2XQ7W"/>
    <n v="8"/>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884"/>
    <x v="840"/>
    <x v="0"/>
    <x v="0"/>
    <s v="Accessories&amp;Peripherals"/>
    <n v="549"/>
    <n v="2499"/>
    <x v="0"/>
    <x v="2"/>
    <x v="0"/>
    <n v="0.78"/>
    <x v="4"/>
    <x v="0"/>
    <n v="5556"/>
    <n v="23890.799999999999"/>
    <x v="0"/>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H25R3GOS3TJRM57EUOXPJ6YJDFA,AHI5ZCPOFUPHGSJW7H5HCL3DYX5A,AE4CCI6LBWFJBG4CLFJFLCJZ7YRA,AGJ7SMZ3VQE3KH5WMLS6XPVDDZVQ,AGSBNTGWSEIU7PSDD3BDPKZ2K3CQ,AFLVPDTAQYKZ7OA4FBXW5NOHY2IA,AF5IQBN7EH66YYEVQXIEYZQMDQXQ,AH32IF3JR7M24NTRWQY3HTUUZCQA"/>
    <s v="Vigi,Sathish,sandep,Tharun Balaji,Aditi Sharma,Gurjot Singh,L Haokip,Anjali Raj"/>
    <s v="R27KFK4I73JLFE,R8V781K3EEXOA,R1MJD5E998G25Q,RNPXYD8APOUDV,R1C5WKDF78NSE7,R1T6TU1EH6B8FD,RATCMF628XERW,R1ICHIF70ULN6O"/>
    <n v="8"/>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885"/>
    <x v="841"/>
    <x v="3"/>
    <x v="3"/>
    <s v="OfficePaperProducts"/>
    <n v="199"/>
    <n v="395"/>
    <x v="1"/>
    <x v="1"/>
    <x v="0"/>
    <n v="0.5"/>
    <x v="0"/>
    <x v="0"/>
    <n v="92595"/>
    <n v="388899"/>
    <x v="0"/>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SJUWV2I4CD53EPCRMOQJ3CWR3Q,AGLYAYWTFPPMLELDG7MBUTWQZTKA,AHAAYO56NUYMNL7O7P65YAAKV6TA,AFWPXEXJRSEYWLZSQDGUDSBDHBLQ,AES4QRD3RAYW2ORTU7E7K76ODZ5A,AFRXDI4SII4JBMPANDYIBWAXES6A,AGH6HBX2KQ7SPFSKTLA3TXXEODHQ,AHWWSRDGMUI3RUPRJLQY7DLHKXIQ"/>
    <s v="Neeraj Vishwakarma,Siddharth,SD1908,Mukundha2good,manjunath h,Vidhi Nigam,Amazon Customer,Tarun Gupta"/>
    <s v="R1QL22IXTM3HYM,R2BCCQQCMW4X56,R8MW9P91PIMJ3,R1IR8LR4A6GBLG,RO0DFX54L3NCC,R1KTHYCCXHUBFI,R19DP6TCU06P4W,R30Y585J7G8SHZ"/>
    <n v="8"/>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886"/>
    <x v="842"/>
    <x v="0"/>
    <x v="0"/>
    <s v="Accessories&amp;Peripherals"/>
    <n v="1295"/>
    <n v="1645"/>
    <x v="0"/>
    <x v="1"/>
    <x v="1"/>
    <n v="0.21"/>
    <x v="13"/>
    <x v="1"/>
    <n v="12375"/>
    <n v="56924.999999999993"/>
    <x v="0"/>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HMBY2YCZ6C6D5ZPODSHKAMFGXJQ,AG3O6DYHU7RR4V2YEZCO42RILNPA,AFZVM6YEGV5SQ2KKZFMEJZ25NKQA,AF77N36Z4TV2XEXVZL25HASNQP4A,AF5KHBJBXENJYBREN6IA25CAEGWQ,AG36M6YGRB65XEJ4LMC2U77FR76A,AEVCX7TC4UG5RDTPZTYNHJB5F3RQ,AH3VJYYQHPSF6ZL66EW2AX25XSDA"/>
    <s v="Awesome Shopper,Suresh madaka,Amazon Customer,Nilsankar,Amazon Customer,Praveen Behara,Amit,Aniruddha Shriwant"/>
    <s v="R2QMH49QWXWXD5,RZE6PGLAOZVVT,R1PHM7L7T8WXRZ,RL0X3ZRIGX4DE,R1XNTF1614VIVX,R32J5M2PXSRPZ9,R3BK8L5F69OOGH,R2QI0ODM6RBGCL"/>
    <n v="8"/>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887"/>
    <x v="843"/>
    <x v="0"/>
    <x v="0"/>
    <s v="Accessories&amp;Peripherals"/>
    <n v="310"/>
    <n v="310"/>
    <x v="1"/>
    <x v="3"/>
    <x v="1"/>
    <n v="0"/>
    <x v="6"/>
    <x v="1"/>
    <n v="5882"/>
    <n v="26469"/>
    <x v="0"/>
    <n v="1823420"/>
    <s v="Set of 12 assorted Shades in 9 ml tubes"/>
    <s v="AEVZ5C4WDFLWANNAZDB3Q33OK6JQ,AGEHBUZ4FXMTXQ5W26K2YUNJDKFA,AEUNGOJK6SA34KCHNR47RY4AUQLQ,AFRWVROVBN5XNW6BTASVE47FBIHQ,AGP75AQH4URU3HHHPEIOT6NUT53A,AE3BO5WPWSLE4GZMDE2Y4HJYS6CA,AGKCXGDP6B3EETRONNRLMW2FEZBA,AE45GZLSH4SCD2YNBBHFAT7PULIA"/>
    <s v="Daisy daniel,POONAM A.,T.GIFTSON,ANIRBAN SAHA,Priyanka,SANDIP BHAI,Ekram Mohammad,vasantha Lakshmi"/>
    <s v="R3TXEYX89U440E,R3IK34WOY8BHL6,R3QGSGJ6K6D8R9,R2G3VN5XLQYOVV,R1N6IARF74XEVV,R37LARJ1BGF0R1,R156J5Q0HIXPHD,R2QGF4PD8AJCSS"/>
    <n v="8"/>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888"/>
    <x v="844"/>
    <x v="0"/>
    <x v="0"/>
    <s v="Accessories&amp;Peripherals"/>
    <n v="149"/>
    <n v="149"/>
    <x v="1"/>
    <x v="3"/>
    <x v="1"/>
    <n v="0"/>
    <x v="4"/>
    <x v="0"/>
    <n v="10833"/>
    <n v="46581.9"/>
    <x v="0"/>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H63HFCY2DBQCGPIVKPHXNHTA7WA,AFWFWVCRK5WBT2KNQO54ZRY6EGGQ,AEP4K42PEUOFUZBSUUDCSQBLE3AQ,AHR6J42MLK352GDZSY7SDIR7FRAA,AH6SYTU35PM6FS3MYCMZE2HUHX5Q,AHOUXQHR4KHOOR6GRVONQNICCGGQ,AF3RAGM4J65OMFTJPKIZ5EZSKDNQ,AG5PVVOM55OQOZLE6RR7HRGV4E3A"/>
    <s v="Vishal Bhardwaj,Parvathi M.K,swaraj,Simi"/>
    <s v="R29R1TCYOAWFAX,RIIZL921VLEN2,R3H6WPGK1I39B6,R2QHCEASALRHYF,RQ1YOGR9ENQ0S,R218PBX172UQIP,RRQXXW3ICBFQF,ROR9XQ354KNW2"/>
    <n v="8"/>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889"/>
    <x v="845"/>
    <x v="0"/>
    <x v="0"/>
    <s v="Accessories&amp;Peripherals"/>
    <n v="1149"/>
    <n v="1499"/>
    <x v="0"/>
    <x v="1"/>
    <x v="1"/>
    <n v="0.23"/>
    <x v="3"/>
    <x v="0"/>
    <n v="10443"/>
    <n v="42816.299999999996"/>
    <x v="0"/>
    <n v="15654057"/>
    <s v="2.4 GHz Wireless Technology"/>
    <s v="AGA4V2SLJ744MITK2FWWGPXOFB7A,AHDOHVS266NLKERWUCDBLOI2HS3A,AERHDD3XT6MQGSE4F4NHHYRDW3KQ,AHU7BO2DJJO2GP4JBADXH4ED6NUQ,AGSDISZT2Q56EHH3RWMSELFMI2AA,AEIY5QN6TDD4V2TCBEE6BF7KLIAQ,AEI4BIWGOCYLHHENSEEBA3PZACHA,AFA3SIQ6QNXPHVU6AIEL4FIMUYDQ"/>
    <s v="Navdeep,Tanu,APOORV BHATIA,manohar,bendi naresh kumar,Anshu Verma,Mohammed Ahmed,Experience Japan"/>
    <s v="R1NAJ7CT76Z9SF,R17L9205IYOD,R2GAKH6NBQPCFV,R12VH0YMA85Z6G,R241P9DGAUL3DX,R3GYBSPX62MJ3L,R2YP7C5YQJME2G,R2HJ98L0OHC1I4"/>
    <n v="8"/>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890"/>
    <x v="846"/>
    <x v="0"/>
    <x v="0"/>
    <s v="NetworkingDevices"/>
    <n v="499"/>
    <n v="1299"/>
    <x v="0"/>
    <x v="0"/>
    <x v="0"/>
    <n v="0.62"/>
    <x v="6"/>
    <x v="1"/>
    <n v="434"/>
    <n v="1953"/>
    <x v="1"/>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FPBB55ERBMYZ772BNASND7FMW5A,AHM727ZYMMQDPUHJ6OWCUCU4355A,AFS3O2OIRQF5ECXHPLIAACRYS7ZA,AHMR6LPDRS6LA5Q4IPR7CR5C5UNQ,AHNKAHK6RYA2C67WMJPAHYF2SOOQ,AFAE3QQ4QXQFUDMR6PPV7Z2RBBXQ,AF2XP36RNYHP6ECLKWEGNJMPIMWQ,AG2GORYENZ57Q2GI5YX363VVLIWA"/>
    <s v="Devarajan N,S.B.Vignesh,Likhith,Bipin Patil,Satish D,Amazon Customer,Hemanth,Sahitya Bera"/>
    <s v="R1UJCPI3A1IO62,R2PYJXSSG9BFTD,R16SXX1OBUEAMB,R4TFLMVQ5UVRJ,R8DMW17GQ6AOQ,R2Z1QU2RURR98B,R1FYTHP32JRK5P,RY5MNH5OG5MSW"/>
    <n v="8"/>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891"/>
    <x v="847"/>
    <x v="1"/>
    <x v="1"/>
    <s v="HomeAudio"/>
    <n v="999"/>
    <n v="4199"/>
    <x v="0"/>
    <x v="2"/>
    <x v="0"/>
    <n v="0.76"/>
    <x v="12"/>
    <x v="0"/>
    <n v="1913"/>
    <n v="6695.5"/>
    <x v="0"/>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HL435VQHZZXB545DXGLIZSACFOQ,AG6OEN75DD6ADCNOYEGCMHZRI22A,AF3CWTDKJKG76CDV3IL6X72ZC6EA,AF73CGOZKN7MGOT7NZBIJFV35UQA,AF4CMSAMBV4RKGO4LWDE4LY5K2QQ,AGVG3B4ICKXGMOKDYKEOWIAO7LSA,AFVLASKUEKD7ILQRPFL4TAUJAUUA,AH2Z5DXERV53SFHROV27HKERTZPA"/>
    <s v="Amos b.,Srimanth,JATIN BHATIA,PARTHIBAN LUCKY,Kushagra Jain,Karthiklokey,Akash,Suresh"/>
    <s v="RLXE2MCKLCYMB,R39DFUZXNDFQ4,R30U7W2G83AI48,R2XV70VLS1FAG4,R2J9MLKK77OS34,R26A2586S9NYG2,R3MYYL9O8BO3GS,R1MGSYIMCSNMTO"/>
    <n v="8"/>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892"/>
    <x v="848"/>
    <x v="0"/>
    <x v="0"/>
    <s v="Accessories&amp;Peripherals"/>
    <n v="1709"/>
    <n v="4000"/>
    <x v="0"/>
    <x v="0"/>
    <x v="0"/>
    <n v="0.56999999999999995"/>
    <x v="5"/>
    <x v="0"/>
    <n v="3029"/>
    <n v="13327.6"/>
    <x v="0"/>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GLOZNSKAGH5XUZEAZ3FZTQ22CHQ,AFAT7XOWTWEFHD5OPAUPOMHDS6ZQ,AFOQM6Q5YBLXIBXQ3OX462DOEJTA,AHRIS5H6Y3RZXHEWWOIH4G2LYJRA,AEHJFSE7VES6WCXZMR7OAQ6W7NIQ,AEGAHQJXL5G7G3Q7RBN6RDVGUTVA,AF6HEKQ4VQN3LEYA35NQCEG6LAWQ,AEYIX2KJOD6M2ELCQRD2AQATBBKQ"/>
    <s v="SHAHID SHAIKH,Amazon Customer,YUSUF A.,SEKHAR,THIYAGARAJA K,M M Singh,Amaresh chandra  barik,rathnakar"/>
    <s v="RK1D5GNVFWW81,R1J8O3B5JA0UAZ,R2MSW0Q2BS0Y0P,RSN8DME4CMZOS,R2FWC32CELK3AN,R1S08DNN0E78R7,R1ASEJB3TZPPVG,R1X9I04FF3QE0A"/>
    <n v="8"/>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93"/>
    <x v="849"/>
    <x v="3"/>
    <x v="3"/>
    <s v="OfficePaperProducts"/>
    <n v="250"/>
    <n v="250"/>
    <x v="1"/>
    <x v="3"/>
    <x v="1"/>
    <n v="0"/>
    <x v="0"/>
    <x v="0"/>
    <n v="2628"/>
    <n v="11037.6"/>
    <x v="0"/>
    <n v="657000"/>
    <s v="5 vibrant Neon body color|Smooth and fast writing|Japanese waterproof ink|Stylish sculpted design|Country of Origin: India"/>
    <s v="AENWPLS2BHDMH4O6DD7EYV5DOGHQ,AGWEZX7ZMZNEDPVTPFZIOKD3RUJQ,AE4JUNCUKPAHHGNR2OJEXJ64ZJOA,AH3AYKWBYIOGWAQURE34B6PGJWLQ,AHQXC2MQJWWBWFCLJQWZ4KCT6BCA,AF2GCLO5T7RRFOW2NCDF2POWFGLQ,AGPAK6ELVZPVKQ7GEZ7IUHNK2C3Q,AFQKN26SJVBLDXPECZHMTIAYVLSA"/>
    <s v="Karthick KJV,Ruchi,Amazon Customer,Harishankar Thakur,aizah,Dr.Murli Manohar,Mohan Devaraj,Mini Cherian"/>
    <s v="RSVV6T480YK7W,R22DHM4LC4189N,RS51GZQV4URIF,R3KIJ4STUFAA1,R3VBGTOFWPE9OQ,R34NVGOBJPJX6D,R20XKKJEEML1C9,R8EZGLNJWYUI0"/>
    <n v="8"/>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894"/>
    <x v="850"/>
    <x v="0"/>
    <x v="0"/>
    <s v="Accessories&amp;Peripherals"/>
    <n v="1199"/>
    <n v="2199"/>
    <x v="0"/>
    <x v="1"/>
    <x v="1"/>
    <n v="0.45"/>
    <x v="5"/>
    <x v="0"/>
    <n v="24780"/>
    <n v="109032.00000000001"/>
    <x v="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G4CULPDENY6NXR67DNAQU5VM42Q,AE6XZBRHYTRKG33Z6UGCG7EUQ2UQ,AFLCRL5P6JC24SEQTM6ASIJUVC2A,AECBTAP3SOAAMWUSNGBILNOOM5DQ,AEC5C3VXEKLH62ITNOMMUYIE2CAA,AFB6GXJEM6T4SHB3BQJ5G4UC5VAA,AFTCVC4B2DKVF5IF7GQYAWOA2X3A,AHFYGXWTFW2WTUEEYAKS3BYPQQ3A"/>
    <s v="Anonymous,Sugam Agrawal,Diganta Gogoi,Amazon Customer,Saigal84,Sonal ashish,Arbind Kumar,Neeraj yadav"/>
    <s v="R3I9XKM92J6MPP,R3LL7D9XJ1KM17,RYLP8P4MU9IXE,R33MZE2UWBBE68,R1R07DE8BH5DW4,RR4IXFU8KX870,R32JIC0LIX3QC8,R33RK3EZHCIJ1U"/>
    <n v="8"/>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895"/>
    <x v="851"/>
    <x v="3"/>
    <x v="3"/>
    <s v="OfficePaperProducts"/>
    <n v="90"/>
    <n v="100"/>
    <x v="1"/>
    <x v="3"/>
    <x v="1"/>
    <n v="0.1"/>
    <x v="5"/>
    <x v="0"/>
    <n v="10718"/>
    <n v="47159.200000000004"/>
    <x v="0"/>
    <n v="1071800"/>
    <s v="10 Rich colours with silver and gold options|Comforatble writing grip|Stylish sculpted design"/>
    <s v="AG23N2Z5CVKFJZ6ZLIYU4NQTDKFA,AG2T5VLGSYCC4K6VINWC2USGSDJQ,AHZHDTTEM2NV5MW3BUGSBU63WTWQ,AGCFGQ3GOFTORIPXP5KJ7ZIB56ZA,AGZMM56YS4MIVU5GTMUXWREFS7PA,AE6IJ467G5TQ72ECC4ESEAAE2BUA,AFU3MFN7EXNXOFFXW7NUKIKIKOAA,AGQYYL7HPZZCZQXA3ZV66J6RXZTA"/>
    <s v="Vijaya,Kumkum Kumari,Amazon Customer,Altaf Khan,Praduman Singh,JV,Lata Sharma,sridevi  k?üëç"/>
    <s v="R2CZ99K13VTGRS,R34J3428JVACPO,R2F41WQEBTUTFF,RD1MU2VG6M6UQ,R1SIJVA8560EVD,R21LU3V1GD14WH,R2F33G5FCPMU0I,R3BJSYU0KEIL4K"/>
    <n v="8"/>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896"/>
    <x v="852"/>
    <x v="3"/>
    <x v="3"/>
    <s v="OfficePaperProducts"/>
    <n v="2025"/>
    <n v="5999"/>
    <x v="0"/>
    <x v="0"/>
    <x v="0"/>
    <n v="0.66"/>
    <x v="0"/>
    <x v="0"/>
    <n v="6233"/>
    <n v="26178.600000000002"/>
    <x v="0"/>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6FSULFZEB65U7FWSETNHLBP5JQ,AGV3YW3GZJTWUP4FC7UBOYRWEFUQ,AE6HGV4SSK2V4C4QVOKY42KZW2DQ,AH2NX4DPPSUUQYJJYAECCBRBJK6Q,AEJ47MXJRDNX6VPRKKW5KD56SAFQ,AEHOGFWLLZ3VXB3FKNIMZU5QBQQQ,AGCU4M3EJ346F7J4DKXK4C6FKXKQ,AHH4X42X46T6KKBR7G3L7TCGV3OA"/>
    <s v="muntasir kayal,Rohan,Dr.Aasif,Jason,ShreeKrishna Gavhane,Reshav chauhan,Rama kishore,Abhijit W"/>
    <s v="R1KPESOANRAUT2,R2765UCQGUXR8Z,R1MIY4MLC7OEMH,R13HF7067D65NX,R2GFTD22MUWJXJ,R22XIU2YN41JLY,R3Q3101C0DYUP7,R3V7O33VH25ONB"/>
    <n v="8"/>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97"/>
    <x v="853"/>
    <x v="0"/>
    <x v="0"/>
    <s v="Accessories&amp;Peripherals"/>
    <n v="1495"/>
    <n v="1995"/>
    <x v="0"/>
    <x v="1"/>
    <x v="1"/>
    <n v="0.25"/>
    <x v="6"/>
    <x v="1"/>
    <n v="10541"/>
    <n v="47434.5"/>
    <x v="0"/>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F3I4EPZQIK3OVITINOGTUMCWQ7A,AFGJUJ3SUS35KINKLVKUSSPQOF7Q,AFLU4N3XW4NR5F76OYE32MFHFNDQ,AEBQPMPROYPTAQLTNBBFS4OQBYGQ,AGS4LZEEXWBXM5YCLRHDMZFDHVXQ,AGTW4HJCRU3PV3RWFQZ3OY7A6FLQ,AHKHL25G2FSHGHSMWDVH47N2IEFQ,AGY7TVIILTBSFMWBPYTIWLTOEZ2Q"/>
    <s v="Hitesh,Deepak,dv,Abhishek Nigam,RAJ ROY.,Reshav Thakur,Vivek Guna,Ban Gamer"/>
    <s v="R15FTQ3OTL54HG,R5WNQOBU27J2R,R30NWHS9ZD2AZJ,R3MZE0LEVB688M,R8HUCZYM2F8UJ,R3NK0HFG8JUGIP,R3MEDM094JOZHW,R8TG7TKO28ONS"/>
    <n v="8"/>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898"/>
    <x v="854"/>
    <x v="0"/>
    <x v="0"/>
    <s v="Printers,Inks&amp;Accessories"/>
    <n v="799"/>
    <n v="2100"/>
    <x v="0"/>
    <x v="0"/>
    <x v="0"/>
    <n v="0.62"/>
    <x v="4"/>
    <x v="0"/>
    <n v="8188"/>
    <n v="35208.400000000001"/>
    <x v="0"/>
    <n v="17194800"/>
    <s v="Added Protection: An additional layer of protection has been added to the Lightning and USB ends to improve durability and reduce fraying;"/>
    <s v="AFXXFWMGUKQDP27JRILRUKME7R4Q,AE6JO5FOQR3D3UE4GTIJT5FVRNKA,AHT5FELZRNJ4ITAESWGATN2COH3A,AECMC4ZTLI2FFUQHAXVILRVCNJHA,AGIPLO4AJSNUVZ3ASVSHC2BZXFFQ,AH2KQR23MJYSJCXDH3J6AUCON5FA,AES2TTA7I6H32D6TO6IGDCI7DFOA,AH33GQ3GIETSNVJGQPQOFZIQBR5Q"/>
    <s v="Arun verma,Arv,Aashna Nasta,Harshitha,Sunny Panchal,Snigdha Mallik,None_123,Ravindra J."/>
    <s v="R323N508KO5VMR,R1C2X37S59TO4B,R25UIJAM26JMGL,R3B7Y8E7QNUYOP,R1PH3YZVBU4KKT,R2WLFM05B2CXXU,R3DCHC8ODVBGAP,R36UJ8EW67NBJ8"/>
    <n v="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9"/>
    <x v="855"/>
    <x v="0"/>
    <x v="0"/>
    <s v="Components"/>
    <n v="899"/>
    <n v="1199"/>
    <x v="0"/>
    <x v="1"/>
    <x v="1"/>
    <n v="0.25"/>
    <x v="11"/>
    <x v="0"/>
    <n v="10751"/>
    <n v="40853.799999999996"/>
    <x v="0"/>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FJAEGGXB3SFKV3CIQG672BJD3HQ,AGT25A2JUMFSTJ6FK7AJZIFRHRIA,AGB5B7QDVRRWO43PODQ7BRQBS4PQ,AF7XW2VZLPVXOMLEC2WU7FPUJ66Q,AFP74SQR57V4DO4IH2RW3KKQBGZA,AFCYUWRUBILFTKYMBHMVJSIJKK5Q,AFW7SE27ST3TM7KFAGQEORGOCQJQ,AEL3GVS4JNKIOZHRQCGE6CUJISDQ"/>
    <s v="Amazon Customer,Ramveer ydv,Mugunthan Sakthivel,Dipankar Maharana,VIKRANT SHARMA,Darsh Wala,santosh pitla,Subash"/>
    <s v="R2ZRD154AT00TN,R3L76N34IVRAX6,R12UEJEYKOVC8X,R3GAOZKSESNEO4,R2DFA3EK07XPQO,R11GWINZ2PW06X,R19LZZQS4ZQGQ6,R2SH0PV3XYF4NG"/>
    <n v="8"/>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900"/>
    <x v="856"/>
    <x v="0"/>
    <x v="0"/>
    <s v="ExternalDevices&amp;DataStorage"/>
    <n v="349"/>
    <n v="999"/>
    <x v="2"/>
    <x v="0"/>
    <x v="0"/>
    <n v="0.65"/>
    <x v="2"/>
    <x v="0"/>
    <n v="817"/>
    <n v="3186.2999999999997"/>
    <x v="1"/>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FRA4BGAKHDU2PFBCHKEPSVG5OYA,AENPE6KZIPHD7QUDJVPDKRMTR2UQ,AEW7M23YLNN4FJNU2N6DLN3BAZMA,AF5EUX755HPX32CSZZYARRK6VSRA,AGEWLEEAALGWMCPDGMT4H5OVJI2A,AEL3EZQDKJFXIQ6MBXGKGGKVZGYQ,AG77EF477UX6JHDRZFZM23ZRG5HQ,AFBOZIRKFRPTQJZKZE7CFSSDK2WQ"/>
    <s v="Vignesh Prabu VP,Sachine,Shobhit Chaurasiya,Kumaresan V,muhammed shanid an,Alap ND,sachin,Sourav Bhattacharjee"/>
    <s v="RHINAF5XZTNSB,R2MV5SCZODNS7N,R29OYK770YQY7B,R2Z7DBSSRDF206,R2OXL4LSDBE7OC,R26JU6NE3CKF6P,R1G19TM00P58C,R1BI8J8CW8LH64"/>
    <n v="8"/>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901"/>
    <x v="857"/>
    <x v="1"/>
    <x v="1"/>
    <s v="GeneralPurposeBatteries&amp;BatteryChargers"/>
    <n v="900"/>
    <n v="2499"/>
    <x v="0"/>
    <x v="0"/>
    <x v="0"/>
    <n v="0.64"/>
    <x v="1"/>
    <x v="0"/>
    <n v="36384"/>
    <n v="145536"/>
    <x v="0"/>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EGQJH2NIAS54T7WKAHKVEO4B67A,AFDH4NWAAHAVKPQVBCSZEHPVFYRQ,AHHMIBI4WD5JRIXCHLFWBDUBUANQ,AESHIA4Q3VBR5HCJJMRGUIBHBQKA,AHV6JCRY6F36XXVSJAQ3SKYLHUFQ,AFXAZGN66ICO6QGG2A4PZVZMPUJA,AEVIV42RTEB4DEQLJOVPRLGAJBRA,AHC5UZYDEQJY55XHOYR4Y7YYPDIQ"/>
    <s v="Rajesh Martis,priyanka Gowda,Velmurugan,Nitin,Sowdesh K.,Kumar,Vinod kumar,Jayan Menon"/>
    <s v="R1RXFMVZ8EKN3Q,R2YX4PL3F59OHC,RUDJ9ISAQDD3B,R308RAFFO7RANL,R2AV85XOQ7KR6O,R1ZFK8N1J8X6BY,R18VD7VF8AEMCV,R35JPXHI3F33IB"/>
    <n v="8"/>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902"/>
    <x v="858"/>
    <x v="0"/>
    <x v="0"/>
    <s v="Accessories&amp;Peripherals"/>
    <n v="2490"/>
    <n v="3990"/>
    <x v="0"/>
    <x v="1"/>
    <x v="1"/>
    <n v="0.38"/>
    <x v="3"/>
    <x v="0"/>
    <n v="3606"/>
    <n v="14784.599999999999"/>
    <x v="0"/>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GRDTPMUHWAPVCLIT32C7WW2V6JA,AG6JGI37HP3HKED7FYSE6HNY2OZA,AHGX46NEAGEBIMLPLC4TB3Z342QQ,AGU6A55DL2E56WX7673GFMC6HEYQ,AHORMKJSJGUFFI6JCZP3AGVQIIPQ,AEPHE5IYH65CT6E4RFVU2QFQ5RDQ,AGBSKFFDGK7DFN3J54X4VMY7MUIA,AGBBOHCULMY33RU5XRNNOVVN2ZGQ"/>
    <s v="Ramana KV,akshay t.,A certified buyer,Mohamed Nihad,Adesh Bhatt,santoshpandey,Kamal,Abhishek Srivastava"/>
    <s v="RXZ81N4MLYOJV,RSP3LVQQTLFHS,R2UXGNDYUTV459,R28D154XP60HC3,R2JGEMVYSCKSMJ,RTYO6OF7GIUIT,R1VM0YRY453I9F,R380AS2WJQL3HN"/>
    <n v="8"/>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03"/>
    <x v="859"/>
    <x v="0"/>
    <x v="0"/>
    <s v="Laptops"/>
    <n v="116"/>
    <n v="200"/>
    <x v="1"/>
    <x v="1"/>
    <x v="1"/>
    <n v="0.42"/>
    <x v="5"/>
    <x v="0"/>
    <n v="357"/>
    <n v="1570.8000000000002"/>
    <x v="1"/>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F5IDL42LBZCZ7A5YDGM2QFNUHEQ,AHPQHJVDA6JHFNRN7OBYTBTJXBYQ,AF5ZRMB3EOZXTXOOBVEVJTGZ2XFA,AFK4JLZVY6JQ3VZHAVISLJ72RAAQ,AFS27RNTNLFALK27VK3TX4JHPA5Q,AH75IN5WV5BWRPLR7QFKFIN6XLEQ,AGE3DIZBUUHDRMIUR37KDA5WMESQ,AEYMSQGEOI3PJTI3DKWC2ANWVIMA"/>
    <s v="Dr Ajay Bindra,vivek,DEEP KUMAR V S,ZAAMBUTECH,Abhishek Kumar,Asim,dyneish,DINESHBHAI T.PATEL"/>
    <s v="R2WGS6Q7F9F4Y5,R1VS2WU12H9Z2C,RMPKJJKZC848Y,R4AMYK7Z8U971,R2RU2H3FY7R8JW,R2BQB4B9QNZ12P,R1B7GP3CDJYWX3,R1XRDM19EARF9P"/>
    <n v="8"/>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904"/>
    <x v="860"/>
    <x v="1"/>
    <x v="1"/>
    <s v="Headphones,Earbuds&amp;Accessories"/>
    <n v="200"/>
    <n v="230"/>
    <x v="1"/>
    <x v="3"/>
    <x v="1"/>
    <n v="0.13"/>
    <x v="5"/>
    <x v="0"/>
    <n v="10170"/>
    <n v="44748"/>
    <x v="0"/>
    <n v="2339100"/>
    <s v="10 assorted ultra shades in 15ml bottle|Confirms to safety standard EN 71 - 3|Camel fabric acrylic colours are permanent on absorbent surfaces"/>
    <s v="AFM6IHWXNLXOBO3JZTO5DN5QJROQ,AHXEMXDI7LE4FLGEUHSK426PVKOQ,AG6HMWEV2ABV7VF344EGP4SNMLHQ,AGNK4GKNE65RYXUXCDFO6B22NXCQ,AGVHESKGY3VL6CHECT2G2NPFWYWQ,AGTATACN5LUOY6XTHGLDJV2TV7JQ,AFFGWYKF2QF2IRGERWSNOLQ2QW7A,AF6WO26Y4PHPBSGOCHOH66BVQ6HA"/>
    <s v="Abhilasha,G4N,Dr. Gandharav Mehta,Nimai C.,HASEENA,Unknown,Sri Prasath,Nida parveen"/>
    <s v="R1ENIO169KEJPW,R1V9WVGGU6G0SZ,R1CS1EB6REPXU6,R124CFJ8HVQXQW,R2UUTWT22U0UM4,R1NKNVVZBRBSKX,RIZ4B3XEDA5K2,R2N30KA75TRVCA"/>
    <n v="8"/>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905"/>
    <x v="861"/>
    <x v="1"/>
    <x v="1"/>
    <s v="HomeAudio"/>
    <n v="1249"/>
    <n v="2796"/>
    <x v="0"/>
    <x v="0"/>
    <x v="0"/>
    <n v="0.55000000000000004"/>
    <x v="5"/>
    <x v="0"/>
    <n v="4598"/>
    <n v="20231.2"/>
    <x v="0"/>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42EZDBUFSJZGL66F275G54PSUA,AHFGOPCKQ4SMDFRKGLYFOAKTYXUA,AHW2UJ6K5LK5BL7LHAD72ZGWJ4MA,AEPWUTZXVJGKU724YMMK4AFRB73Q,AGJ3RV3MOS7D4IMNR7PHFGTDGKPA,AFUWFYMER6VM4ARW5VTGF3KEYM5A,AGFVVKJUZWYWIXOOMYTJYRV4ZSZA,AEL4TWNZSN7KFL3W76ADWINWR6KA"/>
    <s v="T.Sharanvelan,Devendra Singh Rawat,Mahaboob shareef,Jaseel,Ashish Sharma,Amazon Customer,9650386949,Shraddha"/>
    <s v="R1PUDD2V2KQP06,R1LRN5EFJ0Y717,R1S7Q7UW9FO9LY,R3J9HR69Y4XKV5,RQ6P92L8AVQVW,R3L08DWQKGHDK7,R2EUWEVREWQ4SL,R1POJ3SHK8MNS0"/>
    <n v="8"/>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906"/>
    <x v="862"/>
    <x v="0"/>
    <x v="0"/>
    <s v="Accessories&amp;Peripherals"/>
    <n v="649"/>
    <n v="999"/>
    <x v="2"/>
    <x v="1"/>
    <x v="1"/>
    <n v="0.35"/>
    <x v="12"/>
    <x v="0"/>
    <n v="7222"/>
    <n v="25277"/>
    <x v="0"/>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ETGW4KBMIJPPNVLPKB7R7O3FSQQ,AEYRRD5MDFEO4UXUUKZ4HYJIWCXA,AECQXTLQHIUJGVCJRIZGBG74HZMA,AEG6WS6DQBW7RUYV5N6Z4QKCWSPA,AGE6GHTP6TZV6IMHAQU3X3GSEVGQ,AFPJLOHRAM3HFFNXMWTZN7GT5FMA,AHI2MWHMTDESX4HL7HFIN5B2URKA,AEDP3USNSZXGRPOONSUFGDM7YDKA"/>
    <s v="Deepthi,Nitin Mishra,Raju Chacko,A.VISWANATHAREDDY,Saima,Amazon Customer,Arvind kumar,Amazon Customer"/>
    <s v="RTNU6RMF947TL,R2EDFUKTI01DH4,R2DXZK9Y1QZKSU,R1X0SKU3MLH5BS,R3RR7IUQGDTSNR,R2Z407G3IUP73E,R2JFEOGWTTUVMM,R3F3YRVOF923CK"/>
    <n v="8"/>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07"/>
    <x v="863"/>
    <x v="1"/>
    <x v="1"/>
    <s v="HomeAudio"/>
    <n v="2649"/>
    <n v="3499"/>
    <x v="0"/>
    <x v="1"/>
    <x v="1"/>
    <n v="0.24"/>
    <x v="6"/>
    <x v="1"/>
    <n v="1271"/>
    <n v="5719.5"/>
    <x v="0"/>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HBISYTXOMEMKDTXVEKH57D2X3RA,AEOSGU32LYFVLXEHETK4QU4UDWEA,AE3MPP4472M7T34QT5674QU2XC3A,AHGDXMKQ7B3CJHLZ3GCXWMDMPGSQ,AF6OH7C5LOWQK2VR6DKMNSKHMUFQ,AFLY6EXAO7CNVWL2AVBQVO224Y3Q,AF6SSEMMZHBAKRV5BGIBKWRCNCTA,AHUMH22K5KBLNH2K2GA3EEXOWSPQ"/>
    <s v="Bazil,Shoaib,Devis,PK,Unboxing video by Abananeez,Krishna D.,Sameer,Shubham kumar"/>
    <s v="R2NQLS6I62ASDV,RIT3TAH74G3JM,R3V03S1XKJWJ4F,RTNPJ485GGG0B,R37FLGM56SKQDQ,R3LPNHIQDOG8J9,R13ZLVXBTCNIUC,R1CEC872UPQJTP"/>
    <n v="8"/>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908"/>
    <x v="864"/>
    <x v="4"/>
    <x v="4"/>
    <s v="Kitchen&amp;HomeAppliances"/>
    <n v="199"/>
    <n v="349"/>
    <x v="1"/>
    <x v="1"/>
    <x v="1"/>
    <n v="0.43"/>
    <x v="3"/>
    <x v="0"/>
    <n v="314"/>
    <n v="1287.3999999999999"/>
    <x v="1"/>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HHCE7SDKWRKQDLFXF2YNMGODDRA,AEJQ5PXFKFXUBKWMC5RYF2WLEZSQ,AGZDR3Y6MNTBZRSP754LCZGHCLPQ,AE4DHHEU4Y3LQBPIJKXC4IBXB4WQ,AEJ674BKH3ZTC2JQA5PMMQ62I7MA,AFVIELPXTPPBI7HXOXX72AIPJHGQ,AF7V6CVPDC3UJNI3UODXF5FCU4XA,AFYCNW74WYKEQYYNUDBTD4V45H2A"/>
    <s v="Vipan Agnihotri,Hitender singh,Anuj Chauhan,Mufti Abul Hasan,Amazon Customer,MDR,Jai kumar,Rohan Wakade"/>
    <s v="RVSI68M0EPAVZ,ROQNJTEGAA7VN,R1YNME95M4J2H7,R17RLWB0UMGULZ,R3N9JK1RH8STLG,R30Y52H4BDOPGE,R2VJ4LI8OPJ6TJ,R9N6QZH6MI5P4"/>
    <n v="8"/>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909"/>
    <x v="865"/>
    <x v="4"/>
    <x v="4"/>
    <s v="Heating,Cooling&amp;AirQuality"/>
    <n v="596"/>
    <n v="723"/>
    <x v="2"/>
    <x v="3"/>
    <x v="1"/>
    <n v="0.18"/>
    <x v="5"/>
    <x v="0"/>
    <n v="3219"/>
    <n v="14163.6"/>
    <x v="0"/>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FF4TQVTALIJ24PF3PWD376ONLXQ,AHF4Q46ABHEW3O6SZQMAXB6R6ZLA,AGKD2FZGZLQPA3VITZMPXL2OQMHA,AEF46LTPVXW3BL7J4RETUFLLW3RA,AEKFSZLXX2ULI3U46YCZPRILVW6A,AESYTC5OIXBUIDGPDE53XYOENLWA,AEV4CXMHUNKPH56BNTAMEH7EOMZA,AHFXBNDCOX7XWOQ3AG6PTK6LOF2A"/>
    <s v="Koustav Gayen,Nagesh Pai,DEBOBROTO DUTTA,Kailash,Naresh Arora,Placeholder,Anisur R Mullick,Denadayalan K"/>
    <s v="R2PFPVD7QTRJC6,RI7CEYXWJ4WUJ,R26D8KBCMOE84W,R19IYA3EBVQNHL,R28KN014376DH8,R2MRD2AYGLWP61,RXV0W64L9ITU1,R1VBNBY9DR8FJ9"/>
    <n v="8"/>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910"/>
    <x v="866"/>
    <x v="4"/>
    <x v="4"/>
    <s v="Heating,Cooling&amp;AirQuality"/>
    <n v="2499"/>
    <n v="5999"/>
    <x v="0"/>
    <x v="0"/>
    <x v="0"/>
    <n v="0.57999999999999996"/>
    <x v="3"/>
    <x v="0"/>
    <n v="38879"/>
    <n v="159403.9"/>
    <x v="0"/>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HMOBOPW4OAANJ3VXXWX2QGJA6NA,AF5IGDDLQ6JNALQVE2QDWW3Y7GFQ,AEH7AAYSP6ZITYT2K6PDMCY4PGTA,AG4RZDXIU2IUVLGT75YVH3KJTEUQ,AGWTF5MKOLD3VVQUFRQEPN2F7TCQ,AEEPWPF5DKQ2OMNUTMCXXLZLF3RA,AEFXFHQQRNGTHNUGCIDULRC6BHLQ,AFSTZARBDNESVFT7AANAHBHV3QUQ"/>
    <s v="shiv,Pankaj Bhatt,Dipanshu Kr Biswas,Jeet Jangam,Ekta,subhabrata paul,Anurag kumar,Manish B."/>
    <s v="R35ER803GJHN21,R28J7FISAIMQI1,R1Y9J4QQ06U3WN,R1Q08JSHK5T03E,RTTCI4WPA20T0,R1PC85VCE15LM6,R3AIUHXWWU3Y64,R2UO2UH9UCUYJ0"/>
    <n v="8"/>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911"/>
    <x v="867"/>
    <x v="4"/>
    <x v="4"/>
    <s v="Kitchen&amp;HomeAppliances"/>
    <n v="4999"/>
    <n v="12499"/>
    <x v="3"/>
    <x v="0"/>
    <x v="0"/>
    <n v="0.6"/>
    <x v="0"/>
    <x v="0"/>
    <n v="4541"/>
    <n v="19072.2"/>
    <x v="0"/>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QZ46RQ5YJFVCSGI4BJGNXB7DZA,AFS6PV7PIU6VP4IPE6ED6EG75Z6A,AFDOCCV3LNI3FFF37HOQKLRU4NCQ,AH37HVSNIOJ3DJOGCWS6UFXOKR4Q,AFHIBNHDDDHLLVSXTV4DRYLOWM5A,AHUXZUPCP7X4ZSLLP3S3M23PTTLQ,AHJ3NVF3ERE5CN626OPOX6AEPQ2A,AGHQDSDG5ATRKOSV5HZPFFQBJ5KQ"/>
    <s v="Amol G.,Avani mankar,Vinod kumar,MD Perwez,NADIA FATIMA,balmiki sahoo,Faris Tkd,Barnali bauri"/>
    <s v="R3C4MJ8AHKD85X,R37VBDPMWP0C2Q,RW0LXEHCN4GNH,R15XRU3CK9QJH5,R3249U1QZNGT1F,R2YWR1DW9SZNN2,R3LUVGT7CIHP3C,R71B6O4PJPF1A"/>
    <n v="8"/>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912"/>
    <x v="868"/>
    <x v="4"/>
    <x v="4"/>
    <s v="Kitchen&amp;HomeAppliances"/>
    <n v="399"/>
    <n v="1290"/>
    <x v="0"/>
    <x v="0"/>
    <x v="0"/>
    <n v="0.69"/>
    <x v="0"/>
    <x v="0"/>
    <n v="76042"/>
    <n v="319376.40000000002"/>
    <x v="0"/>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FMJDZKFVMHFW64W22IJYRZLNS7A,AFQ7WK2RARMAY3NCZVYXQ5OH2XGQ,AEGVHZAPQ2JZ5NRAROTG75MC6PUQ,AHXQBGXJGDE2LRTXCTNKJA4ELAEQ,AEY3S4MECAO4HYQZYG4CTY7EQAOA,AGL76XCJ2EWY36ABPD25DHZRMQMA,AFUC5YIDC3M4XEGLETZWLMIFJT6A,AFTW6YWBCDN5KJ4MWVXSFPHJRD5A"/>
    <s v="SUPER HEAT,Vicky kashyap,Kapil,Pragati Mishra,Dhatcha Sarank,Muthu V,Revanth,Ajitesh Kushwaha"/>
    <s v="R3RYMJ2WU0SE6K,R227GDWBCUSPRB,R286TLT09XAP0T,RIM7DE0ZQWVZC,R25KRHUD4YX0FP,R213I1AK7MT44H,R7MF48JTCLE3I,R35SELFZYYMUZP"/>
    <n v="8"/>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913"/>
    <x v="869"/>
    <x v="4"/>
    <x v="4"/>
    <s v="Kitchen&amp;HomeAppliances"/>
    <n v="116"/>
    <n v="200"/>
    <x v="1"/>
    <x v="1"/>
    <x v="1"/>
    <n v="0.42"/>
    <x v="4"/>
    <x v="0"/>
    <n v="485"/>
    <n v="2085.5"/>
    <x v="1"/>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2KSOZBBZY3A37U4Q273OYH2IAQ,AE2KY7GO5HPPGPTMF2M5Q2GT7AXA,AE7B5IIEKRJEPJUD7MU45QZIRLYQ,AHKEH7HFR3AZJEZMS2FU4B3SFCCQ,AGXNLZFFY7QM6ZYXUJ7VLPXH6DXQ,AFFOKWDBWHTD73ESMLG5EHU6D64Q,AG3H5M4RSVVBD3XRPC4MVFPUGTRQ,AFYA3XLIG4JUAVDGJR6XDG4XZXOQ"/>
    <s v="Suraj,nilesh,Pawan,Deepak Singh,nikhil chaudhary,Vinayak P.,Tabish Tariq,Amazon Customer"/>
    <s v="R2EGEMPWBI2FRM,RVKAO44KF8EF2,RI96NGZIWTIRY,R3P7QO38TZ591S,R1S48QX02VP0F8,RHPAZK9629WGB,R2FCIF9RYZF42Z,R1PDWR0TBE0Y7C"/>
    <n v="8"/>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914"/>
    <x v="870"/>
    <x v="4"/>
    <x v="4"/>
    <s v="Kitchen&amp;Dining"/>
    <n v="4499"/>
    <n v="5999"/>
    <x v="0"/>
    <x v="1"/>
    <x v="1"/>
    <n v="0.25"/>
    <x v="4"/>
    <x v="0"/>
    <n v="44696"/>
    <n v="192192.8"/>
    <x v="0"/>
    <n v="268131304"/>
    <s v="2K Resolution image quality|Dual Band Wifi|Physical Lens shield|Included Components: Mi 360¬? Home Security Camera 2k Pro, User Manual, Power Cable, Standard Adapter, Wall Mounting Acce"/>
    <s v="AGJTPXSZDYEWZM76UMJXCHUUPJSQ,AH4ON4ZDRHM5PWVW6725NRNU6VCA,AHTTCQ7A5VN7L4335W3VEZG6QDQA,AFL5LUHNIIKW6G6GPQML7SFN2W5A,AFHJ53JKOT2VWMLKXNADZHOFDMCA,AF3DB2GLX5C4YCCPB7CJYRQPANTQ,AH723Y45K7AIA5HG27CCBVDZQPYA,AGDB3UZ4G544VVY2ZDHJUI6KOLJQ"/>
    <s v="Amaan Ahmad,Subhani shaik,Vipul Sonker,Pothi Kalimuthu,Guri Kamboj,Vilas,Dr.Aasif,K.Shiv"/>
    <s v="R284SZGRNQQXYS,R3O2GOW05S3YSF,R28FXK3KNQP51T,R10HDAKYPSY8DY,RRHPL4BMSGAYI,R36VHNVQVB9LZQ,RM8OH7G4FEYF2,R281F6NM4QUQ2K"/>
    <n v="8"/>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915"/>
    <x v="871"/>
    <x v="4"/>
    <x v="4"/>
    <s v="Kitchen&amp;HomeAppliances"/>
    <n v="330"/>
    <n v="499"/>
    <x v="1"/>
    <x v="1"/>
    <x v="1"/>
    <n v="0.34"/>
    <x v="7"/>
    <x v="0"/>
    <n v="8566"/>
    <n v="31694.2"/>
    <x v="0"/>
    <n v="4274434"/>
    <s v="Zeb-100Hb Is A Compact Usb Hub.|It Has 4 Ports And Comes With An Overall Glossy Finish.|Cable Length 1.62 Meter|Backward Compatible|Available In Black Color|Country Of Origin: China|Display Size: 3.0 Centimeters"/>
    <s v="AEDCFJT7COKZ3DP4YGWKH6KU7LAA,AFCOSVW2NHSFLPG7O5EKP2YRUERQ,AEI6GYSN3UARZSSWIR5HYUEF44XQ,AHCOKF4M3PRZWEENXHMFXKAZSYBA,AE3Z6FOZQTLXHRH3FSDWSUVG774Q,AH2OOR5NWZ5OB4GTDQ24D6CS6DNQ,AHWLIKXRCLQS7T7SHUAAJOKBQTLA,AHBYDX5JRGNFCSRBXDXTITOBNQ5Q"/>
    <s v="RajendraK Tiwari,A Honest customer,Amazon Customer,rameezraj,Amrut K.,Amit Mani,Reghunathan,prita"/>
    <s v="R3QP7PGD3SMG5I,R3ANC3TLK8732Y,RE9NKZ6CH2C3S,R2KGRD3G11ZE61,R38DXL79EKGXCA,R3MFG4MODO6DW6,R1X00FRQGJ1J7M,R1SX47T0QOY50H"/>
    <n v="8"/>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916"/>
    <x v="872"/>
    <x v="4"/>
    <x v="4"/>
    <s v="Heating,Cooling&amp;AirQuality"/>
    <n v="649"/>
    <n v="2499"/>
    <x v="0"/>
    <x v="2"/>
    <x v="0"/>
    <n v="0.74"/>
    <x v="2"/>
    <x v="0"/>
    <n v="13049"/>
    <n v="50891.1"/>
    <x v="0"/>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GI3LMXQXP4MEFM4NDQTJTXXQBVQ,AFC2IZIMLDQRHPP6HME2J34YYOOQ,AGRB3PSBBGROCDVUZ4T5NQCFGULA,AFV6EB63VB7UKYIEUYKNYEXHV5IA,AHS5BOPH3WRQV2BD4IWZRGDYQVVQ,AFYWFSV7SQAJW6KLYQN4D5OVIUNA,AH4GBZYOUGBQQ2XQQHY6WKQZTIKQ,AFFBDPS3XMGKIVKYZIMXQZJGEI7A"/>
    <s v="Vijay,Asad,Mohan,siddhraj,Nayan Ambhore,achoibam poireinganba,G.shyamsundar,Joginder Parihar"/>
    <s v="R2556DFD2ZXACT,RT20S82LT3HZF,R5PBZ2AGECCNG,R1XSSAS2EQFOVQ,R2HJ4MWS6TL6WQ,RVBQL14APCWFY,R2WCBDYBF6XI7R,R9MK42KRU62FP"/>
    <n v="8"/>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917"/>
    <x v="873"/>
    <x v="4"/>
    <x v="4"/>
    <s v="Kitchen&amp;HomeAppliances"/>
    <n v="1234"/>
    <n v="1599"/>
    <x v="0"/>
    <x v="1"/>
    <x v="1"/>
    <n v="0.23"/>
    <x v="6"/>
    <x v="1"/>
    <n v="16680"/>
    <n v="75060"/>
    <x v="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YJ6QNPZV2B6GT2AC4MVSENRPQQ,AHGQK5T2FWW7VSK76KSD6XOP72BQ,AE72VFMVHB7UT4FFROPQ4KJPAAQQ,AFNFRCOPOSSJLZQELMABX23PG4HQ,AGG5AUMCUIQNY4UVAAJCUF4SBIXQ,AETJFXXUOXIZDBIMIPODYJPTTB5A,AH6ZJI3PGOEZ6VHZ6GDE7XLD5KTQ,AH4ODBOTYE45XNPWGDCJX2BJ4ZVA"/>
    <s v="Aditya Kumar,Awesh,Amazon Customer,Prita Bhattacharya,Anish,Suyash Bajpai,Rishikesh Ghosh,Rohan"/>
    <s v="R2HZ5T2XT2798Y,R28I6WAWTMIYM4,R3EU822EF5KFY,RAKJKLDU074QU,RS7UBBKWLI55Z,R27KBQUHQTGHED,R3F2RL6ZJQTR56,RZF02EKCFFWGK"/>
    <n v="8"/>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918"/>
    <x v="874"/>
    <x v="4"/>
    <x v="4"/>
    <s v="Kitchen&amp;HomeAppliances"/>
    <n v="1399"/>
    <n v="2990"/>
    <x v="0"/>
    <x v="0"/>
    <x v="0"/>
    <n v="0.53"/>
    <x v="3"/>
    <x v="0"/>
    <n v="97174"/>
    <n v="398413.39999999997"/>
    <x v="0"/>
    <n v="29055026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VYGOA4AWO77UIPMUNH6YSKSB5A,AEJMVHQ4LOSVJQ5BOXQREVQBC5RQ,AGZFPOD265HIFGO55KLY54L2IWQA,AFKT7G2UM46AJTJZXWBFXXH36B7Q,AGS6NNHGXGDDXIK4A2KFIXOO3A4Q,AENVIDMF6GS74EEWE2EBBUD3EURA,AHGBW4HBRJEUNLSHM376MUW2QCIQ,AGNGCIEWFRNNNYEDUUFQRBBWAVFA"/>
    <s v="Sagar,Shreyas,Arjun Thomas,Sachin Yadav,Karthikeya Reddy,Raja,Anku kumar,Sagar kate"/>
    <s v="RRHMKA6B4XPL7,RY4GOMU0VCJ6I,R2UUJP85K7YKSM,ROS8J8LJM2XVI,RAIDTB825PVVB,R3OQN6ALK8PU16,R2UQJ0K34UMKUX,R3G0MU15OGGN78"/>
    <n v="8"/>
    <s v="It helps to know about what it can and can't do while purchasing.,Good but slightly slow,Product good but its take long time to cooldown,‡§?‡§æ‡§ú‡§µ‡§æ‡§¨ ‡§?‡•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á,Good,Value for Money,Good product.easy to operate,Value for money.."/>
    <s v="https://m.media-amazon.com/images/W/WEBP_402378-T1/images/I/411pUp4t0OL._SX300_SY300_QL70_FMwebp_.jpg"/>
    <s v="https://www.amazon.in/Pigeon-Stovekraft-Cruise-1800-Watt-Induction/dp/B01GFTEV5Y/ref=sr_1_20?qid=1672923591&amp;s=kitchen&amp;sr=1-20"/>
  </r>
  <r>
    <x v="919"/>
    <x v="875"/>
    <x v="4"/>
    <x v="4"/>
    <s v="Kitchen&amp;HomeAppliances"/>
    <n v="272"/>
    <n v="320"/>
    <x v="1"/>
    <x v="3"/>
    <x v="1"/>
    <n v="0.15"/>
    <x v="1"/>
    <x v="0"/>
    <n v="3686"/>
    <n v="14744"/>
    <x v="0"/>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GQPAKYDQNK56M5SRVNDN4XOEDKQ,AGA3QPDGKGEZFTLXEDT75FTCIVJQ,AEHY4R257RX5JX5BBSG5AHMO6GSA,AGE2X752RF7ALEWIUKXEJLXE65AQ,AGIGNDQO5K5X7LAIW7FW6U4Z2ENA,AERK5QQB3RYTBTTOGUJ5ZR7BD55Q,AEUMBCFNMBKPZ24SALMXIQDSHJGQ,AHHNW3TC4PO5FFOT44YTXIBYQWGQ"/>
    <s v="Fardeen mujawar,Pavan,Danny,Siddhartha Pratap,Rabindra Kumar Das,Amazon Customer,Rakesh Ranga Yadav,Nivedita Chatterjee"/>
    <s v="R2OV4KZZ6XRELD,R2NCVAGOIOJ3T9,R3IT25FXKUMTLG,R11NV4VR04QD1Q,R23TFS98AJGVBP,RLO8C2QNQ5TH,R15DH1CRJ7FWKD,R35TV0FXFCYQ7I"/>
    <n v="8"/>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920"/>
    <x v="876"/>
    <x v="4"/>
    <x v="4"/>
    <s v="Kitchen&amp;HomeAppliances"/>
    <n v="99"/>
    <n v="999"/>
    <x v="2"/>
    <x v="2"/>
    <x v="0"/>
    <n v="0.9"/>
    <x v="11"/>
    <x v="0"/>
    <n v="594"/>
    <n v="2257.1999999999998"/>
    <x v="1"/>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GTBYZOGBXCBMYG2AN7LT4WYRZRQ,AFDWZMVLTXWWCX2UZVGVO5JLXCYA,AFXVKJMZW54XSXP6CQHUWEDPUDEA,AG4W4DLB7L3TFL5MDB7P465HOLDA,AGVEAOLFUM3KCYMH2CDHGD2NKGVA,AENJD2WI3N6QPTI4MTSQ5JABLCHQ,AFDV7XXJCNSWA3R466A2OB6WX66Q,AE4WFHYQM5DHVK4TJMYABWXRPMHA"/>
    <s v="AmazonCustomermh7790,Akkuu Akshay,Zahid T.,Pranta,SarangC,Rohini,Aarush,usha"/>
    <s v="R2MP2RC761IOHP,R2ZSKNB3CB2RWC,R35EVJOKZHKDLL,R2HBA84L1S9KKW,RDWMFBKOBMYGY,R2Z9AE3YXBSR2C,R30A4W4FNOBF2H,R3MS03C3MG2C7C"/>
    <n v="8"/>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921"/>
    <x v="877"/>
    <x v="4"/>
    <x v="4"/>
    <s v="Heating,Cooling&amp;AirQuality"/>
    <n v="3498"/>
    <n v="3875"/>
    <x v="0"/>
    <x v="3"/>
    <x v="1"/>
    <n v="0.1"/>
    <x v="10"/>
    <x v="2"/>
    <n v="12185"/>
    <n v="41429"/>
    <x v="0"/>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E6PYJAIQ4PNYJNVMWW6NOCP2SPA,AGQBKNH24HGPL3INPZWJQ4GFRDJA,AHWV6EKDNZ7ZGNEPMUJNXT7JHSRA,AFR4RHGUIRKKR7YFRFXHRHPBAEDQ,AETZFDQIFECA7GMZHIA2CHVPLIJQ,AHIP2HW7P357NTKOSI5YIEQVN27Q,AF2QTRAXJNM6RNHLGYYPDJ32KOOQ,AHDQ55QTDUSZWLSZABNYVS34WPFQ"/>
    <s v="Prasad,M. Satyanarayana,Sarthak Jain,Lokesh,siddhath shiva,Sharanabasava,shallu,Lalthakunga"/>
    <s v="R7PI4N37TBENX,R3I2QVDWKPGC9X,R2LQQ6C82WI6BM,R3FO563J6UPF3T,R24CIFW4SYVOYS,RU9KVASNZ0OC3,R1OQURWFW1ZVPV,R2CKGXKYTAVL1F"/>
    <n v="8"/>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22"/>
    <x v="878"/>
    <x v="4"/>
    <x v="4"/>
    <s v="Kitchen&amp;HomeAppliances"/>
    <n v="10099"/>
    <n v="19110"/>
    <x v="3"/>
    <x v="1"/>
    <x v="1"/>
    <n v="0.47"/>
    <x v="4"/>
    <x v="0"/>
    <n v="2623"/>
    <n v="11278.9"/>
    <x v="0"/>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HMFATKIPX3KHDWWE63O3F5UM3DA,AFKMOTBVCZEGAYHCXPFHV4PFTD3A,AGGH7NCERRPXKHPP6E4WC7RFWO4A,AGEWO7FPEHZGQ5BE5EA74C32GCPQ,AF7LH47LBG5ORFG2V4LDGVM7IJQQ,AH7OVX5ZLGYOQAEYLGW6GTEW7DVA,AGZPS6UBMMPBTMNAETWPQEHSXKYA,AEX7B6KZABJXFXZJRIAGCYLDKM7Q"/>
    <s v="Srikkanth,Sameer,Alexander,Siddhant Pawar,Deepak Kumar Behura,dhruv,Uday,Ajay Kumar Pal"/>
    <s v="RC4P64ZDVMZCM,R36FWR9CD7IDB9,RZIKHTHHFH1HV,R1TGDKQE54FA2J,RW5C887MDJQZV,R13SM3HJNFXCUQ,R28PNX6EWUIWHL,R28EVOHYE4S212"/>
    <n v="8"/>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923"/>
    <x v="879"/>
    <x v="4"/>
    <x v="4"/>
    <s v="Kitchen&amp;HomeAppliances"/>
    <n v="449"/>
    <n v="999"/>
    <x v="2"/>
    <x v="0"/>
    <x v="0"/>
    <n v="0.55000000000000004"/>
    <x v="4"/>
    <x v="0"/>
    <n v="9701"/>
    <n v="41714.299999999996"/>
    <x v="0"/>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W4RY2BE6FRKM6CVAJ2Z4ZTR7Q,AHJRPRAXBOIRLYMCRQ4HCACPXDVQ,AFCCVMGUWTBRWJCYRW6PAMN5AXLQ,AEL3F2M663FPAM5NGOPIHDLQLQGA,AGTBHLMFZBZYGUWZPZRHRJVZKZ3A,AHK7J2EVK33WETV524DZPUYL24YQ,AFT2MH26JCXVVBN73QZEFU3ZCQ4A,AEPUWVGQ64XTHKV2C3CFSR5Y34SA"/>
    <s v="Ashraf Akhter,Faizan,Axay Chauhan,Tanmay,deep,Salman inamdar,Soumya Gayen,Harshit Thakur"/>
    <s v="RN09522VLQZIP,RCXEZXWETXG3,R3NJ39MOXXHP2D,R350NLPEFNPHPG,R1P56R44Z4N1H6,R3PQCDKA1JZC5J,RF5IPHWYF1726,R1ABBZP8P5GKQD"/>
    <n v="8"/>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924"/>
    <x v="880"/>
    <x v="4"/>
    <x v="4"/>
    <s v="Kitchen&amp;HomeAppliances"/>
    <n v="150"/>
    <n v="150"/>
    <x v="1"/>
    <x v="3"/>
    <x v="1"/>
    <n v="0"/>
    <x v="4"/>
    <x v="0"/>
    <n v="15867"/>
    <n v="68228.099999999991"/>
    <x v="0"/>
    <n v="2380050"/>
    <s v="Simply draw and color or clip these pens together to construct interesting models|Contains 40% more ink and lasts longer|Child safe-food-grade ink"/>
    <s v="AGEWFIJDNQ73TIDHQIEMY6PTF7SQ,AGWAYDRCPJOSWY4HN36O4426WURQ,AG3JTK7QUAB6PSV7ECWRFCZCWNYQ,AETCTQA5AB7VTMMOTMZW2HNO264Q,AGBSGY5FA7YYUAR7KJTBGDEZ6TXA,AFIUVXNEPQTVOPLMJ5462QTEWXRQ,AHMTTSRZB6U63UH4TW6J63UXIYEQ,AEFHQZEKUBGETK53T6ASRZZROQRQ"/>
    <s v="Aradhna Aadhya,sonali ghosh,Sam,VGRK,Surfer007,Lovely,Arun sharma,Maria"/>
    <s v="R1SSAFQAM97XHV,R131W5582A5499,RDE1ESVYI4CAI,R2RN8NCKNI5DZ4,RRQ95R1ZRK9NS,R3PJ930B4YQATF,R2V2HJSJQBW2CM,R1C7QRPXGO6AI3"/>
    <n v="8"/>
    <s v="Best products,Ok,Short Nd sweet product,Good,About warranty card,Good,Good ?üëç,It's affordable but cheap quality"/>
    <s v="‡§™‡§æ‡§?‡•ç‡§ü‡•Ä ‡§Æ‡•á‡§Ç ‡§´‡§ø‡§? ‡§¨‡§®‡§æ‡§®‡•á ‡§ï‡•á ‡§?‡§ø‡§è ‡§?‡§ó‡§æ‡§§‡§æ‡§? ‡§?‡§ó‡§?‡§ó 5‡§ï‡§ø‡§?‡•ã ‡§?‡§?‡§?‡•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925"/>
    <x v="881"/>
    <x v="4"/>
    <x v="4"/>
    <s v="Heating,Cooling&amp;AirQuality"/>
    <n v="348"/>
    <n v="1499"/>
    <x v="0"/>
    <x v="2"/>
    <x v="0"/>
    <n v="0.77"/>
    <x v="0"/>
    <x v="0"/>
    <n v="656"/>
    <n v="2755.2000000000003"/>
    <x v="1"/>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F7XWA4GXXWKOYLWWKGKZIP5O7DQ,AHDS5LB3MMUPNWTCDQEXTSXOPSOQ,AGNIQYBJFY2NWMGIXJQQRKWAENEQ,AGJVSVELOXYVHW65UU77WNDG45XQ,AFHVZ4KFVKXPO55UNZLOJEQIUQYQ,AFV4TP7EA6GRZX4WZUQTAFBWIR2Q,AE7IAOHK4VD5SU2NV3WDE5Y5TVHA,AEUJMQ7IHJCECNPJLEOKEI4JLDPA"/>
    <s v="nisar,Pralipta Kumar Sahoo,Vimal kumar g s,Amazon Customer,Amazon Customer,Amith Kumar M,Ekant Sharma,K R S"/>
    <s v="R1A8JNU8MFLA7O,R2U25KOA2BKH1Z,R2KGC42T422YER,R35EUWKBBEGRNB,R3ATDC4RIULGSV,REILW6738EJTP,R1YLD6RPVA8MU9,R2F1RVL1LCI2S"/>
    <n v="8"/>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926"/>
    <x v="882"/>
    <x v="4"/>
    <x v="4"/>
    <s v="Heating,Cooling&amp;AirQuality"/>
    <n v="1199"/>
    <n v="2999"/>
    <x v="0"/>
    <x v="0"/>
    <x v="0"/>
    <n v="0.6"/>
    <x v="3"/>
    <x v="0"/>
    <n v="10725"/>
    <n v="43972.499999999993"/>
    <x v="0"/>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HVZAVZYUTJOGQMHGNQVLQSOJNOQ,AF6ZNHSI6WAZLVT262M2JAHJGLNA,AFPDQ7U6JPPT2K2VW6KANBWLNFAA,AEJKIHINZUORIJHJTKKC4LLSLI3A,AFG4PDUEAAG3L4OYGKZOSPZYY3OA,AFMGKNFQZYEZLDII52VE3BSLNNYA,AFCYURWTX5HHOTUJUFX3TTTWICTQ,AGS7F3T2TCPZLLH6EIC7FAFKKCPQ"/>
    <s v="Akhil Raj Kunwar,Aditya Jain,Nanda Kumar,Yuvaraj M,Hari,Yovan Aroquiam,Debabrata Mandal,Yash Sharma"/>
    <s v="R352VUE5QTHFFF,R2RC6R2E0OMNQ9,RJ12UME7RFM5D,R22YTLRMKBWQM,R3BTY7HUJDNKG8,R3R812J0VVBD0A,R32X1CLMKWWKDE,R12N4I2XRPP114"/>
    <n v="8"/>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927"/>
    <x v="883"/>
    <x v="4"/>
    <x v="4"/>
    <s v="Kitchen&amp;HomeAppliances"/>
    <n v="397"/>
    <n v="899"/>
    <x v="2"/>
    <x v="0"/>
    <x v="0"/>
    <n v="0.56000000000000005"/>
    <x v="1"/>
    <x v="0"/>
    <n v="3025"/>
    <n v="12100"/>
    <x v="0"/>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E42ODBABKBHKRL2PW5XSBEB2IWQ,AFZVZZKBT4ICJLQIMTJ2ZK44UMIQ,AHZDTJJ7PM3GN33LCJB2YWN4QCZA,AEZ25F4GGF4YOFE6XLJ2SN6TNRGQ,AECUHYUPESWI2DB5JMEZQF77VWOA,AEJJNCWMRDOBBFSPLRZQ6BPGI3OA,AFK3PX2HPROWVOD27NFYCUDWKRGQ,AG67OUXW2WVTJESMZA7F2RPZXWGQ"/>
    <s v="Amazon Customer,Santos,CVN,anonymous,Sacchidanand Pant,Sa9025,Vijay,Ravi Tiwari"/>
    <s v="R28QM0P3RHPNCA,R2C7MCJCGZE9XH,RBX2T333MBFDW,RGOII6UHDBYOT,RDVZX2VNEXWBJ,RIIJNBY14TAEF,RNHUBO94L9NVZ,R2E1X7DV8KUF1D"/>
    <n v="8"/>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928"/>
    <x v="884"/>
    <x v="4"/>
    <x v="4"/>
    <s v="Heating,Cooling&amp;AirQuality"/>
    <n v="154"/>
    <n v="349"/>
    <x v="1"/>
    <x v="0"/>
    <x v="0"/>
    <n v="0.56000000000000005"/>
    <x v="4"/>
    <x v="0"/>
    <n v="7064"/>
    <n v="30375.199999999997"/>
    <x v="0"/>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QCUNSSU6YNN2GEJ2262U55BWYQ,AHBHL7H673C44RP62CLQ7UQASFPA,AEZPAJHK366QB5JCBQNS26MJHZKQ,AHS5BOPH3WRQV2BD4IWZRGDYQVVQ,AE3XNUB7K2MKUGB4H4KY2JY7WVQQ,AHQY4GZWNNMFCUAMF636EUJ6VJCQ,AER5B5J5MQT3PMDDBKQQ5AMBCELQ,AHTQKXAE7KNE4O3RPOSYYJMMGOLQ"/>
    <s v="Arun S.,Jeevan Prasad,mitesh,Tasmai Agrawal,Parvathi,Mohammadnaeem Surajwala,Suriya,Amazon Customer"/>
    <s v="R3C9QHHIKL25X,R2GR5HNF37OK9H,R2D3UNSYPKZPEU,RWC90IUA5DUMH,RB3V1I84PKVH4,R12D2U23M2187O,R2TJFFSM0TFRTM,R22G5J4Q8W0QFW"/>
    <n v="8"/>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929"/>
    <x v="885"/>
    <x v="4"/>
    <x v="4"/>
    <s v="Kitchen&amp;HomeAppliances"/>
    <n v="699"/>
    <n v="1490"/>
    <x v="0"/>
    <x v="0"/>
    <x v="0"/>
    <n v="0.53"/>
    <x v="1"/>
    <x v="0"/>
    <n v="5736"/>
    <n v="22944"/>
    <x v="0"/>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FDP6MHD6SSBGTNIH6VX4FQDKNUQ,AGOYO7V7CGV5RA6ZABQLCA25AA6Q,AH7E646VV2CGNVST6ONFXBGJW3UQ,AEGUITV4JAB3VYFYBCTJPGIHXAHQ,AEGN7HVNZ43GTPKGZMHH2CUDQ6GQ,AEU4KWBPB2M6CZASQ7PZ5GFSYSZQ,AFEX2Y2RWUU2SSU4VYFKNX77YU7A,AEJQYFK5UHOS5NSQUPYPSTE7DRQA"/>
    <s v="Rajesh sharma,Akhil Sondhi,Varun Rao,Samrat,Shimnith,sanjana,Aaqib,Thejas"/>
    <s v="R2CHW3XC8GDNT5,RFAF6MDWADF00,R23QEG8B7XCK1D,R2S0FMCLE93A6C,R3FVV3CRZDOTB4,R32B17ZRIFM6DK,R3V12FGGUVZMOD,RH6S639ZX7JLT"/>
    <n v="8"/>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930"/>
    <x v="886"/>
    <x v="4"/>
    <x v="4"/>
    <s v="Heating,Cooling&amp;AirQuality"/>
    <n v="1679"/>
    <n v="1999"/>
    <x v="0"/>
    <x v="3"/>
    <x v="1"/>
    <n v="0.16"/>
    <x v="3"/>
    <x v="0"/>
    <n v="72563"/>
    <n v="297508.3"/>
    <x v="0"/>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F4RZTGOIDIWKKEFQWE3PIURRV2Q,AG4ATWAPS6UTAKDEZLP43YRIHKVQ,AG7WPF7DVFD23RMJ7UATEGMI6ASQ,AGQDAPNRFPKXPBX7IO6D5PZ5U6WA,AHHIYGP3CYZMZCQ75JLV6FKKXFYQ,AEONAJKQPOJFD47DLBXAD656UMPQ,AFVVQAUFB2HFUQO6U752FCLT53RQ,AFJXMQS4GNTUM3XD54H5AH62S7XQ"/>
    <s v="Tech boy,Deepak,8445025922,Ashok Alkari,Amazon Customer,deepak"/>
    <s v="R3F6A5JNIS8BKN,RJIVL7YN5KMKL,R5B8NDUDBMN6W,R23GKZFUJMY8QV,RDYVX68OZFVLI,R1LP0ND0ZDZGGH,R2TF08PD7O9XTJ,R1IDV66IOQUN6C"/>
    <n v="8"/>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931"/>
    <x v="887"/>
    <x v="4"/>
    <x v="4"/>
    <s v="Kitchen&amp;HomeAppliances"/>
    <n v="354"/>
    <n v="1500"/>
    <x v="0"/>
    <x v="2"/>
    <x v="0"/>
    <n v="0.76"/>
    <x v="1"/>
    <x v="0"/>
    <n v="1026"/>
    <n v="4104"/>
    <x v="0"/>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FHU7KCA3ZL6XOL3PYSGYJM4LAZA,AESFKEVRHPM6BNLUQT46FFXXXHUA,AH4CB6DJWIC6OY3KIOSDCPJLII4Q,AHGGKBW74PHXCYDZCZL3DQ5ZXYQQ,AEEWA3EFIRGINHXPIZFLU74HKVXQ,AGOJAM5G7KHARFVDHTRDFHZGR2IA,AEXVKGPHYLNTVNLQTB56KSFVNQ5Q,AHNI4MEMANGCZNN7HIVCE73ZLBTQ"/>
    <s v="Kanta Khaksa,SKK,Subramanian K N,Sandeep Reddy,Pramod,Vipin Kumar,REVANAPPA S K,Debjani Karmakar"/>
    <s v="R13NH1L2MEEDOH,R2EJHR16R59BAG,R3HAH8XOGKHIXW,R17F67QP052I6V,R1ALQKLZ6VYQ60,R1BT7T8Z44ABYG,R2XLWIOFDI6ZSP,R2S1CVBMATHCP6"/>
    <n v="8"/>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932"/>
    <x v="888"/>
    <x v="4"/>
    <x v="4"/>
    <s v="Kitchen&amp;HomeAppliances"/>
    <n v="1199"/>
    <n v="5499"/>
    <x v="0"/>
    <x v="2"/>
    <x v="0"/>
    <n v="0.78"/>
    <x v="11"/>
    <x v="0"/>
    <n v="2043"/>
    <n v="7763.4"/>
    <x v="0"/>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HWC6QG7WU35GLKYM6XTOTHAXCIQ,AHUMG2C3F47APL74MJHMZGU3GHPQ,AF76BLD2T2D257G2MT7QQIC6TPEA,AGMFUQGKKH2I3HTOGMMFWPKY4UIA,AGHVNRHBJBY3T6MVECCGKYF2E7LQ,AEIC54X2ISV3NK4SBJUMSTJWRMLQ,AGKP6HWXW4AV5DK5A4GJ7EJ4TFUA,AHVOBL5JCW6AGGH3Z34W5I3ZLOZQ"/>
    <s v="Prince rabha,Aditya Koppuravuri,Abhishek patel,Sultan Khan,Krishan Murari Gupta,Akash sharma,Amazon Customer,Lavis Telecom Center"/>
    <s v="RJRMSM1RS2W29,R1FUD6WTEWE55Z,R4GY3NDK1NKOJ,R38TZP7WV0VCU6,R181U3E7BIFOGL,R2DYRVQL68LUYF,R384I01GDFXYKP,R2PHC69QRUFILG"/>
    <n v="8"/>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933"/>
    <x v="889"/>
    <x v="4"/>
    <x v="4"/>
    <s v="Kitchen&amp;HomeAppliances"/>
    <n v="379"/>
    <n v="1499"/>
    <x v="0"/>
    <x v="2"/>
    <x v="0"/>
    <n v="0.75"/>
    <x v="0"/>
    <x v="0"/>
    <n v="4149"/>
    <n v="17425.8"/>
    <x v="0"/>
    <n v="6219351"/>
    <s v="9H surface hardness ! that is highly durable &amp; scratch resistant protects your Samsung Tab S6 Lite 10.4 inch against scratches &amp; smudges."/>
    <s v="AE23RS3W7GZO7LHYKJU6KSKVM4MQ,AEQUNEY6GQOTEGUMS6KRUEYNXJSQ,AGYPIE5BICV44WEEEPJVEFQOCJSQ,AFR7CEQKWZE53IHHOWBIPAMYKL4Q,AGBV7FBP4SEITF6UKRFKTV7O32IA,AHQVOY54QKPIQZIJ57JKCGQPVV3Q,AEMCVRRD3XQRGFHC2VFCXHJEMESQ,AFBWXU7DUWCIK5MRDCLBXWTWN7ZQ"/>
    <s v="Aditya Chauhan,Student,MAHENDRA KISHORE RAIZADA,Sanjay,Srivatsan Jyotsum,Olivia,Devendra Singh,Hemant"/>
    <s v="R143O8SM7QE4W5,RQBZ31QLH40O,R3KZC4ST0RAK64,R2PVFA4RIQ1WL1,R2XIVM74HXUSEW,R1C7Q0M8AFXEVH,R3A13PH3SRI7XM,RX58FZYTDEIBU"/>
    <n v="8"/>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934"/>
    <x v="890"/>
    <x v="4"/>
    <x v="4"/>
    <s v="Kitchen&amp;HomeAppliances"/>
    <n v="499"/>
    <n v="775"/>
    <x v="2"/>
    <x v="1"/>
    <x v="1"/>
    <n v="0.36"/>
    <x v="4"/>
    <x v="0"/>
    <n v="74"/>
    <n v="318.2"/>
    <x v="1"/>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HM4ZOXDCO5UNP4WQUXKP4NWX64A,AGHJ3BRARYIXJRGPKDIOLJYK4U2A,AFPA2366UQ6OXRQN6CDE6GBLHHIA,AG7C4WOSISFMNRWDAGVEOHVNUYSQ,AEN7C6UI4MTHHJN4TQDCCHDDJC3Q,AG57LS7SGNITPOERH5OV4VQHSVJA,AEQX24T5VMQGIZE6EZ3F5LKQP6EQ,AFP3BW7UQEWCU2KNQEJDKWTCDXRA"/>
    <s v="Santosh,Ravindra r.m,Shubham Maurya,Prateek Sunal,Nishant Kumar,Prajapati sagar,Keyur suthar,Amazon Customercare"/>
    <s v="R2QR5PM0ELMWD3,RZFX345XRS4V2,R352PKGSDAV1AW,R1ADWIR5IE7VTW,R3MBQFNM21T9KF,R1SOOON7GH1FJU,R3JFY66W19993Z,R2T4620MS8F12N"/>
    <n v="8"/>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935"/>
    <x v="891"/>
    <x v="4"/>
    <x v="4"/>
    <s v="Heating,Cooling&amp;AirQuality"/>
    <n v="10389"/>
    <n v="32000"/>
    <x v="3"/>
    <x v="0"/>
    <x v="0"/>
    <n v="0.68"/>
    <x v="5"/>
    <x v="0"/>
    <n v="41398"/>
    <n v="182151.2"/>
    <x v="0"/>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HFAYARHKASPMG7VH6BITH7O52SQ,AE7XJTRAUD7W4BJAEVEKHQ5GDJIA,AG6SHJNJ2HSGSXQLN3COPFEMZ7UA,AHFLEWWPES5LH4ZHJGDJ7OJR2Z7A,AGQRMUQ4NGNWNHTYIPKAKIDKCFMQ,AFCRKUO577ZOIVRSZNAU4PXSM2ZA,AGSDGCCAX3E4CZSREKNHJSIKKYWA,AHTHQNIPIGKQNVMT2PV4MGD5OZJQ"/>
    <s v="Naresh R.,Pawan Kumar,Pauly C L,msvsmanian,Rishabh Kumar Sinku,Sushil k,r s singh,Ashmeet singh"/>
    <s v="R2OBP2X45UMKY,R1G8BV220OV6QB,RSCD0432EVS8F,R2UUNBV2RXZFTV,R19ESU0Z989JZ,R20ZKROW9KONFG,R16LDZIOWBV5AK,R2A0LOXVERHXL7"/>
    <n v="8"/>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36"/>
    <x v="892"/>
    <x v="4"/>
    <x v="4"/>
    <s v="Kitchen&amp;HomeAppliances"/>
    <n v="649"/>
    <n v="1300"/>
    <x v="0"/>
    <x v="1"/>
    <x v="0"/>
    <n v="0.5"/>
    <x v="3"/>
    <x v="0"/>
    <n v="5195"/>
    <n v="21299.499999999996"/>
    <x v="0"/>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HNVMNUO3GZIOGQKKAGSPTXY5VEQ,AFKDML4DUIIFJPCMTZZMJTLQR5VQ,AFWWEYDN3ERGL6UJNV7GF6PB66JA,AFNBPDYECMALHAA3NL6L3JUUAWBQ,AFQ7CJTBPHCZUKFO6G7Y33VCXLKA,AGLQVPXIXE7WNSV7S5QV5UCNQUZQ,AGYVZCXMAA6OB3UGJXCUBQCQCYRQ,AECLL66KOCXSQJ2GAS5FF2DEIXQA"/>
    <s v="Pranav,D Joardar,Roy,Puneet,Gokul,Nachiket,Prashant T.,Prem Moon"/>
    <s v="R27SHBAT3K3F1R,R3EMA46KP56OXK,R2D7V4YKNKCXD4,R3UHV5AN1DF5H3,RV77H2T0BJN4V,R3O7GL8KXFAPBF,R2HXBI1ECJPV3J,R2QICML7QBXEC0"/>
    <n v="8"/>
    <s v="The Best Purchase,Very useful product,Good products,Very handy to remove lint,Good product,Good product,Good,It's worth it."/>
    <s v="I've been an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37"/>
    <x v="893"/>
    <x v="4"/>
    <x v="4"/>
    <s v="Heating,Cooling&amp;AirQuality"/>
    <n v="1199"/>
    <n v="1999"/>
    <x v="0"/>
    <x v="1"/>
    <x v="1"/>
    <n v="0.4"/>
    <x v="6"/>
    <x v="1"/>
    <n v="22420"/>
    <n v="100890"/>
    <x v="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FIIPGUQPWYMXSWDC6UMMV2GNLFA,AGJZTKPLF46HDRMNKDGJWKPX4UYA,AER7I64JAJJI72G6VZ6H4O6Y22UQ,AHFSBUDBRXKMCYZPP6BEZKRNOQTQ,AGF3A3NHVCJAOUUJY4W3GLAGGVRA,AFR5UNEGJS5HATA2W22UHEXKKY4A,AEMPRFMWCAOCHQJTMMRQDNTOK4NQ,AFLN27ZNTKWROZVTQW6EZEQSEQ5A"/>
    <s v="MOINUL H.,Jayendra Pai,Avinash kumar,Sreekanth,Piojeet,simam.mular,Sagar,Saumik Shashwat"/>
    <s v="RRXL16HKP2N8T,R393T7L96T42QM,R1AKC2C4ZC3TTS,R2HZAE8933X17E,R3R9U30Y3LL03Z,R3MQR2IAST1ABB,R1HZ9B0WMCF7N2,RKFAA9SRDAAR0"/>
    <n v="8"/>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938"/>
    <x v="894"/>
    <x v="4"/>
    <x v="4"/>
    <s v="Kitchen&amp;HomeAppliances"/>
    <n v="139"/>
    <n v="999"/>
    <x v="2"/>
    <x v="2"/>
    <x v="0"/>
    <n v="0.86"/>
    <x v="1"/>
    <x v="0"/>
    <n v="1313"/>
    <n v="5252"/>
    <x v="0"/>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BFA6KBCRGWVDW4KGK4IGLOZOMQ,AGWE57ZFO2W7KE4W6DUUKGFDFS2A,AHDEJNJ2AC2S56IT72GATCSDCD5A,AG22NVWB5NWRKIG3YU3FV547ATKQ,AFX5MLF4YHBERVPZOKYPHY3KYYYA,AFVAWKSZHBYC7JWPLEDGHUTTOPBQ,AEBDNHLXROGGOSFVHA76BYKSNO4A,AEEGGTGGYA4JE55NEKYL4DOOZANA"/>
    <s v="pruthvi natraj,Phani,Amazon Customer,TechDevoteeIndia,Devanand S B,Anuradha Banerjee,xxxxxxxxxxxxxxxxxxxxxx,chintan"/>
    <s v="R2KXEQMYGQGIP3,ROBRVYJQR5A81,R2FKC4JNAQC8XB,R3P6GI329T63NN,R14ZFU2T66RJZV,R2CV8RLRP5J7O5,R311N5TCOLN080,R1SVR7X4MBEVT"/>
    <n v="8"/>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939"/>
    <x v="895"/>
    <x v="4"/>
    <x v="4"/>
    <s v="Kitchen&amp;HomeAppliances"/>
    <n v="889"/>
    <n v="1999"/>
    <x v="0"/>
    <x v="0"/>
    <x v="0"/>
    <n v="0.56000000000000005"/>
    <x v="0"/>
    <x v="0"/>
    <n v="2284"/>
    <n v="9592.8000000000011"/>
    <x v="0"/>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HXSYSLVVATNHR4SWPLA3L63YUTQ,AFFX4KVZMUXIEDXAJRMDEXK2RUYQ,AFY52SCGUVXVGOTEYS4SI2DNI6LA,AG2ARPIPDP5V6IADKVV3L65PFDWQ,AHR4VCSSS3ASHLNKCARGYORIBO2A,AESMEEYPQQLSSH32LMFSEYGPETVQ,AFFMRURM355RMYWJADFZ5ALXRHUA,AGSB7TRZSONDCRCQI6SC3NVWFQPA"/>
    <s v="Siddhesh s.,Karthik,Vikram Kanth,Dhanesh,Rani,Amazon Customer,Amanpreet Sran,Vineet"/>
    <s v="R14ACX2RTXLHYX,R3J3Q72YY1P7V8,RARQJ27WIF1OJ,R2TPR12UVBF64N,R22Y8NE6V63V9O,R1VZ6UI5AM70RB,R30OIQ72ROOPO7,R25BAU2IP6DAPW"/>
    <n v="8"/>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940"/>
    <x v="896"/>
    <x v="4"/>
    <x v="4"/>
    <s v="Kitchen&amp;HomeAppliances"/>
    <n v="1409"/>
    <n v="2199"/>
    <x v="0"/>
    <x v="1"/>
    <x v="1"/>
    <n v="0.36"/>
    <x v="2"/>
    <x v="0"/>
    <n v="427"/>
    <n v="1665.3"/>
    <x v="1"/>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CUHYUPESWI2DB5JMEZQF77VWOA,AE22MK2NXQD3ZARLIOL3SLD4GU6A,AFV75LSQUFRY327UWQEBYQKLFSMA,AEUFMJPVYKUAB34FPZ53O2EE7VNQ,AHAHSX35S3ZUCKX2UAB3DPGWCYJA,AG2GXBIXLFJD652RYILCZS44PBAA,AEPZDUAEBII7N7RRWKTPKON6HB3A,AEZSW3HIRJ2OUNDQHDJEB7NMGUWQ"/>
    <s v="Selva sibi,TZ,c d johnson rajakumar,Credit Maverick,Subhash gaddam,NILLA PANDU RANGA,Ankit,Gokul"/>
    <s v="R12B5CYZJNMJ8U,R32EKF5FX50T0C,R3IN47V9QGF1K8,R3CL181R3N0TCN,R2ZR4F1TUAY3MT,RF70HM6O98GV9,RN4L9AGI1M35U,R3QISO0RQ0Q3Y9"/>
    <n v="8"/>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941"/>
    <x v="897"/>
    <x v="4"/>
    <x v="4"/>
    <s v="HomeStorage&amp;Organization"/>
    <n v="549"/>
    <n v="1999"/>
    <x v="0"/>
    <x v="2"/>
    <x v="0"/>
    <n v="0.73"/>
    <x v="4"/>
    <x v="0"/>
    <n v="1367"/>
    <n v="5878.0999999999995"/>
    <x v="0"/>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FY43URPP4H2YAU54BXZXHAA4PFA,AFXPNU67DDECPJPSNRFI2E6H5LDQ,AH5YJG3CUXNP5ESN5HM4NHPAFB3Q,AG7DFEJVZNB4PW34WVGQPVLU7CKQ,AHHCC6KDIDI7OF6J6HV7OBGG2JGQ,AEATZAGPDVY63OECCENTN5XZHNNQ,AGBV77FUBU636MRHY2SQULBIMXIA,AFE4WCUSKXY43CIWV6NPOUUZD33A"/>
    <s v="madhu AR,Pawan,Mohamed Ajmal T M,POGU SAIKUMAR,Rathin Chopra,Brundaban Das,ABHISEK THAKUR,KD Kandpalhld"/>
    <s v="R13P4JW3JTQ20L,R2SCPX6U0LMXGX,R3L4ND79MO2CRG,R2POE009U0A4JH,R101TILZBOMQ6F,R33U1N9CEPKMUI,R26BFL8JZYQC4F,R14BVAFCMFPDDX"/>
    <n v="8"/>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942"/>
    <x v="898"/>
    <x v="4"/>
    <x v="4"/>
    <s v="Kitchen&amp;HomeAppliances"/>
    <n v="749"/>
    <n v="1799"/>
    <x v="0"/>
    <x v="0"/>
    <x v="0"/>
    <n v="0.57999999999999996"/>
    <x v="1"/>
    <x v="0"/>
    <n v="13199"/>
    <n v="52796"/>
    <x v="0"/>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7IXQKBUL6NEIQG4R53LMJJUGXQ,AGBITVO2DOMNZU6DB4QF2WXXELLA,AFKLAG22RFOVUU5PLNHQ5K6J44ZA,AFLBQUGX2NEY6DLJBUN7O6LGH4QQ,AFESOELYFWWZ3LND4HLBVI3PLAYA,AF7N24U3P7U7KXYPZXEKACPE2KEA,AELHJ3ZSDT52K3IHCRSBUZF4LXQA,AEOEMKEL2KZN2YOOK6FKZ7NYK3XQ"/>
    <s v="RUPESH BISHT,Sinoj Mullangath,Charles,Sanjeev Khurana,Dhruvil,Pradeep,Tcr,JULFIKKAR MONDAL,CM"/>
    <s v="R15OH35Q9GBPXD,R1TM2Y96J4GB3H,RXPI0WC1C9QAK,RH11TBBZE9F1S,R1R6QT7MSELRON,R1STE4UF85D4HE,R1AHNATNU8WZ9Q,RCOBXDIQSU3M5"/>
    <n v="8"/>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943"/>
    <x v="899"/>
    <x v="4"/>
    <x v="4"/>
    <s v="Heating,Cooling&amp;AirQuality"/>
    <n v="329"/>
    <n v="845"/>
    <x v="2"/>
    <x v="0"/>
    <x v="0"/>
    <n v="0.61"/>
    <x v="0"/>
    <x v="0"/>
    <n v="29746"/>
    <n v="124933.20000000001"/>
    <x v="0"/>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GEBUO6CQ3XQHSSH3PUT2M3VRIIA,AE3PNBPHVSOFM6ZFHRN65BJ623WA,AG33YAVAI5WBUVO6P3OSR7ZWEENA,AEASLP7ZXVRRT76WW6BZCHKEETPA,AEAMTNJ62GWPNSKKZKL2CBYJ7QPA,AFDE455VYYZCOICWG6PJN2OH5UZQ,AHQB5DKSV6PL6CIWHZOUYFYM3QAQ,AFE5TCTC2Z2RKYN3XOCDMTTUXYQA"/>
    <s v="harpreet,Y Kiran Korneli Reddy,Kadir,SP,Mr Sab.,Rupesh Singh,Abdul Maktedar,Anshita"/>
    <s v="R1HLV52BSW2J74,R3TNI0JHPOWSE6,R1E17Z1ZU7IEFH,R3RT5I5JOFAPWD,R2MEOYKZYP0J2I,R2H579I6NH2BT7,R12SFXHRPKR19Z,R1GYEM1YCJ5DD1"/>
    <n v="8"/>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944"/>
    <x v="900"/>
    <x v="4"/>
    <x v="4"/>
    <s v="Kitchen&amp;HomeAppliances"/>
    <n v="379"/>
    <n v="1099"/>
    <x v="0"/>
    <x v="0"/>
    <x v="0"/>
    <n v="0.66"/>
    <x v="4"/>
    <x v="0"/>
    <n v="2806"/>
    <n v="12065.8"/>
    <x v="0"/>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HR537KLQY7CNKPQSL3SFUGQFYQ,AEWMRBC2Q3TOCF3OZ7VTXRKVOTTQ,AFTBMFB3LZBJXYM733IX6RA4Y32Q,AHKHDU6SJT2ATWB6NYREQFI7LMKA,AF6IWYXBJGKC5NQHDZRGTUYY52MQ,AFTGMTBHSESALH3N64ZDYSK7ZQ6A,AF2DRT4YNZ7JK3TM7IYG7T7GWCAQ,AHVZEZBMHZ3FEKFYLCZUWSDJH7PA"/>
    <s v="sameer Dubey,virender,Amazon Customer,Jay,Siddharth,Kaveri Pramod,Ravinder yadav,RAKESH SWAIN"/>
    <s v="R1EU51LVE60B7C,R18PRSQIFU4R7M,R19E4QY5JWKCDD,R3KJZPFCPU10HY,R7IC04YHLBUXZ,R1O3ABBLOBUAOQ,R3U5F3UJMK0DZP,RS0ZV034M4T2G"/>
    <n v="8"/>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945"/>
    <x v="901"/>
    <x v="4"/>
    <x v="4"/>
    <s v="Kitchen&amp;HomeAppliances"/>
    <n v="5998"/>
    <n v="7999"/>
    <x v="0"/>
    <x v="1"/>
    <x v="1"/>
    <n v="0.25"/>
    <x v="0"/>
    <x v="0"/>
    <n v="30355"/>
    <n v="127491"/>
    <x v="0"/>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HFT3PEI64SYXMAXBJMISWFPD72A,AHK7QIHRRUR4GRXTSE76EZYJ77XA,AFZIDUSFQZCTHMAIP5ESQP4D46IQ,AELZIYLUUHK72SAGGIWFRQ7NZMRA,AE3PNBPHVSOFM6ZFHRN65BJ623WA,AGG5FYE77JHQSTXRPFUK4QP56OVQ,AE2SX6NXG2KPPA4PPOG6ZXAO4XRA,AFTJHDHH4SFWDRKYNRYWWJ2SCO3A"/>
    <s v="Nagarjuna Pavan Kumar G,panendra ommina,Umamaheswaran,Shailendra Pradhan,Suraj Kumar"/>
    <s v="RBEG7QZLRCJDN,R28QMPIJNBM5OK,R14J3NXQ5NAC7R,RKRTDX4HUEL24,RHALLXNBV1RXU,R3D6738NEAKY6,R37JRTFT78JQZP,R6IZF0GLY43S"/>
    <n v="8"/>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946"/>
    <x v="902"/>
    <x v="4"/>
    <x v="4"/>
    <s v="Kitchen&amp;HomeAppliances"/>
    <n v="299"/>
    <n v="1499"/>
    <x v="0"/>
    <x v="2"/>
    <x v="0"/>
    <n v="0.8"/>
    <x v="0"/>
    <x v="0"/>
    <n v="2868"/>
    <n v="12045.6"/>
    <x v="0"/>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BHLRTSYYAZ2IGMVF2BNV6ZPG3A,AEVRNHFUTYUHFVYZIRFX34P3HMEQ,AGFGBKO4HNU7RBWUIQ4SEDHPVJ4Q,AHKQJGLHNS4XA3MXLSQTPUTJXGEQ,AEWL2PAPDGE7BFE4JQNQGAC2OU5Q,AEUF7JGXQJQHT6KCX2QUIH654SCA,AGUM74GIOX3I342NCGUFQLXBDFJQ,AFMQGNAKHSIPLISWAGVT76URCNBA"/>
    <s v="Naveenkumar.K,Jenny,Flora.bebo.vidyarthi,Kimmi Chopra,shivendra pratap,Prasad,Sunil,Kisan barik?üéà"/>
    <s v="R1B9F9IRGMO01I,R1RO3J9EEFFHMF,RLXVHHR81VC4Q,R2XA4OT3Q76L0T,R1HBCLTEUAY2M3,R11UPSK2R29X8M,R2NDNJ4SQ59K19,RLNOOCUPB3G8H"/>
    <n v="8"/>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47"/>
    <x v="903"/>
    <x v="4"/>
    <x v="4"/>
    <s v="Kitchen&amp;HomeAppliances"/>
    <n v="379"/>
    <n v="1499"/>
    <x v="0"/>
    <x v="2"/>
    <x v="0"/>
    <n v="0.75"/>
    <x v="3"/>
    <x v="0"/>
    <n v="670"/>
    <n v="2746.9999999999995"/>
    <x v="1"/>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46TGPPTX6KI5LAMPWQUT2FWGAA,AEKJQ26OPCPGJGTROLSFYDTZQI5A,AG4TMVLE2E2Y6MTLHIY357BFY2MQ,AGHHIDEH53KUJLOZPDE4LR2HJQFQ,AG45O2BGKXV2KHQ7RPLX6VGRK3NA,AGGBACZMWOUQYTGTBUCNPPRSLR3Q,AFIQSIL7ISWOODN5KHNEOMLRTICQ,AGKTUWZXN4S5YSUFCOS2HZWGEVRQ"/>
    <s v="Javid Nisar,Dr. Gilbert Ignat,RAJAN,Sriram,Sagar,Gurpreet singh,OPTIMUS PRIME,Sheikh Mohammed Imtiaz"/>
    <s v="R1P8LA1US4WV0S,R13BIW8MBG5VX1,RPJVB23K2QB2Z,R2AH0ULO6G9Q9B,R3EVYZ8A3LVBC9,R3QWMJ5DS2A0B9,R1V4PTSXK0QY54,ROUIP06IT2CPE"/>
    <n v="8"/>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948"/>
    <x v="904"/>
    <x v="4"/>
    <x v="4"/>
    <s v="Heating,Cooling&amp;AirQuality"/>
    <n v="1399"/>
    <n v="2999"/>
    <x v="0"/>
    <x v="0"/>
    <x v="0"/>
    <n v="0.53"/>
    <x v="4"/>
    <x v="0"/>
    <n v="3530"/>
    <n v="15179"/>
    <x v="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7ZYKK6AN7B2Y7ACR7JHJW236LA,AESOWISQWBKYJDU52KCZ7YS6SVBQ,AG7DKLB2T3PNRAY6LDLIW6VJMJMQ,AGTPGCOUIYSGBEI4FNB5DBNZ3YSQ,AEV7FG26UKIYP5BGJCKTAAW2P7IA,AGMNUA3JQNKB6LFY5U6IVEOUL24A,AHORRTX6YEOE4EHOZ7SMYMIVM2LA,AGW3S7WWJPRUQR3E5NM4WDXE2QNA"/>
    <s v="Shibendra,Rajesh,Hemang verma,Sj mitra,Amazon Customer,Amazon Customer,Johar Mohammad,Manoj kumar"/>
    <s v="R2CQXUNYCW3XME,R2KAKW6DIB247K,R2JS1CRHA1ZVXX,R22QERXUM2BL5Z,R383MV0MEIDU7H,R2SKAQP8H3C1JO,R2YFUOABG0IRC6,R2BOI1RPBGON4U"/>
    <n v="8"/>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949"/>
    <x v="905"/>
    <x v="4"/>
    <x v="4"/>
    <s v="Kitchen&amp;HomeAppliances"/>
    <n v="699"/>
    <n v="1299"/>
    <x v="0"/>
    <x v="1"/>
    <x v="1"/>
    <n v="0.46"/>
    <x v="4"/>
    <x v="0"/>
    <n v="6183"/>
    <n v="26586.899999999998"/>
    <x v="0"/>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F23KL3IJO4DTXNR7B6VYLGMPPOA,AEM63IRT3VZEHLKD6EJGEHLR26DQ,AF3YLRSNTFBT3D5CVTFYEMZXEOVQ,AEZ2UVTU6QGVMCNZVF23LFFHQGEQ,AESGDAOGZ3PXGVZBESS6OBCAT4UQ,AE2LUQX7TDOHRQ6KSHCG46LFH2SQ,AE5HN6WL7NRP4AQWHEA2OGRZNAIQ,AFKSXB5D4V7OTDHTLNFF5COQ4C5A"/>
    <s v="KS,Shubham gupta,Suman,Sishir Kumar,Aijaz Saifi,sukomal,Placeholder,Gogou Khongsai"/>
    <s v="R2UOEYQ2VM1TH,RZDYJDLTYVU7Y,R1BBUKP0LQXX24,R13WVC502PM2JO,R3HZ2W80EMHUG2,R3ES0KDR3E4O9P,R2RNRH4SM11DC6,RYS9FSF2IYAMQ"/>
    <n v="8"/>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950"/>
    <x v="906"/>
    <x v="4"/>
    <x v="4"/>
    <s v="Kitchen&amp;HomeAppliances"/>
    <n v="300"/>
    <n v="300"/>
    <x v="1"/>
    <x v="3"/>
    <x v="1"/>
    <n v="0"/>
    <x v="0"/>
    <x v="0"/>
    <n v="419"/>
    <n v="1759.8000000000002"/>
    <x v="1"/>
    <n v="125700"/>
    <s v="The cover design of the notebook is subject to change, it depends on stock availability|Single line notebook, 180 pages, spiral binding, soft cover, 240mm x180mm|Classmate uses eco friendly and elemental chlorine free paper|This notebook consists of papers"/>
    <s v="AFVKRRAFQOO6G7UIAK6H44N3AHUQ,AEDG2D2EUJBTRXOTXTERTO45O3YQ,AGQMHEOMID4JPWI362AEVAFIAM3A,AFRUVFPVIIIWUPPXM7EQEXD6I5BQ,AETNTQXA5XZFHEBM6KKNB3I4SH3A,AH4KRGUX424RRJAJL2N7BQKGC3XA,AG73LD2KHD5QVU277LLIT3VMT7ZA,AHSIPI7MVS5ICRZJW6FJEDI2TBKQ"/>
    <s v="Ayush pandey,Puneet Sharma,Lakshay,Vala 18,Jel,Rj madie,Shresta reddy,Rohan halaj"/>
    <s v="R20RA7F53RKEWU,RX5JXI5MY648T,R1P43OQ1EQ8EIT,R18PMGZTANNTV7,R1UZ4DMD2H0S1H,R1I1N1NYQ2TMVX,R3CZD69S9SFWJT,R3IRM4HQ0TXTJB"/>
    <n v="8"/>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951"/>
    <x v="907"/>
    <x v="4"/>
    <x v="4"/>
    <s v="Kitchen&amp;HomeAppliances"/>
    <n v="999"/>
    <n v="1995"/>
    <x v="0"/>
    <x v="1"/>
    <x v="0"/>
    <n v="0.5"/>
    <x v="6"/>
    <x v="1"/>
    <n v="7317"/>
    <n v="32926.5"/>
    <x v="0"/>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GI226GQCKRT4Z3EB3IW3VTJRT6A,AET5HQF3I4LQLCIILH3ZVBKLSBGQ,AFWFT42A53TOEEBRRN6C5HLLBTSQ,AHBF7XZLKLGYAH7Y44ELCRD3NTSA,AGRZFB35TUXB4ZWLVYPPBUN5YNUQ,AH7TTTBSXRAFZR4KAGYIFV3J7ZIA,AED5BT2OISJYFBV7A2B33PXRM27A,AHIZGOKS3XBB5L524ZR3OZBCVWVQ"/>
    <s v="Abhay N.,Karan Arora,Bhavneet Singh,Deeptha Narayan,ANAND PRATAP,Vinay Savla,Parmod,Shail Alavani"/>
    <s v="RWY553B13GWAK,R23QMRIS0UXNQL,R2ZZZJ36VTNHMV,R38CKW00NINQ49,R1FBBD2SP4W76F,R3C67N77WGMHKM,R1GQ8VSBRXN2GB,R2B8DPA0SN9518"/>
    <n v="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952"/>
    <x v="908"/>
    <x v="4"/>
    <x v="4"/>
    <s v="Kitchen&amp;HomeAppliances"/>
    <n v="535"/>
    <n v="535"/>
    <x v="2"/>
    <x v="3"/>
    <x v="1"/>
    <n v="0"/>
    <x v="5"/>
    <x v="0"/>
    <n v="4426"/>
    <n v="19474.400000000001"/>
    <x v="0"/>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KKNM6BD3A6GKIOIIX4JJBDLDYQ,AFD4QMZGWAYTZ3UNBOFRY6VZ2RTQ,AEWCCNZCVTSPJOV3Y5WKHQNKOMFA,AFIWLA4V26PMEUGOVI5YCG3P2CQA,AEF43YVI4VWAPHIJ6PVL72WYMLZA,AFTIKI6VVBGFNSNZNF42LO54PYDQ,AHOQDOFZZ7JZLFNM72XUCART76XQ,AEUKN7UQLOQ63SSRFPMYFGH2T5UA"/>
    <s v="Certified customer,deepak,Sanjiv Suhas gogate,anoop,SHUBHAMKHARIAL,K.S.Sreekumar,Ramesh,Rajat"/>
    <s v="R27191EB7KCEZP,R3KKAMYDQAI5WH,R3MSYM05H7OI65,R1KCIHR6YIA803,R2RVRY8NZ4GKVX,RPM4MVT8HNIXD,RXKHOEIGETJQK,RNQ3UU0QIAJO3"/>
    <n v="8"/>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953"/>
    <x v="909"/>
    <x v="4"/>
    <x v="4"/>
    <s v="Heating,Cooling&amp;AirQuality"/>
    <n v="13999"/>
    <n v="24999"/>
    <x v="3"/>
    <x v="1"/>
    <x v="1"/>
    <n v="0.44"/>
    <x v="0"/>
    <x v="0"/>
    <n v="45237"/>
    <n v="189995.4"/>
    <x v="0"/>
    <n v="1130879763"/>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HQKNH5JPOQWCNN2ZCUK34VEJAKQ,AEFYKJA3MREFE47PSGVWXKAZNX5A,AHDMM2TUZE7W7XK5BLDOMBCAKCGQ,AEND2YIQWXODS5XLFTNBWNCFHJHQ,AEFDI2YRIMBNCPVHEGTCZ3EEJJBQ,AFMLMNJBBQY6VM55KS2KJR2XVLSA,AFQRLX3MNPS6RGV4NY5BEXMGZNKA,AFQQYXNVJ7GGOQT4GZBROESNKX4A"/>
    <s v="prateeq,Suraj Chand,viswanath Raju,Ramamoorthy,Nitesh singh,Adnan,Kailash,Chandani Dinodia"/>
    <s v="R2Z21OHZH69ASO,R3SYP2PI42JEC,R2YFP1LKOMNN5J,R33NMVBM2NHVRJ,RQCGOLYO4S7UF,R3NI7GYUBF68Y7,R2XGVVTMBU4PQP,RC2P508NWBM5I"/>
    <n v="8"/>
    <s v="Poor packaging,Nice products,Good,Spr,Worth to money,Heating is little less,Good for heating a single room.,Acha hai"/>
    <s v="‡§™‡§?‡§?‡•á ‡§?‡•Ä 2 ‡§¨‡§ú‡§æ‡§ú ‡§ï‡•á ‡§?‡•Ç‡§Æ ‡§?‡•Ä‡§ü‡§? ‡§Æ‡•à‡§Ç‡§®‡•á ‡§Ö‡§Æ‡•á‡§ú‡§® ‡§?‡•á ‡§Æ‡§Ç‡§ó‡§µ‡§æ‡§è ‡§•‡•á ‡§ú‡•ã ‡§¨‡§ú‡§æ‡§ú ‡§ï‡•á ‡§™‡•à‡§ï‡•á‡§ú‡§ø‡§Ç‡§ó ‡§°‡§ø‡§¨‡•ç‡§¨‡•á ‡§ï‡•ã ‡§è‡§ï ‡§¶‡•Ç‡§?‡§?‡•á ‡§¨‡§°‡§º‡•á ‡§Ö‡§Æ‡•á‡§ú‡§® ‡§ï‡•á ‡§°‡§ø‡§¨‡•ç‡§¨‡•á ‡§Æ‡•á‡§Ç ‡§™‡•à‡§ï ‡§ï‡§?‡§ï‡•á ‡§Ü‡§Ø‡§æ ‡§•‡§æ ‡§î‡§? ‡§?‡•Å‡§?‡§ï‡•ç‡§?‡§ø‡§§ ‡§™‡•ç‡§?‡§æ‡§™‡•ç‡§§ ‡§?‡•Å‡§è‡•§ ‡§á‡§? ‡§¨‡§æ‡§? ‡§?‡•Ä‡§ß‡•á ‡§?‡•Ä ‡§¨‡§ú‡§æ‡§ú ‡§ï‡•á ‡§°‡§ø‡§¨‡•ç‡§¨‡•á ‡§™‡•á  ‡§è‡§°‡•ç‡§?‡•á‡§? ‡§ö‡§ø‡§™‡§ï‡§æ ‡§ï‡•á ‡§?‡•á‡§ú ‡§¶‡§ø‡§Ø‡§æ ‡§Æ‡•á‡§?‡•á ‡§™‡§æ‡§? ‡§Ü‡§®‡•á ‡§§‡§ï ‡§°‡§ø‡§¨‡•ç‡§¨‡§æ ‡§ï‡§à ‡§ú‡§ó‡§?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954"/>
    <x v="910"/>
    <x v="4"/>
    <x v="4"/>
    <s v="Kitchen&amp;HomeAppliances"/>
    <n v="269"/>
    <n v="1099"/>
    <x v="0"/>
    <x v="2"/>
    <x v="0"/>
    <n v="0.76"/>
    <x v="3"/>
    <x v="0"/>
    <n v="1092"/>
    <n v="4477.2"/>
    <x v="0"/>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FKBN3ZZECQJAP2WEVEDSPH67CQ,AGKAHQZZVWL46MMG723MEZ2B5JXQ,AG77YVKGFFYDUVVPDE2TNAYYMKOA,AFEVFMYDEJHU4LZC5NIFNHXIBTHA,AFZFVBUJXA6PBKJ2FDOYPBEACFKA,AFSZBGFWEAXEDMC4FY3MQB43MSBQ,AGO5KIAIKOB2PPLPFLDLLDMGBQAA,AGY7KGVDNN7DDK5MP4CKRINLVGIA"/>
    <s v="Amazon Customer,Prakasha,Indramani Shukla,Md I.,Amazon Customer,RN,Raj P.,Neeta Pawar"/>
    <s v="R1MX1ES6AZNSD8,R222NCQOR0GD05,RSLWFI693E1IC,RKS2GT83G9XWF,R2ZJA3OLIBCR6J,R3GIIUNIWHKBGU,R2A08NUNO1EBI3,R15G7XHEWED07R"/>
    <n v="8"/>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955"/>
    <x v="911"/>
    <x v="4"/>
    <x v="4"/>
    <s v="Kitchen&amp;HomeAppliances"/>
    <n v="341"/>
    <n v="450"/>
    <x v="1"/>
    <x v="1"/>
    <x v="1"/>
    <n v="0.24"/>
    <x v="4"/>
    <x v="0"/>
    <n v="2493"/>
    <n v="10719.9"/>
    <x v="0"/>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2FWVZPG6WMO4ERTECABX7BLUGQ,AFHFTUD3BM25DHFHSE7N642W5LEQ,AF7JB6HX2S3TCZRZSRJFOWRCW7CQ,AFDVOFPLM2S3QKJ4FVMZRSCKOT5A,AGDKPXTUSV3HTZTBDED64VHC5J5A,AEA6LQAAQNTPHS6NGAL6DDVFJZ3A,AFX3KZYHLGEF5Y2EAEGRMVVPBHTA,AHXGBF2ZTVWC64GMFRCTEINBQZIA"/>
    <s v="Good,Aayush,Nupur Gupta,Gunjan Sengupta,Syed TAMEEMUL HAQUE TAHSIN,DEEPENDRA SONY,Sankar G,Aspire"/>
    <s v="RA7Q9QDG5JCPA,R22K8FW0YEB5RU,R2BVDAB2VQXQ5K,R9MSI1TDK6AI7,RU2SGN0UVZU6E,ROIO5NPQ0WAKA,R3M83FVS6RZHFI,R3QMLOKIJFMZ4P"/>
    <n v="8"/>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956"/>
    <x v="912"/>
    <x v="4"/>
    <x v="4"/>
    <s v="Heating,Cooling&amp;AirQuality"/>
    <n v="2499"/>
    <n v="3999"/>
    <x v="0"/>
    <x v="1"/>
    <x v="1"/>
    <n v="0.38"/>
    <x v="5"/>
    <x v="0"/>
    <n v="12679"/>
    <n v="55787.600000000006"/>
    <x v="0"/>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EB475WQGOIS7R5P667OS3Y4YYSQ,AH7D2QWLLWMHIP2H3OQZ63D4RMEQ,AHKZLDWBBDU4KGY6XTFJVWSZDZVQ"/>
    <s v="Josh Crooner,ADITYA PAWAR,Amazon Customer,Aaryn Chaudhry,Mrs S Kayal,siva behaea,Karthi,Dnyaneshwar"/>
    <s v="R32KN5G7FW7ZJ9,RGFPF1FPU9POV,R166LGSC344H4W"/>
    <n v="3"/>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957"/>
    <x v="913"/>
    <x v="4"/>
    <x v="4"/>
    <s v="Kitchen&amp;HomeAppliances"/>
    <n v="349"/>
    <n v="599"/>
    <x v="2"/>
    <x v="1"/>
    <x v="1"/>
    <n v="0.42"/>
    <x v="3"/>
    <x v="0"/>
    <n v="210"/>
    <n v="860.99999999999989"/>
    <x v="1"/>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PSLGGTW5EHCUCCFEPSMH76H3NQ,AFJ2YACJOQIL4CKZZEDPSP3PZHOQ,AGKHBAELL7AOON2QVRG6EQ6YV6RQ,AFOQ5WEUSSLHKGE5MTWWJTN3AXOA,AERBX2ZBWXBE4HAVQ2Z33QANOOAQ,AHWU7AHDKBJQGVBN77UECJRMP2ZQ,AHRLM722B3LWWPMVM7FEFAZN5JZA,AHD5JQAEIHIAAAFUCBHJQ4VXH2GQ"/>
    <s v="Satyanarayana,mohd irfan,Pankaj,Shirish Shivarkar,Thomas,datta DG,NB SHOP,Vijay"/>
    <s v="R13JNSWNKVVI9T,R2JSC7U8B4MA2C,RRNJOTGQVMBP9,R2IEKQ2HBHTPYC,R3PJHP1S75AYAW,R12BP3F974Z6HW,R39E7VJSOOBTO8,RAB464T30GKBZ"/>
    <n v="8"/>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958"/>
    <x v="914"/>
    <x v="4"/>
    <x v="4"/>
    <s v="Kitchen&amp;HomeAppliances"/>
    <n v="5899"/>
    <n v="7005"/>
    <x v="0"/>
    <x v="3"/>
    <x v="1"/>
    <n v="0.16"/>
    <x v="9"/>
    <x v="0"/>
    <n v="4199"/>
    <n v="15116.4"/>
    <x v="0"/>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HRVVXFPTDB3B4XEYTEX3C4ZF2PA,AEU7MCZY4XW4EDOXAYKPNDPTWKMA,AHF32Q6YAAQ7QNHEROCDCCWFUOPQ,AGPRDVIBLQ763CQ2BOC4WHZQ4KHA,AE3AMYF4V4BHW3J5ODDAU6WECIRA,AGKNIH5C6WURF7GXXLBVS4HCEWHA,AFSPKHQPAW6WL74AXVQ7SGVQD3UQ,AHARN7LNP2PZHIXOX4FOADQWQCBA"/>
    <s v="S.mohan,Ashish Raj,Dr.Nirmal Singh,phone user,Aanchal,SUNIL,Jayakrishna Bomma,HARIDAS VILAYIL"/>
    <s v="R3B1NJNBALUM2H,R1EFUHICJGU63W,R3HFY8AWPFLRNT,R3LVLRY6NMIF7B,R2Y0A81BUR7EDN,R33DUUU55Z1BOA,R32UYDCW4OGWK2,R1XBU0BS4M545R"/>
    <n v="8"/>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959"/>
    <x v="915"/>
    <x v="4"/>
    <x v="4"/>
    <s v="Kitchen&amp;HomeAppliances"/>
    <n v="699"/>
    <n v="1199"/>
    <x v="0"/>
    <x v="1"/>
    <x v="1"/>
    <n v="0.42"/>
    <x v="1"/>
    <x v="0"/>
    <n v="14403"/>
    <n v="57612"/>
    <x v="0"/>
    <n v="17269197"/>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FQJZK36S3SRAAAD3376U4KTPU6Q,AF5WVB3K3SQOW74FF45MMSZ7IT4A,AECTQFMI5LITXPVVXAMCEN7T4OMA,AHGYKNL6LSZEE7TP7CPLHDZXBNFQ,AHZQRNFYLWZV3PCNKMUXLLAL6Y5Q,AEU5D4GBLUFHIEJXMJEX4L6TP5FA,AHF7NDPWJ435H5NW5V6B4CLR7NFQ,AHKWS73ZN752YNYJI3RUUS2MHCSA"/>
    <s v="Samar Kumar Das,Jamshed,Jitendra Prajapati,Om Parkash Gagneja,Pavitra S,Dona Sreekumar,Souryajit Swain,Shreevathsa NC"/>
    <s v="R3K3UN3YSLI8K9,RE7V0E8WMQXEZ,R1G9EQA21P73JD,R3HUUS03G360Q3,R36NLGQ9NGSPCE,R1KB6EXTCM1C1H,R2YGR0FZXDNLXL,R1X3FG1SX99UKT"/>
    <n v="8"/>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960"/>
    <x v="916"/>
    <x v="4"/>
    <x v="4"/>
    <s v="Heating,Cooling&amp;AirQuality"/>
    <n v="1565"/>
    <n v="2999"/>
    <x v="0"/>
    <x v="1"/>
    <x v="1"/>
    <n v="0.48"/>
    <x v="1"/>
    <x v="0"/>
    <n v="11113"/>
    <n v="44452"/>
    <x v="0"/>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WW6QNDSOJD7QJMPIUX6ARHJNYQ,AGBTCEQQM6J6NFR5SH5RLAFUGFTQ,AGEBDGHKAWRQ3G2K5AKRTQTCKQSA,AH6ZP7UHCY3RFNPXJFR3EKEVNR3Q,AGJ7O6CXXXUN72WOV5JID7X7ZBMQ,AF3X5JX4FUQRCMHTMKZUDHWJ7B4A,AFNYWWOJRBL24SML73HBJVSRXMEQ,AFK6FJPTHV56DSXXPAMBI4F7YUCQ"/>
    <s v="Saurabh nath Jha,Subhankar Mol,Ashutosh Upadhyay,Nitesh Patidar,Pradeep,Pritam Mondal,Chandar,O' Hansda"/>
    <s v="R2GKWK7SWXRZHR,R3ME9LEM264R7O,R2B4QC6Z8AM7H1,RZLN7G4GGELUS,R26JLYEZYUE691,R2ZHISR958ZRRA,R2GXFJHTKM6SQ5,R29Z3ZW915UAB9"/>
    <n v="8"/>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61"/>
    <x v="917"/>
    <x v="4"/>
    <x v="4"/>
    <s v="Kitchen&amp;HomeAppliances"/>
    <n v="326"/>
    <n v="799"/>
    <x v="2"/>
    <x v="0"/>
    <x v="0"/>
    <n v="0.59"/>
    <x v="5"/>
    <x v="0"/>
    <n v="10773"/>
    <n v="47401.200000000004"/>
    <x v="0"/>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TWBQWWSOPB4VOZOE6DGW5XCJWA,AFDW64EF2N4FNSHZW32LOUJXBTMQ,AEUDVR5JPNG73EPOGFLXQVUHDVAA,AFLK4LJALINEZNWRQDQX3NZPKKFA,AF6COZRJZXGM4WLJMA2ESMYPHOQA,AHM3XHTCR53YQNLERSXFPVJNMC7Q,AGQK3ZY7A4QZOCBKS7VLUEYNRZLQ,AHMU2CWOELBGT7EFCMWFQE5444YA"/>
    <s v="Joel Thomas,YMNY,sachin singh,A Jackson,Gogi,XYZ,Shaik Aleem Uddin,Amazon Customer"/>
    <s v="R3RTCJ45K1TVI5,R2TNNBN083XH9K,R2FLP6EL0L0JOS,R1RLWIOVF1FTHT,R9N90QYWD7OVZ,R1J6WTXOR5BCPR,RGAWUJYXKIWME,R3L2SDIE2FLY0Z"/>
    <n v="8"/>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962"/>
    <x v="918"/>
    <x v="4"/>
    <x v="4"/>
    <s v="Kitchen&amp;HomeAppliances"/>
    <n v="120"/>
    <n v="999"/>
    <x v="2"/>
    <x v="2"/>
    <x v="0"/>
    <n v="0.88"/>
    <x v="2"/>
    <x v="0"/>
    <n v="6491"/>
    <n v="25314.899999999998"/>
    <x v="0"/>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FEKMA42BV5FJVCTFCTNOITU3J5Q,AGYM2FPHHKUVNPT2XIIYYCELGB7A,AEHGMGXA44JTSSOAKBIHJ2MXUJOA,AEQZUVSKU4NRHO4CPHAV32E2RBNQ,AHJ6KV7SLE2A5BW3MIEVW4BR7MXQ,AFFCDFQM4F2QGZUHKZYVVVTRQWAQ,AENA5ZRRFZPAB2FNS4TITBW5O6ZA,AEHNATRKVLZZ3X2QKTLTSJN5SOXQ"/>
    <s v="shaan bishwas,Anirvan Kule,Tannu Mahanand,Sunil Sharma,Anuja Lad,Sankar Agarwal,Amazon Customer,Jophin Joseph"/>
    <s v="R72U42YTSBK1O,R10B9A5RIHMWPY,R1ATLW10SEN45D,RHLZDSUTN4WQ,R2CREC0HRFEXPQ,R3BW6OLRVHFFWR,R1HUWMLHIVMIKD,R2S8FH6HRDDSCF"/>
    <n v="8"/>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63"/>
    <x v="919"/>
    <x v="4"/>
    <x v="4"/>
    <s v="Kitchen&amp;HomeAppliances"/>
    <n v="657"/>
    <n v="999"/>
    <x v="2"/>
    <x v="1"/>
    <x v="1"/>
    <n v="0.34"/>
    <x v="4"/>
    <x v="0"/>
    <n v="13944"/>
    <n v="59959.199999999997"/>
    <x v="0"/>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T6ITYPXTZDZO5QV36VRCTRCTVQ,AHIQYP5QKXYWXGJC5Z6YGIZVQTKA,AGKQOLRC23XPWPMGZZI4PT44WAIA,AGRTR5T37N7NSBIH253DULSBE3VA,AG7WUOUVMGXDRZPOUVXHK4MLB6LQ,AGVUDFWDMNQD6KRLLMCRY5TPG27A,AG4KV3ADPE2DJLL72U64WNSGHVUQ,AF3QTFMFYOCXB5AQRGCPFGYLOXEA"/>
    <s v="pushpendra kumar,Avanish,Rajet Sutradhar,Amazon Customer,‡§Ö‡§?‡§ø‡§®‡§µ,Suman G.,Dr. Fazalur Rahman,Ebin"/>
    <s v="R3CBVBYG86OTNE,R1ORPCJXGPUPVE,R37U89LOKROQXX,R2T042UGY7VP5N,R2Z4FJ0M105SGA,R22ODR0WD8IETY,RB0722F22JJV4,R2QCWTQIE87QBV"/>
    <n v="8"/>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964"/>
    <x v="920"/>
    <x v="4"/>
    <x v="4"/>
    <s v="Heating,Cooling&amp;AirQuality"/>
    <n v="1995"/>
    <n v="2895"/>
    <x v="0"/>
    <x v="1"/>
    <x v="1"/>
    <n v="0.31"/>
    <x v="13"/>
    <x v="1"/>
    <n v="10760"/>
    <n v="49495.999999999993"/>
    <x v="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HUG6D2J2WHZ6AU62RNYKNEOZECQ,AHZGY66J5FAIJFO6MDNGIIOF5YGA,AEDJTEMKFFN3UT7NI6Y2E4UKCJWQ,AE73MTFALRYHY4XMK66FIAZBOMGQ,AGMIJDZBYEDBG3KSC4CROY6AU4NA,AGXUEOA6W6AVCPVYOUKJ7BDKV5BQ,AFBZOJLKGDQJHZVHU4NLJBD33PSA,AHAXRJE6A47L2U7ES3NCCMRWUZKQ"/>
    <s v="Madhav Ashokan,parin patel,Arun S.,Salil Iyer,Amazo...n,Shrijit Mondal,Ankit Ghosh,Ritupon Baishya"/>
    <s v="RHFP87WF4XV8F,R518SEQWS6UN3,R2SSQY5IJHOMR9,R18ORA3QQMPD6D,R47L546EDBNEC,R2FMLW4ZS4UMFX,R3SVFIOXQ99SOJ,R2QHH7W2X55NO9"/>
    <n v="8"/>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965"/>
    <x v="921"/>
    <x v="4"/>
    <x v="4"/>
    <s v="Kitchen&amp;HomeAppliances"/>
    <n v="1500"/>
    <n v="1500"/>
    <x v="0"/>
    <x v="3"/>
    <x v="1"/>
    <n v="0"/>
    <x v="5"/>
    <x v="0"/>
    <n v="25996"/>
    <n v="114382.40000000001"/>
    <x v="0"/>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HS2AIH74SEVYE3K6Y44ZV7EASTQ,AEPRLZ5V7YTPDBKOWW4P33N6V7DQ,AGDJOZACINESSIVU4TICK2Y4BV4A,AG2OT56YJBO6ZE5TZMWJ6GRXZ2QQ,AHP6NED3QSRRORVGG4CIP5OWRJBQ,AEPGR5GLFQRW7GDYB26SWHN65ILA,AHZAHAH55JLBTMSUY3Z6R2ASMCDQ,AHCGXTWL243VQI4B7YZ4E7VO6M3A"/>
    <s v="Sreelal S,Abe Ralte,Abe Ralte,sridharan,Anuj Malhotra,Binu Mathews``,Bhanu,Subhasis Deshmukh"/>
    <s v="R1DFQV12SBF48C,R2ZGW8UHY6BQD,R2K40LX6HLG4KR,R2TWSF8LLSTBK3,R1SWDMF0MUV9S6,RPQO0HYCTUH5T,R3EGTJAA4SWQD1,R3DIL16GD1YVNB"/>
    <n v="8"/>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66"/>
    <x v="922"/>
    <x v="4"/>
    <x v="4"/>
    <s v="Heating,Cooling&amp;AirQuality"/>
    <n v="2640"/>
    <n v="3195"/>
    <x v="0"/>
    <x v="3"/>
    <x v="1"/>
    <n v="0.17"/>
    <x v="6"/>
    <x v="1"/>
    <n v="16146"/>
    <n v="72657"/>
    <x v="0"/>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H7ZFZAWQV5VTWQHLXZYDGFDNJGQ,AHFM667GXYFTR3AUJA3PYCTQNTRQ,AHMVXMVFXD52BW23VR6LGK6ZVYLQ,AFY4TSX2F5VE4VZOVGHWODY6YMXQ,AGE4VV5XHVOEH4P5GC4F6QP5WRQQ,AE65JZULZYSAXTA2EGDZEM6PBYPA,AHNDS2S3ENCHSKCCU22SVWH5UZKA,AG5BPTCQ4ZU6JWWKH2KBGNLSLKCA"/>
    <s v="Padmanabhan R,Balasanjay,Tripadh,Philip,Abhishek Patil,Ankit Kumar Singh,Dr Naqash,Sohan Maity"/>
    <s v="RZO6XGE3P1DX,R3RCHNNZ1GVHBL,R32VH8C2WKSPBO,RHPUY1L6EN7BY,RIVPXD585WKHV,RJBJT7A32QWPV,R1E92T2MFYX7MK,R2K5O9IMJOXBEX"/>
    <n v="8"/>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967"/>
    <x v="923"/>
    <x v="4"/>
    <x v="4"/>
    <s v="Kitchen&amp;HomeAppliances"/>
    <n v="5299"/>
    <n v="6355"/>
    <x v="0"/>
    <x v="3"/>
    <x v="1"/>
    <n v="0.17"/>
    <x v="2"/>
    <x v="0"/>
    <n v="8280"/>
    <n v="32292"/>
    <x v="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F6LIODHEVBNHSICH65AHW3Q5K6Q,AHHZ7QIHLGGULJCNSO6UZWGGA62Q,AHSCIEU3X72XOBAMBBZTYIEWEFSQ,AHOMYGLSLJLCOT7Z24PZSVJY3LJQ,AGAW2EDB3HCVCKBR6DVI33KGYI3Q,AGZPN7K6DUABDZNR6UPOWFJ2ISYQ,AHTKACMLCVKP56U5L6GITRGPXIIQ,AF5IOS4YT454ICNOPYIIRH4HAHMA"/>
    <s v="Evangelyssa,Harendra Nath Baidya,Skanda Prasad,Dr Nagacharan Gowda,Amazon Customer,Raghavan  CV.,Shibam sharma,Amazon Customer"/>
    <s v="R2YKA1GGN5SFQE,RTTEA9QADDEHQ,R1BDGOIPZLHU2G,RM02DLDK8Q9KI,R2FJWWKXNWRCSL,R1I0EQAJVORCDA,R29U6K5WH64OHN,R1AWHL4BABVEDS"/>
    <n v="8"/>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968"/>
    <x v="924"/>
    <x v="4"/>
    <x v="4"/>
    <s v="Kitchen&amp;HomeAppliances"/>
    <n v="263"/>
    <n v="699"/>
    <x v="2"/>
    <x v="0"/>
    <x v="0"/>
    <n v="0.62"/>
    <x v="3"/>
    <x v="0"/>
    <n v="450"/>
    <n v="1844.9999999999998"/>
    <x v="1"/>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GHGGSIQM4RM22XLL7RSBII7HZIA,AHAYFRVMROHBYUMKXLYDCXNAJMRQ,AEMICKNJILKDILX34NH2M3J46IAQ,AGKZ3KXXYD3OEYXWWSVFJRGLFCEQ,AHCJ77IDXMNIETFDYNI3WZLPUMXQ,AGYA2I3AYUSIYU7GXXETOJPVD4PQ,AHGLGITLEVUVGIAD5XHM6GBKJTBQ,AGCFMKKXPUUHYMVVG5B6YDBV45TQ"/>
    <s v="Thenmozhi,manish,Brajesh Jha,sushil kumar,Prasanth,Vishal Mehra,LmcX,Prashant Parkhe"/>
    <s v="R3DHTSOB1MY0F8,R26JO5R53V41U4,R101VJD80D1Z15,RWULGXZ2D26AB,R2K0DC0RJV28S5,R3ONAP5KD4Q7QH,R6GTVCFXBWOXH,R13MW2BGCZLD8H"/>
    <n v="8"/>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969"/>
    <x v="925"/>
    <x v="4"/>
    <x v="4"/>
    <s v="Kitchen&amp;HomeAppliances"/>
    <n v="1990"/>
    <n v="2999"/>
    <x v="0"/>
    <x v="1"/>
    <x v="1"/>
    <n v="0.34"/>
    <x v="4"/>
    <x v="0"/>
    <n v="14237"/>
    <n v="61219.1"/>
    <x v="0"/>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H2MRKVSHAWAMAXALBY6VSDCFMSA,AFF7763EFPZ7EQUC3YCFQBN6X74A,AFZHYSJFYNPWZKOWVJNTDMHHMZSA,AFSLL3D6IF2ZF2ULTI3AXEJ5RKBQ,AEO5USQ7LAEFEDAVXGMA4B27F5YQ,AH5IM4HOV6RIWNRDUNGIHY3JLV2A,AHH2OWXJPPMWL5Z7X6WUFN7RDTMA,AGYBSVPUK7GIFYY6JLCESDYEM4FA"/>
    <s v="Rudra patra,Amazon Customer,Nisha,SK YOUSUF HUSSAIN,Diparna,Gaurav Sharma,Abdul mateen,Aakash T."/>
    <s v="RVAAWJ5HR7RIW,R721PFMOZ1ZA7,R2HWABS4MOVI9G,R186LHMB2LEVGF,R171FM8L9EECPR,R10ZCCIEHFV5NF,R1YCURS5X1FQES,R28EUGRAUN436B"/>
    <n v="8"/>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970"/>
    <x v="926"/>
    <x v="4"/>
    <x v="4"/>
    <s v="Heating,Cooling&amp;AirQuality"/>
    <n v="1289"/>
    <n v="1499"/>
    <x v="0"/>
    <x v="3"/>
    <x v="1"/>
    <n v="0.14000000000000001"/>
    <x v="6"/>
    <x v="1"/>
    <n v="20668"/>
    <n v="93006"/>
    <x v="0"/>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NRGEU74CPJRWEMJZHU67GWHETQ,AEPDYIUTV6ZZGRHTBTUA5SDV72PQ,AFYFUEC7XN6L5GP6AGS57WS3GTQA,AGR5UFKJIRRJ65QH7LAQ3OVUM56A,AEGFVXFBHCAZ4DHUJ2KSAP2RMMYQ,AHU4XIM4RTCDG4VBDMBY5G4CHA6A,AFHL3O7WGXMUCMEX3NRC7SLK2TIA,AHTUPS7WO6UOK73VTZHV6LBBAF7Q"/>
    <s v="Hayat Ansari,Basanti Renu Hembram,Darshana Prajapat,AMBADAS,Manjunath,Viswanathan K,Sheetal,Srinivas"/>
    <s v="RYZ8HY7V1JOX0,R15W9YNUHPIVOA,R53M82T1POPU,RHIVLM50D4L50,R2U3O1QBYLBWRS,RAXM0B85QNFMQ,R52YG96EXD03Q,R3BD16X4UBSUZT"/>
    <n v="8"/>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971"/>
    <x v="927"/>
    <x v="4"/>
    <x v="4"/>
    <s v="Kitchen&amp;HomeAppliances"/>
    <n v="165"/>
    <n v="165"/>
    <x v="1"/>
    <x v="3"/>
    <x v="1"/>
    <n v="0"/>
    <x v="6"/>
    <x v="1"/>
    <n v="1674"/>
    <n v="7533"/>
    <x v="0"/>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XV3SLRVNDIMF34OAZ3FYMCV7DQ,AHCJWI5KSDFQ6AGUKQDLZD7N2KGA,AHIY6OJMTRL7DOBFBAIJSJ5NQU7Q,AELCD2X4OYQWZDW24WP73RIX3CMQ,AGC7TKRMPSSFNK3OYGLFFOIHTTMQ,AEVXGIZBVYUMJBALJWOCBUI525MQ,AGMMRB4KCBUH7UG6WDXTJH4TTVBA,AFAUAE5SWPAMT4HP5SG7TPGXPJNQ"/>
    <s v="Anwesh Gudepu,Senorita,JK,Kalyana Manikanta Pasupuleti,?üòàloki?üòà,Madhav Upadhyaya,Dhiraj Kumar Gupta,99BestDeal"/>
    <s v="ROFN3NUPDY258,RIN8HIN341K9M,R3EEILWVIR596A,R212U2C7WSD2JX,R3WKLPJAQHGX0,R2KTBHHUQRW3CA,R3HHOGWJYSJSB3,R3C57OMUNT7LU5"/>
    <n v="8"/>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972"/>
    <x v="928"/>
    <x v="4"/>
    <x v="4"/>
    <s v="Kitchen&amp;HomeAppliances"/>
    <n v="1699"/>
    <n v="3499"/>
    <x v="0"/>
    <x v="0"/>
    <x v="0"/>
    <n v="0.51"/>
    <x v="9"/>
    <x v="0"/>
    <n v="7689"/>
    <n v="27680.400000000001"/>
    <x v="0"/>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HI2TJYEOS5WZ2OAP2BRD5PPXNCQ,AFMYS642XYLUBTRFG3M5W474FBPQ,AFIO2L3EQ43TI3JBLPVTOWZRSKWA,AHHXKLOSVKPZHXOWB4PLM7R6ZYIA,AFRDQYFHWWRO4YINJENRFBYPJFZA,AEZRHWLY6RHJXAXMNX3JRNQTYDRA,AFOLEZNNCN3OUSHBBIVMIVW2G4JA,AEBGGTLXDNNFGOIHCQYCGF2AOL3A"/>
    <s v="p a joseph,Saurabh J. Deuri,Yogendra kumar,Purvi Neema,?ÇRUN MOHAN,Ankit Nagvekar,Gautham Panchavadi,Akshay Kaushik"/>
    <s v="R1J9OKSG2W4I8B,RNUAYGA4DMRC3,R2KEXCUZDLX4JM,R1JA8CJ88GCQBW,R3QZ5MNLOXLYOJ,RWVKTGUMXNHW6,R23Z4SCVPIU17S,R31840VH3LEY09"/>
    <n v="8"/>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73"/>
    <x v="929"/>
    <x v="4"/>
    <x v="4"/>
    <s v="Kitchen&amp;HomeAppliances"/>
    <n v="2299"/>
    <n v="7500"/>
    <x v="0"/>
    <x v="0"/>
    <x v="0"/>
    <n v="0.69"/>
    <x v="3"/>
    <x v="0"/>
    <n v="5554"/>
    <n v="22771.399999999998"/>
    <x v="0"/>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HS4CWP5EVS55YZCJPTJGOYTU3HA,AGHPR6EQTULPZKUROAS4OPAIUOCA,AFKFATTS6WN5ILCVN6CMRLYR7ADA,AFZRJWGYUFNULZQLL27PLZYMTYFA,AELE7DJLGDUM3LAQRBESEJDYTKGA,AGX65SCI23EJZDXFUWB2TMZSWM5Q,AFIJ3YWPZ7XB2PZOM2VOCHGKZ6YQ,AG4P3FAK356UYE52PQV6CJD2YHMQ"/>
    <s v="Ashish Pyasi,SAGAR B PUDABANGI,D Rajesh,BHAVIN,Surendra Kumar Kushwaha,Prasad,shishir sharma,Dinesh soni"/>
    <s v="RJ9UNCLT4UGVW,R1WU3UJKULS586,R1B72Y9UYMCWVG,R23L241XIDFJB3,RZ0VG2M2MCERQ,R22UFBT27YYXB,R3MGVFU1ZMOBFD,R2VOFP1CZA700L"/>
    <n v="8"/>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974"/>
    <x v="930"/>
    <x v="4"/>
    <x v="4"/>
    <s v="Kitchen&amp;HomeAppliances"/>
    <n v="219"/>
    <n v="700"/>
    <x v="2"/>
    <x v="0"/>
    <x v="0"/>
    <n v="0.69"/>
    <x v="4"/>
    <x v="0"/>
    <n v="20053"/>
    <n v="86227.9"/>
    <x v="0"/>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F2OOHAIFJV65X44LFLRPUNYNXJA,AEL7OJOT5HFIZJT6RTL22ZZAUGYQ,AF43XH2JF4FSNTEDGKDV45XU3YKA,AHCQQW6WJP6K3IUVKIIXHIUVHMEQ,AG4RZWPPUDNODTIYYVLFSFHEKF4A,AGETIFKS5QE6BZCQPL5IFZ55INOQ,AHJVGRPUU4HSNRCPSCNXR6H6QHSQ,AFOUP7R7AZ6BWMGBDPE7ICSN6R4A"/>
    <s v="Hremant,Anjaneyulu,Madhav,NOTTADRIS,Deepak,P,M.SASIKUMAR,S.Suresh"/>
    <s v="R1VMENOQG4X4G8,R3IIEUKG1YSWAI,R3OXTS2IRETRU3,R1XKM8QOGIHV22,R23A496I1RGZE6,R1T3OG0I4EWZ3U,RSJ54MT2ZA62K,R2HKEZ0IYD1DZ9"/>
    <n v="8"/>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975"/>
    <x v="931"/>
    <x v="4"/>
    <x v="4"/>
    <s v="Heating,Cooling&amp;AirQuality"/>
    <n v="39"/>
    <n v="39"/>
    <x v="1"/>
    <x v="3"/>
    <x v="1"/>
    <n v="0"/>
    <x v="11"/>
    <x v="0"/>
    <n v="3344"/>
    <n v="12707.199999999999"/>
    <x v="0"/>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FWHK4LKZHJJVZKD23JDBSMYCTWA,AG4YW4O2PIYELIEF7RIWWELPR2IQ,AG7KEHOTRQWYCFBB3YOYWNEEKOWA,AG4VHCBBGV55FALKIZXY7Y66G2QA,AFIVHFGYMXUH432ZHISVITBGO36A,AE2QCA6OGX2KOV5CKDSU2S35R4LQ,AHS4K4PMVZYWPO23PM2ZLSJBQOBA,AHDZQ4ZYL7CHT6BLJE6QRKZ4ANIQ"/>
    <s v="Yugandhar Menda,Sonia,Amazon Customer,Placeholder,Placeholder,John Raj,Nandhu sajneev sk,Farheen Shaikh"/>
    <s v="R3VGVVQLQT97ML,R1Y56E8635Y7QD,RT5YXKE0NNQ8F,R2GEEMC0X545J5,R3KWBNS9ODP471,R3JEC32DYAIG6W,R1VD5AUGPRPO7H,R17S3I8NWLC4F1"/>
    <n v="8"/>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76"/>
    <x v="932"/>
    <x v="4"/>
    <x v="4"/>
    <s v="Kitchen&amp;HomeAppliances"/>
    <n v="26999"/>
    <n v="37999"/>
    <x v="3"/>
    <x v="1"/>
    <x v="1"/>
    <n v="0.28999999999999998"/>
    <x v="13"/>
    <x v="1"/>
    <n v="2886"/>
    <n v="13275.599999999999"/>
    <x v="0"/>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X7Q447BYAOPUPJVHUBUYDFSEGA,AHVLQMNM6YIXWPWKQ4N4BZCH44ZQ,AHABRYJJZ7XBTKLPL3QJVDI5JYSQ,AE7FBRGFEJAIKNXKMR47DB6P7TEQ,AG223GHNBRH433Q3MXBZ4GEXJH3A,AESDIR7ZAVXUIFSH4C33SKBN2FFA,AGY53IR3MDK7TCQ5DULDJEGUB56A,AFFN7AMQW7KD2KL7BSYMSV3IIUBA"/>
    <s v="&amp; I Am IronMan,Amazon Customer,Sayandeep Sarkar,sherin"/>
    <s v="R2Q0HVU9HQYNAO,R1OZZ5G1ZCM0EO,R1919QG9AN4GQK,R2VN0XDC0OW8L0,R1SEP4WEGNE51N,R2ZWFXXHXYUE8T,R1BRBMJQSQ0DYE,R1RPBTYBT8DYMT"/>
    <n v="8"/>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977"/>
    <x v="933"/>
    <x v="4"/>
    <x v="4"/>
    <s v="Heating,Cooling&amp;AirQuality"/>
    <n v="1490"/>
    <n v="1990"/>
    <x v="0"/>
    <x v="1"/>
    <x v="1"/>
    <n v="0.25"/>
    <x v="3"/>
    <x v="0"/>
    <n v="98250"/>
    <n v="402824.99999999994"/>
    <x v="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K6D62HRZSHP5W3DE5QGYUYJQEA,AHRFERCLTLB3ZDZ7HP7ZK7C47NRQ,AFBEN3XNJW575CUUZZVH57LJNXKA,AFUGJHXELHJPICD2XOZKM5LYI2PQ,AFUWAPZHIONWGZH6JSHBSMRX7B5Q,AHV5QA3S6VRKZVGXSXDQJUS4VMIQ,AEC7I37QEPNKZBAK62I4W32FSVBA,AGYE2FH2QXPNLL3DEMCGVQ3HCLDA"/>
    <s v="Neeraj Vishwakarma,Sameer Patil"/>
    <s v="R6J12JP3JTH6C,R248K7KLOFX63T,R2L9NIJL2B64D6,R3ABOR236EQ7BG,R1UHIUJB5KVIQJ,R1LB16AI14U5D7,R2BB93LFDY6684,R2434EOFPB1SHN"/>
    <n v="8"/>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78"/>
    <x v="934"/>
    <x v="4"/>
    <x v="4"/>
    <s v="Kitchen&amp;HomeAppliances"/>
    <n v="398"/>
    <n v="1949"/>
    <x v="0"/>
    <x v="2"/>
    <x v="0"/>
    <n v="0.8"/>
    <x v="1"/>
    <x v="0"/>
    <n v="75"/>
    <n v="300"/>
    <x v="1"/>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SLOMUBZXIC52OGKOTLUNTGWYTQ,AHQSHRRCDGZFLTMJRFNWVI67OEHQ,AEQKGESRWR6SUQP5ULBIYJ65HSFA,AHSMUIBMREHNFF6KSRY4CFC255AQ,AFGM4HXDHOITFTWT3H4ILBD46Y3Q,AEKRUOFGND5373O77W4ZRW5H4ROQ,AFLR42HKKN7F2O7BC7GAZJLODZEA,AGOEYCHBYOAN53ZBHUMCS5GUSVTQ"/>
    <s v="RISHABH K.,Anish Galgate,SK HANNAN ALI,S Vijayan,divy soni r,KAVINESHVER S K,Arun,Prithivi P N"/>
    <s v="R1JTUZX1N4PB0Q,R3B09N3U7H83ID,R1OTV47779RDA9,R2MQVFFGUF68HF,RNR1ZWXYAVZB1,R2D6WQYG47AV4E,R2F9BO4HLTQ6YH,R3NTM54N8T1YCL"/>
    <n v="8"/>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979"/>
    <x v="935"/>
    <x v="4"/>
    <x v="4"/>
    <s v="Kitchen&amp;HomeAppliances"/>
    <n v="349"/>
    <n v="899"/>
    <x v="2"/>
    <x v="0"/>
    <x v="0"/>
    <n v="0.61"/>
    <x v="6"/>
    <x v="1"/>
    <n v="149"/>
    <n v="670.5"/>
    <x v="1"/>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HELT4VFJYRAZDGAQPKJRJNHBTEA,AFX2BHTN5ZAZ2DXPJQBJEV7OP4HA,AGVL5OEMHGK4CGEHMHI4VGNF3LVA,AE4OFTARTQGROJSUYBZNK5N3EZHA,AEYEJ5KQ2Z6WE3OQBH6AB5DMFPSQ,AFU5GCXUVO5GKP4XFEITEMDSD7JQ,AFWKJFBWRYWJF6IGYZF7JYNXLOIQ,AH64ILF2YFTCGYWOGMFHTSD2OLJA"/>
    <s v="Ravi Shankar,Prakash Luhariya,bhavesh sabalpara,Anup Roy,Hasibul seikh,Manoj Kumar,Amazon Customer,DEEPAK  MAZUMDAR"/>
    <s v="R1B9VBHIA1B6YJ,RTDFS7CJWZ7Z9,R1YP1C1QB10QCD,RWBH0HJW2II45,R1FWK8U9SNC5ZM,R3OQFNCN0XCNKV,R151B4W3HCJDLT,RCELKVG2GR6IG"/>
    <n v="8"/>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980"/>
    <x v="936"/>
    <x v="4"/>
    <x v="4"/>
    <s v="Kitchen&amp;HomeAppliances"/>
    <n v="770"/>
    <n v="1547"/>
    <x v="0"/>
    <x v="1"/>
    <x v="0"/>
    <n v="0.5"/>
    <x v="4"/>
    <x v="0"/>
    <n v="2585"/>
    <n v="11115.5"/>
    <x v="0"/>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EWWWALRID3B4CQQK7PMSARCRM7Q,AF2QBWT5Z74JZHE3S77CUOB27DAA,AG3KQMTPNTYVQP6G2VVMDJAVISLQ,AFL5X7LNIPQK32WX2QUOVSWPQWVQ,AGOTH5WF7GFVYSVFB74QR6DFFJGQ,AEX5CY5H35NM326XYFBKG2NKEY4Q,AGUESXLWNVQ34VUQZALEPPUM3FBA,AGUUSD7JHIPMDKKGSONBKFQ4CQ4A"/>
    <s v="Abhiram Ganesh,Amazon Customer,Vikash,Rohit,Zakaria Ahmed,Vihar,Amazon Customer,M.bramheswar"/>
    <s v="R37CHVALZ1PLJG,R2DLNWVOG65T2N,R1OXPNJF31B34Y,R1VVNP7FCJG1NN,R2JI9O83E5RUI,R2TNDYT4SMKKMQ,R34BRCDN96SCK5,R32BKKKHT3F1P3"/>
    <n v="8"/>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981"/>
    <x v="937"/>
    <x v="4"/>
    <x v="4"/>
    <s v="Heating,Cooling&amp;AirQuality"/>
    <n v="279"/>
    <n v="1299"/>
    <x v="0"/>
    <x v="2"/>
    <x v="0"/>
    <n v="0.79"/>
    <x v="1"/>
    <x v="0"/>
    <n v="5072"/>
    <n v="20288"/>
    <x v="0"/>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FTXFDZKRU76YNC2ZIWIBDVQUPNQ,AG5G6IU6RDTR24OHO3LSE24JCVEQ,AGLR7ABVBBQZGXQHSD3M3NW43F5A,AGUHS3IE6FV6AU5UAXASB5FFMDZA,AF67VBH4E2L4FO3UZ7DU2CEOEFHQ,AGQYXIT75Q6ETXCF6C254IQEWDJQ,AFM6Q2NEWHU6FNNQFBKTFXZ5E2JQ,AFA77KJVXMUXJYSHWGGFHAGZJ2DQ"/>
    <s v="rajiv,Anil Mishra,Pandri T.,Shringar Gupta,Dr  Abdul Hei,Nitesh Pathak,Anil Tailor,Arun Varma"/>
    <s v="RT1WYUXVBO1SA,R1JS6GSMVKIL88,RVAITDIGNV43K,R3R8PESWWVT8XO,R2U3RDKWADJN30,RAUIJTIWYWXZO,R5IN013LBDOSD,R1214YKOSWOBHC"/>
    <n v="8"/>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982"/>
    <x v="938"/>
    <x v="4"/>
    <x v="4"/>
    <s v="HomeStorage&amp;Organization"/>
    <n v="249"/>
    <n v="599"/>
    <x v="2"/>
    <x v="0"/>
    <x v="0"/>
    <n v="0.57999999999999996"/>
    <x v="6"/>
    <x v="1"/>
    <n v="5985"/>
    <n v="26932.5"/>
    <x v="0"/>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OEF4FMKNN5QZZVUQDHHKWRHCGA,AEVLNWB3IQYMTNXJ56HJUV55R2WA,AFZYCBUV5DAFUWI2O74KE6BRJZ2A,AECB5EX3CJUHCFUXJLQNDKYAXO7Q,AEI5DECZOUI4HIKFFJMOOKI7EZCA,AHRLRRSDQKWWXF4P45NYCIFDQCYQ,AGS63O4GCQFZH37FU25M656C7BJQ,AHLVAR4UGQ4I54HUEYPEQSLT7LGA"/>
    <s v="Dhineshkumar,Amazon Customer,Ankit Kumar Singh,Pranay,Harshith,Amazon Customer,M M M,E R"/>
    <s v="R3JQM04HFALWJX,R3DI9SP7OE34C9,R2RL7RJ6QY2YRW,R2OGLI7UQD4OD8,R3U8L7PHH3OIZC,R6KSB6ZQJ1N9,R26R5DS3LBXK1,R1VK57CI0VREP"/>
    <n v="8"/>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983"/>
    <x v="939"/>
    <x v="4"/>
    <x v="4"/>
    <s v="Heating,Cooling&amp;AirQuality"/>
    <n v="115"/>
    <n v="499"/>
    <x v="1"/>
    <x v="2"/>
    <x v="0"/>
    <n v="0.77"/>
    <x v="1"/>
    <x v="0"/>
    <n v="7732"/>
    <n v="30928"/>
    <x v="0"/>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HLQSFOZ3EHRPTEANJF2JUZUQOQQ,AE6GK7TE4UWNKQMMTNWZ5I4L3RZQ,AGQKNP62ZU4IIJVBGVQ4S2BHBEMQ,AEWL5IJ4W6YAUMCDNECFRYNWASCA,AEUCHG5CIMXJSL6RFYR2R7VY3IEA,AHI5OWQHLQO2GNR2KBIOFRAPK4LQ,AGGAKSKSFU6ZLBA6RL55HZDB3EVQ,AE6GVJU7FTFYSAV3VRKLJMZJ5PFQ"/>
    <s v="Vijayan C V,Sanjay P.,keshav,Dharemesh K.,Amazon Customer,Rajesh,Sagar Yadav,Vaibhav"/>
    <s v="R3A1SIG9EP9AZE,R1L38OH40ISFFV,R2GOHLBL7K97JD,RL2BJ2CXUV5RX,RI4AALZTE7G17,R3M6UUHPBSVWBJ,RS9M0L1XRI2AT,R1IHK1MJBO1L8X"/>
    <n v="8"/>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84"/>
    <x v="940"/>
    <x v="4"/>
    <x v="4"/>
    <s v="Kitchen&amp;HomeAppliances"/>
    <n v="230"/>
    <n v="230"/>
    <x v="1"/>
    <x v="3"/>
    <x v="1"/>
    <n v="0"/>
    <x v="6"/>
    <x v="1"/>
    <n v="9427"/>
    <n v="42421.5"/>
    <x v="0"/>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GOKX4THWIRFYRMYQ5KFQHJZFBLQ,AEQEI4TU3C6Z3PCZ4JLQKAJXS6MA,AHMOAECWT7K6WYFJYZT2YIPYLZWQ,AEROF7DJPVY436TITKPPU7BCQULA,AHUWSGUB25Z3JYNSJAYZ6AHBXRKA,AFTMTTM3BZVAQSSPNSPVEQ5GT5AA,AFETPEXYGOLZ7ICGWQK5ZYSRMZDQ,AELKXM5XQB3HW5ZIF7WZEW37BS7Q"/>
    <s v="Jayanta,Himanshu kumar,Saima,Vivek kumar,Raka,K.praveenkumar,Bhavani prasad,Neha"/>
    <s v="R3DIC1PKBZ9GQG,RWMXE334TZ0PH,R39LOZ2XWCT0YP,R3VHQRRATDBKW3,RX4PUH3NZTZHT,R2VQDV7DN7CU5W,R14X4SYV6YO5SV,RAXXIP39FK2ZL"/>
    <n v="8"/>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985"/>
    <x v="941"/>
    <x v="4"/>
    <x v="4"/>
    <s v="Kitchen&amp;HomeAppliances"/>
    <n v="399"/>
    <n v="999"/>
    <x v="2"/>
    <x v="0"/>
    <x v="0"/>
    <n v="0.6"/>
    <x v="3"/>
    <x v="0"/>
    <n v="1780"/>
    <n v="7297.9999999999991"/>
    <x v="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EKVPYNV2YHIUCUH64CJDRAYRHTQ,AE47VDLEQSEVOXUCQTGZUFGIT2DQ,AE4KOR7RGVVZIAJPP5V4KYR7S4AA,AFBC5LMEZK2OZBMIPZTVSTMXE5IA,AEBEUDO7ACRBO5M32NSUUSUVEIJA,AE2AQ2I2SHITDWZ4YERKOBFU4KGA,AFFV7UV3IOBTH6NMTYK3D3IY7A7Q,AGCSFTTBWTI4IXP42UHMLZMI6HZA"/>
    <s v="livin sebi,Anand k.,Rahul Pandita,Fazil Mohamed,Steve,Shivasunhith,Varun Kumar,Advaid Haridas"/>
    <s v="R2YO9JLN30A1KG,R6ZS6BQ48ID7H,RS0V18ODCDQYA,R4DZTYE4O453G,R3039214P7QOXS,RJC9WVXKSYT99,RC8319TSKZZXN,R2C00975BDT0FR"/>
    <n v="8"/>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986"/>
    <x v="942"/>
    <x v="4"/>
    <x v="4"/>
    <s v="Heating,Cooling&amp;AirQuality"/>
    <n v="599"/>
    <n v="700"/>
    <x v="2"/>
    <x v="3"/>
    <x v="1"/>
    <n v="0.14000000000000001"/>
    <x v="4"/>
    <x v="0"/>
    <n v="2301"/>
    <n v="9894.2999999999993"/>
    <x v="0"/>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EYE6GBRAGTNWEYKWB7FR7N6TDXA,AFDEP5BAQJAZIRI4DYD3EDMU3QXQ,AHX4VILQLV2O4YDRNDB2CDINB3GQ,AEDYZS5DODYXST6PMDSAC3F5NOUQ,AFLLBLLQVZ3QSLIIGODVPUBNBBEQ,AH7CPPNFP5OSHCIZ5DOL7QFIJFGQ,AHXEZJCTKLG7GQLWYZAYJZUIO5MQ,AGVVBU3GUEICPISM53O6W5H4DZPQ"/>
    <s v="IAMSRK,Tirath T.Trivedi,Damodaran,Ashish  kumar,Pratheep,Antony,Aditya,Dilip ku Choudhury"/>
    <s v="R3RNBI15LHZP4A,RISUZF7W6LE2K,R10FSXTXXK9XYF,R2BQKY1TVJYAS6,R3471IKLH5WNBP,RSL3RF7SXG9CZ,RT90DRDTG154I,RGXQJUL1WL355"/>
    <n v="8"/>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87"/>
    <x v="943"/>
    <x v="4"/>
    <x v="4"/>
    <s v="Heating,Cooling&amp;AirQuality"/>
    <n v="598"/>
    <n v="1150"/>
    <x v="0"/>
    <x v="1"/>
    <x v="1"/>
    <n v="0.48"/>
    <x v="3"/>
    <x v="0"/>
    <n v="2535"/>
    <n v="10393.5"/>
    <x v="0"/>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SS4FF6GYJRGBSKKQTONA6UA34A,AGAT4B2SOCYYE474JV7DDVOMOGGQ,AHTTSRDFCDWF3FJO3IYPBSSCEN4Q,AG3AXJDOVVUXIWQCAEX2EXEQI77A,AFTXFBWO4GE62ATLVMHKDCZNRA5A,AGIL573OE75S3SZJIUZHFWJBI35Q,AEYH6IVYMLPHU62VNOKKM2KTOIIA,AF3NRKQTW5FWJ44LYUHVL6EZ5HIQ"/>
    <s v="Dilip Panchal,balu prathap,Rahul,hariraj,MRINAL KANTI MONDAL,pradeep kumar,rashid pathan,Baskaran"/>
    <s v="R3KN7L5WYSR0QX,R9S8ITSL78R5U,RPLQJZOGRLKVX,RLYFQIPR3R7CX,R33HUOHF3IL2CM,R34FJ47D26EV7N,R1EVL6MX9LL7WN,R6DAU516QU91Z"/>
    <n v="8"/>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988"/>
    <x v="944"/>
    <x v="4"/>
    <x v="4"/>
    <s v="Kitchen&amp;HomeAppliances"/>
    <n v="399"/>
    <n v="1499"/>
    <x v="0"/>
    <x v="2"/>
    <x v="0"/>
    <n v="0.73"/>
    <x v="1"/>
    <x v="0"/>
    <n v="691"/>
    <n v="2764"/>
    <x v="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3DRCI3U5PRSINPY2TZAU6JEWBA,AEOSTNYHDXDWBNGEZYE6BPMPR7LA,AHJRAOGQG47ABVMM5ZQ7FF3XOPKA,AEWWWALRID3B4CQQK7PMSARCRM7Q,AE4UXKJGBAZWE6WR5DADPJBGVHTQ,AH73D5XHOYMI7FCB6QBV4C77OC2Q,AFQO3JM6M3SWDHFLMQIEWSUOKY7Q,AFASOASLRV4MRGUQHM2OPYFYRHPQ"/>
    <s v="Indrani B.,Amazon Customer,Ramalingam,Amazon Customer,Nishi Pihu,AmazonCustomer,Sahadeb Ch. Dhar,Aishwarya.M"/>
    <s v="R2GGV4P4HG0X8B,R53JNVT67N0WC,R9UERN9FGRIX9,R2US3C091Y5ARU,R2HO7NRHHFVU0C,R2KPHXYR0CVC3R,RTBK03ZGZJSAC,RFDIHHBHV6149"/>
    <n v="8"/>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989"/>
    <x v="945"/>
    <x v="4"/>
    <x v="4"/>
    <s v="Heating,Cooling&amp;AirQuality"/>
    <n v="499"/>
    <n v="1299"/>
    <x v="0"/>
    <x v="0"/>
    <x v="0"/>
    <n v="0.62"/>
    <x v="3"/>
    <x v="0"/>
    <n v="2740"/>
    <n v="11233.999999999998"/>
    <x v="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GIVW6YDF6G7356WR2KBPADPKE7A,AEOVPFUZZRU7EA3ZJFWKXPQZATTA,AE3VLBYZZY526XUWNWWSXEEQ2O5A,AFNHLWRPD52MSE6TUXAB5VLED7AQ,AE4FFHZAQYHRMCJA7VSTKEWFAMXQ,AEOQEKGWB2B7Q5ONJFGET3MYI6VQ,AH7GMEHVW44SQG6NRGTTTK4EQPOA,AH77KODAPXPQ7E5TR4MMODAMSJGA"/>
    <s v="Amol W.,Rohit Sankaran Iyer,Best Bakers  &amp; Restaurant,Patel,Aqeel,Anil Narula,Shivam,Abinash"/>
    <s v="R2J2IOT0TNI4A3,R1QZAKLANOSUFY,R14AS7M62D2KQM,R2BFUZH6EQZAEL,R2ZKYL29SIG5A3,R2OFJVIMAW1O90,R2XY66AR8RK3HZ,R1EAHDQFHPDQUT"/>
    <n v="8"/>
    <s v="Highly time consumption.....,Slowly,It's good.,The cord length is ok, but the jack point is different,Useful product,Good Product,Good,good"/>
    <s v="‡§á‡§? Road Heater ‡§?‡•á ‡§è‡§ï ‡§¨‡§æ‡§?‡•ç‡§ü‡•Ä ‡§™‡§æ‡§®‡•Ä ‡§ó‡§?‡•ç‡§Æ ‡§ï‡§?‡§®‡•á ‡§Æ‡•á‡§Ç ‡§ï‡§Æ ‡§?‡•á ‡§ï‡§Æ 20 ‡§Æ‡§ø‡§®‡§ü ‡§?‡§ó‡§§‡•á ‡§?‡•à‡§Ç ‡§ú‡§ø‡§?‡§Æ‡•á ‡§ï‡§æ‡§´‡•Ä ‡§¨‡§ø‡§ú‡§?‡•Ä ‡§ï‡§Ç‡§ú‡•ç‡§Ø‡•Ç‡§Æ ‡§?‡•ã‡§§‡•Ä ‡§?‡•à.  ‡§á‡§?‡§ï‡§æ ‡§¶‡§æ‡§Æ ‡§?‡•Ä ‡§ú‡•ç‡§Ø‡§æ‡§¶‡§æ ‡§?‡•à, ‡§á‡§?‡§ï‡§æ ‡§¶‡§æ‡§Æ  500/- ‡§§‡§ï ‡§?‡•ã‡§®‡§æ ‡§ö‡§æ‡§?‡§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990"/>
    <x v="946"/>
    <x v="4"/>
    <x v="4"/>
    <s v="Kitchen&amp;HomeAppliances"/>
    <n v="199"/>
    <n v="499"/>
    <x v="1"/>
    <x v="0"/>
    <x v="0"/>
    <n v="0.6"/>
    <x v="3"/>
    <x v="0"/>
    <n v="602"/>
    <n v="2468.1999999999998"/>
    <x v="1"/>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FQZVGSOSOJHKFQQMCEI4725QEKQ,AGGM6Z3RLFTGS5WMUPUYH6Q5PWDQ,AEZBNCSYGMQVNS743EVV5JXF47KQ,AFQ5B3Z4JDHK2YQBF2TOUPUUMLEQ,AHL77AYQII5RBC5R3VAPWGBA6GGQ,AEZGE3UVG5QEZDOBW4DDF2RXCSAQ,AEEP24AQWPKPYJZOKSCKSBMR362Q,AENZFOFJUL6NDGELEJLAFKEQC74Q"/>
    <s v="Gopal krishna rout,Customer,Amazon Customer,AMAN KUMAR,Amazon Customer,Ghanshyam Hemade,Satyam Pandey,Amazon Customer"/>
    <s v="R29L0E3P64C6H5,R25VCXJ891RAYE,RG7LDRDT2XW44,R1F97CSIBQ7F3H,R35MC54M7PLU14,R1BBR0MU78BRXK,R39C4QE74H9OU6,R24VYXU03FZS0A"/>
    <n v="8"/>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991"/>
    <x v="947"/>
    <x v="4"/>
    <x v="4"/>
    <s v="Heating,Cooling&amp;AirQuality"/>
    <n v="579"/>
    <n v="1090"/>
    <x v="0"/>
    <x v="1"/>
    <x v="1"/>
    <n v="0.47"/>
    <x v="5"/>
    <x v="0"/>
    <n v="3482"/>
    <n v="15320.800000000001"/>
    <x v="0"/>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QLMUZTIPYZJ3Z5YZSFDWES7DGA,AEDNS57XE64VB4TCVC5ZOKBDE2QQ,AGTHWPE64RQMU36FU325T74CWXHA,AHRZN3F4YU2GAOAJ7JM4BR5KXXVA,AENMY5MOVKGPB2MV3YQPF24GWZZQ,AEHJQV4B4LXFWLMUQVHBC4DTAMXA,AFLAZCEMJXTBN2USCU6KZLCD5QAA,AHH2YDP3RVAZJCPRGWRZYUIUPJ6A"/>
    <s v="Geetanshu Dev,Akshay C.,madhu,Shubham Sanjay Gaikwad,Amazon Customer,Shubham s.,kalparaj patil,Shreni goyal"/>
    <s v="R46KBLJ4XGT53,R3MF95QMC31H35,ROL6AMVOS7M31,RQ5130GKWN0HP,R32BWJB87WA6L9,R2MGDWN8G3RSC2,R388CGQNXAHDE2,R265Q8SU92ZX8Q"/>
    <n v="8"/>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992"/>
    <x v="948"/>
    <x v="4"/>
    <x v="4"/>
    <s v="Kitchen&amp;HomeAppliances"/>
    <n v="179"/>
    <n v="399"/>
    <x v="1"/>
    <x v="0"/>
    <x v="0"/>
    <n v="0.55000000000000004"/>
    <x v="1"/>
    <x v="0"/>
    <n v="1423"/>
    <n v="5692"/>
    <x v="0"/>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43Z7WV62ULSGSI3JHOKCZZRSLQ,AFXOKBDDHJNQRGHFWPJZA6PL3XMQ,AEDNOJVJHRNIBUYTBMFCMOLD62VA,AGE7XVUZ2FXSRI3BK5HVLRNWAY7Q,AEX3XKLTC3JM3H5X4YEBQFLNFX4A,AHZLFVEFPM5G6NINL6C2U6DEUNZA,AH6JPKYMSSWUVSSYIRXWC3YUAYSA,AHOI4FVLH6MHWFQHKWJKAKAWTZVA"/>
    <s v="Actual user,Shanti lal Gurjar,Gowthami,Amrut K.,chetan tandel,Mwnzil brahma,Amazon Customer,Karthik"/>
    <s v="RZU7M4VT3VR9I,R34QGD0WN73BME,R3GPSO444Z45JY,R8V5HHELYQBN5,R1G5OOXJUH8OOQ,R1PJIEUCR1A06F,R2401CXS8NQ487,R2S7S3AL8MC5ZU"/>
    <n v="8"/>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993"/>
    <x v="949"/>
    <x v="4"/>
    <x v="4"/>
    <s v="Kitchen&amp;HomeAppliances"/>
    <n v="90"/>
    <n v="100"/>
    <x v="1"/>
    <x v="3"/>
    <x v="1"/>
    <n v="0.1"/>
    <x v="3"/>
    <x v="0"/>
    <n v="6199"/>
    <n v="25415.899999999998"/>
    <x v="0"/>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ET3FR7J3R37VHFFZQHMBLV5ELOA,AEURVTR2NJUO6OMIUX7AL2Q6PYLQ,AGET73SJOAW2YXZSDMPGBCTZDPAQ,AEVJJUZQMXEWZJF2MJKNQDASDCSQ,AFDQAJVNVC5DM6SHSC2TDEAZEOTQ,AHG2TGE2J6EVY6LVRY5Z4T5QXDVA,AF3QTFMFYOCXB5AQRGCPFGYLOXEA,AF4OIHI7WHGZ2DHTOI7NJPSRD3XA"/>
    <s v="Abhay Gupta,vimal rastogi,Sughnesha,Prityush,Anzer Ahmed,A name I won't regret,Biby,Kayam Sayyed"/>
    <s v="R3B2VNS1Q5M7NI,R2FKC4BNR12YR,R2QL8IDEY4CYMQ,R29W5GFT7N67BK,R52TPUGTJPEEN,R1VMPT5F3R92O1,R2XIY1Q0JEYNIH,RHJOMDBO7WS73"/>
    <n v="8"/>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994"/>
    <x v="950"/>
    <x v="4"/>
    <x v="4"/>
    <s v="Kitchen&amp;HomeAppliances"/>
    <n v="899"/>
    <n v="1999"/>
    <x v="0"/>
    <x v="0"/>
    <x v="0"/>
    <n v="0.55000000000000004"/>
    <x v="5"/>
    <x v="0"/>
    <n v="1667"/>
    <n v="7334.8"/>
    <x v="0"/>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E5LEWHQDGISBMSHQ3QRHVAO5ROQ,AHFZEHT2WQTE2ZR4SJHYNJNNST3Q,AFEMOLRLTEKGCITTKW5GIJLWG5EA,AESB5HS3GAAD5WYPYR2KUIIQRKMA,AFISQSPSCQ5GMHX7TIWHTIQL25MA,AFFHXQP3EVBLE64PWCSJKA67WJBQ,AGTOHOQW6ZML3FQTOVOB3G5VOIJQ,AEHF6MHN4CV3UGP6HKGFX5YVOUIA"/>
    <s v="Kamaldeep Singh,Jaskaran,Ravikiran N.,Rahul Sharma,akbaree,Suraj Khabale,Klassy Klan,piyush ramnani"/>
    <s v="R3W4R95XAZYMHH,R2YRO4XIULCK99,R1ZVNKQLPAUPBF,R13W8DDVDXK6T5,R2IPFX7782Q30U,R3LN2K5C6IXQJN,R2TEQS2T0L15D8,RE17RGP11IXFB"/>
    <n v="8"/>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995"/>
    <x v="951"/>
    <x v="4"/>
    <x v="4"/>
    <s v="Kitchen&amp;HomeAppliances"/>
    <n v="1149"/>
    <n v="1800"/>
    <x v="0"/>
    <x v="1"/>
    <x v="1"/>
    <n v="0.36"/>
    <x v="4"/>
    <x v="0"/>
    <n v="4723"/>
    <n v="20308.899999999998"/>
    <x v="0"/>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GOCKZ76H6K5XE67QWLOFO5SZMJQ,AGOZSNP7TTSEJFOMPLXDVTRHKJ2A,AH7Q2MTOGJ3Q237AS6RWYKTQC7EQ,AEO4KYVQRGU36YK7VBJTVP4OBNDA,AHW2XMU277XTU7BJHUH2GORKYUIQ,AFANO6XV7I2E7Y2VFLQPNVVK356Q,AEQPE4IU4S5NOMQLA76RJV4FLVJQ,AHI6QKYX47HGLXVXLCHAUHBZJTNA"/>
    <s v="Mohammad Shadab Mozaffar,Smd sayeed,Dhashwanth,Ram,Bhaskar,Archishman,Kevin Kunjumon,lalit"/>
    <s v="R1A0SO04CI28XA,RUEU6D8W0ESGK,R1T919CASQEMR1,R1HG6W50P22SO6,R2K9WFWQZRDRKR,R1RBKHL1S7T79X,RUBTHCF19J4V,R29F4J434SCT1D"/>
    <n v="8"/>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996"/>
    <x v="952"/>
    <x v="4"/>
    <x v="4"/>
    <s v="Kitchen&amp;HomeAppliances"/>
    <n v="249"/>
    <n v="499"/>
    <x v="1"/>
    <x v="1"/>
    <x v="0"/>
    <n v="0.5"/>
    <x v="0"/>
    <x v="0"/>
    <n v="22860"/>
    <n v="96012"/>
    <x v="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A3JEZZDQPHSAYB2HWK5HNPXHIA,AEC4LE3IVY4QZXX2ZBLZJSVOLOMQ,AEUP2YQAYTICDXIVB5EASRFTVCNQ,AEUCRWSKNKIQ3QJBO4ACE46VDSCQ,AGXCGSQGSXQLI2VYDZ4H77C6QCIA,AEUQPBHW5WMPYYEEPVOA3ZTI45HA,AEHQNWJEJY5XIESTNJAGD7LXQUVQ,AGYLMTMZXZPP2XBWQQFJRGJBCAMA"/>
    <s v="hrithik,CHANDRASHEKHAR,Amazon Customer,mukul,Saumitra Pal,Prachi sisodiya,Naveen Sharma,Samiksha dalvi"/>
    <s v="R2WPRTHSHZCDS5,R2W0ORTQOGIIZF,RIBJBDPVX394D,R3933GDKAVC9EN,R29MO5VSDLP6NL,R3IE847XT3SPSB,R188KHDVSCEEY0,R1KYNNIQ0JW7C8"/>
    <n v="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997"/>
    <x v="953"/>
    <x v="4"/>
    <x v="4"/>
    <s v="Kitchen&amp;HomeAppliances"/>
    <n v="39"/>
    <n v="39"/>
    <x v="1"/>
    <x v="3"/>
    <x v="1"/>
    <n v="0"/>
    <x v="9"/>
    <x v="0"/>
    <n v="13572"/>
    <n v="48859.200000000004"/>
    <x v="0"/>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HX5COLYUD4DO3WUMFCOQ47NPJFQ,AFZZF7APWEI5WIVALP3CW2M224VQ,AEDMCNDDE56FCVUPTKNCDFKM26NA,AFIHBS3KY7XZ2DGYYEIQ66UHBX4Q,AH7ZATBNY5PTPNUPHFBVKZGW646Q,AG6IV4AS3MF5FG3VYPZOG3ACGNLA,AEAYAWNX73JL6XLLTZIBP3WRPGXA,AG6BE54C5GMY47O4FSBWFNFTOGLA"/>
    <s v="Dhruv Sharma,Durairaj B,Ved Katyayan,Shailendra Kumar Negi,A. Kumar.,Sridhar,Suresh Chauhan,Soumyadeep Barui"/>
    <s v="R18OC1M5ERXJ0,R2VDUDAU7MGHVM,RVLRZGC6D01FK,R1ZX1J20BL0RDU,R1BPNRYUL32FN5,R1I3ZV1S9Z08AL,R2ILU2ZYAIN700,R3LEO43599XYH1"/>
    <n v="8"/>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998"/>
    <x v="954"/>
    <x v="4"/>
    <x v="4"/>
    <s v="Heating,Cooling&amp;AirQuality"/>
    <n v="1599"/>
    <n v="3599"/>
    <x v="0"/>
    <x v="0"/>
    <x v="0"/>
    <n v="0.56000000000000005"/>
    <x v="0"/>
    <x v="0"/>
    <n v="16182"/>
    <n v="67964.400000000009"/>
    <x v="0"/>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EWNF4GPHERXGZRJC3TOQRSXCQ2A,AHDO5PN5JGBBDMPGSGB3DRKYCBWA,AGBEDXMF6BSFODJP4MWYYTSLN62Q,AHBANMLYMR32OLUTA4UWCEM4RS3A,AGO6PVXYI6OL74JB6XZNCTPLUDNQ,AF5A6W6BXOFOFEU6XLJDHGTJWWDQ,AGJGSPUQPTXAWMNQM7DVBDMOLF2Q,AHJ3MZMF6XCTMU4Q2ZRGHQIPYTVA"/>
    <s v="Basim,Vicky M.,Neeraj Kumar,Tushar Singh Soam,Vidyasagar Murty,Pramod Gangurde,Guruprasad Shejwal,Dileep K."/>
    <s v="R3CDTV5JOEQJB6,R2OOA2Q6V7X8S6,R1VANIESY8QF0E,RYL1C4JQ1KCOH,R35KJ7NCHW1X1E,RIKQ3HQUQVC0Q,R2BSID2R1SF0GZ,R2SSCAXKIHE4Y6"/>
    <n v="8"/>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999"/>
    <x v="955"/>
    <x v="4"/>
    <x v="4"/>
    <s v="Heating,Cooling&amp;AirQuality"/>
    <n v="1199"/>
    <n v="3990"/>
    <x v="0"/>
    <x v="0"/>
    <x v="0"/>
    <n v="0.7"/>
    <x v="0"/>
    <x v="0"/>
    <n v="2908"/>
    <n v="12213.6"/>
    <x v="0"/>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FS3ZLC4Q5YY36YMZJ4NAIVELMA,AEEFPG736MUL72UDWLRNYQWVSWCQ,AHDLA5TV4URGEURWXXNFEN2ZUBGA,AE6XO6PGI4TTR6S74S4LWSPCMI5Q,AFCXBVV2GA3CHCYDIEAUKUUUFLZQ,AEL5NJ3PJDPJUBPPWZGTBTSMQB6A,AEYFNPLTZR5IH76CUH54YVZX2QNQ,AFZQ666X2VK2RSSOOKKUH4H3HPGQ"/>
    <s v="Devashish Gautam,Vishakha,Sunny Tanna,Dr.Suman Das,Arijit Sarkar,Amazon Customer,Heena,Mustaque Ahmad"/>
    <s v="R2B84AYCEVIUNW,RMWY1UTR0CJR3,RMA1TQHKE89WV,R2FS78A2WRAN90,R15E6DDVQN9C2,R2UWUP980GHPEU,RAG8BKBQRDKAD,R34270LQWK88DA"/>
    <n v="8"/>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1000"/>
    <x v="956"/>
    <x v="4"/>
    <x v="4"/>
    <s v="Kitchen&amp;HomeAppliances"/>
    <n v="209"/>
    <n v="499"/>
    <x v="1"/>
    <x v="0"/>
    <x v="0"/>
    <n v="0.57999999999999996"/>
    <x v="2"/>
    <x v="0"/>
    <n v="536"/>
    <n v="2090.4"/>
    <x v="1"/>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HKAX2IH662IVTVKNQJC356T3D6Q,AG6I6TM63SHK4H2BFN4VQREFP6TA,AGBOXTHG2BN67HMZCECCRG2PEJ3Q,AF5M4O2XSTVJINIWN7PC25HM625A,AHLAYQQK6ENDYDCMO5IZFMROZKZA,AG2SYAYMSOBCNG26IZLXO2QVFIDQ,AFM5RRUS4OSG5GUU4HJH2GLUZWYQ,AG5VYWN77PG2COOPPEMMZIOFVR3Q"/>
    <s v="Vinay,Amazon Customer,Naveenkumar Vemula,sumit,Ajay,vivek rajpooot,drravish,8309-873146"/>
    <s v="R33ZSGGVAEU2PL,R2UWRSENOS2J8R,RB3KGEQP8LOJ1,R2GAN84BM7PMBE,RVQ4ZTYZQXEP5,R1TUZAFJG24UKV,RHHZ7GL342YDW,R1JZ7EB8RY3DOO"/>
    <n v="8"/>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1001"/>
    <x v="957"/>
    <x v="4"/>
    <x v="4"/>
    <s v="HomeStorage&amp;Organization"/>
    <n v="1099"/>
    <n v="1499"/>
    <x v="0"/>
    <x v="1"/>
    <x v="1"/>
    <n v="0.27"/>
    <x v="0"/>
    <x v="0"/>
    <n v="2375"/>
    <n v="9975"/>
    <x v="0"/>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FIW7SS6JYD246VDPFCNSS45PH7A,AEOI3LGG2G5YAM647D2WYTRHMPAQ,AHSKMWRIGAXR4TF5RMVJCNOIAJZQ,AFQ5YTBEEJ6L2CH67Q3TNTJDIJ7Q,AG4AFKT4PVRYWBKJMOJEKFUSU5MQ,AFPMOPGPU5NWYHAOEYSYXPI5S63A,AEK63HRZEJ3UTPW5TRT3E5PXAIQA,AHIHM65JP3HOHP2GPPDMKIAZJQCQ"/>
    <s v="Surajit Patra,Dixitkotadiya,Abishek Stephen,Dev,Subrata Nath,balakumar mohan,Pratik,Sekhar Kommuri"/>
    <s v="R20PP3QU2OXVOH,R24JMSEEM3755G,R1IWN9BPDUY3BS,R19B3I4NRNXU86,R32K7NCIA17OJN,RGRROWWT9JAHP,R1P7PAXB06JTJU,R13JQ20APUVZ1O"/>
    <n v="8"/>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1002"/>
    <x v="958"/>
    <x v="4"/>
    <x v="4"/>
    <s v="Kitchen&amp;HomeAppliances"/>
    <n v="120"/>
    <n v="120"/>
    <x v="1"/>
    <x v="3"/>
    <x v="1"/>
    <n v="0"/>
    <x v="6"/>
    <x v="1"/>
    <n v="4951"/>
    <n v="22279.5"/>
    <x v="0"/>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MDF6YAXYO7WQUIAFGEULA7NWWQ,AE44R623GFX6JWJVREI7NZGB5BFQ,AEZHMBIKCX4X5OCDNP4T24I6ZLHA,AG6FMEC2OLWDZW3UTB3ISADQMNTQ,AFHEOUKPVR6PP3KYPZAYRZSSTGCQ,AF6NBOGYTO7OIV3HKZHKE7W5BDJA,AGQT4P6WELGHERB6AFDUWH22AZJQ,AEHADZCQJ6HAZHKR6U57FX7GAUFA"/>
    <s v="a.john,Sonika sharma,Umadevi,tarun,venkatesh k c,Anumod,Olivia,Syed"/>
    <s v="R3LQ2TPKG42KG8,R1MWKBSQIK2J04,RWB0U0JJ3NG4J,R3PKUJGSWS6X6T,R2UVD7MDXJ06D6,R5JWWU7OUVRAK,R24PULBZDL0QM1,R1NZ6RZXK2W0S7"/>
    <n v="8"/>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Ä‡§Ç ‡§¶‡§ø‡§Ø‡§æ ‡§ó‡§Ø‡§æ ‡§?‡•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1003"/>
    <x v="959"/>
    <x v="4"/>
    <x v="4"/>
    <s v="Kitchen&amp;HomeAppliances"/>
    <n v="1519"/>
    <n v="3499"/>
    <x v="0"/>
    <x v="0"/>
    <x v="0"/>
    <n v="0.56999999999999995"/>
    <x v="4"/>
    <x v="0"/>
    <n v="408"/>
    <n v="1754.3999999999999"/>
    <x v="1"/>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FCEPFOBTC7XT2G2WLISEFCKSTMQ,AG7K6562RYGYYIWLBP6GELB6DZ5A,AEKVZD5V3FF7WUS2PTBK3K3SEFPQ,AH2BZV6MIJYW2HIP3CVTQ44NOXDQ,AHXWEITWPBXRDFSHW2XGLDXP4FFQ,AEZ6S3BMNXVG7NBZC6KJRY4K2IHQ,AGQG4SLFJRW4LAU2XMKXEXUWNT2Q,AFOQYWSGIAUJENDCDS563HOHPMRQ"/>
    <s v="Lingaraj Naik,Vinod Patidar,Shubham Soni,Himraj,Anonymous22,NRD AZ Customer,Koushik Roy Chowdhury,Govind S."/>
    <s v="R31M7C08CPXCB3,R25R4S2V6XLP70,RCOR7R8N8DCVR,R30CBX7NG9VUZ6,RT55L3CO3TSZ6,RRO6AFAOOQJAK,R3D0ONOZPIAWS9,R1ZOXK6L3BJ049"/>
    <n v="8"/>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004"/>
    <x v="960"/>
    <x v="4"/>
    <x v="4"/>
    <s v="Heating,Cooling&amp;AirQuality"/>
    <n v="420"/>
    <n v="420"/>
    <x v="1"/>
    <x v="3"/>
    <x v="1"/>
    <n v="0"/>
    <x v="0"/>
    <x v="0"/>
    <n v="1926"/>
    <n v="8089.2000000000007"/>
    <x v="0"/>
    <n v="808920"/>
    <s v="Mode: Roller ball pen|Pen opening mechanism: Cap off/cap on|Ink color: Blue, warranty: 2 years|Country of Origin: India"/>
    <s v="AGOQZTWW4TWCEF63HEFYT4AEIFPA,AHFE7BRH7S5NK64EFSE44PPPE5VQ,AE6CCAMGPBVPHGMC3F5OFEGLSNXA,AH7MEOSIJPT7Z2WMJI4ROMY3I2QA,AGFRVZRJQWOFEH6MWQJS65SIXIIQ,AGMG3K7YUIDFHK5L2KD6Q2XWTIQA,AFN5VZK3VEW3GLLAIDD7I3GKBMVQ,AGFJYU5UVYUCUTX3HOBADIW4CMRA"/>
    <s v="Amit  Kumar Chaudhary,Ankita Kakkar,Neelam Chouhan,Amazon Customer,Ajayaraman,Jaspal singh,Nishant arya,Tharun Sharma"/>
    <s v="R7X2SNIY1SC15,RG8BSIGRIQFID,R3BN90I5BQ14ZV,R131YF9XI5CCEX,R3O40F4X6UJHEZ,R8K4AKD25TGGM,R1G7J0WCVPAH6R,RASSFJPXJD0WU"/>
    <n v="8"/>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005"/>
    <x v="961"/>
    <x v="4"/>
    <x v="4"/>
    <s v="Kitchen&amp;HomeAppliances"/>
    <n v="225"/>
    <n v="225"/>
    <x v="1"/>
    <x v="3"/>
    <x v="1"/>
    <n v="0"/>
    <x v="3"/>
    <x v="0"/>
    <n v="4798"/>
    <n v="19671.8"/>
    <x v="0"/>
    <n v="1079550"/>
    <s v="Handcrafted with Gold plated nib|Brass Cap Chrome body|Elegant design"/>
    <s v="AF4OLYBDMHJV5DUGONVIH7GU2V7Q,AEZNF3N52DQTHYBJ6ZKUG7UWXDIA,AHJ57SAHKACWMDHRDRNH5UXKQXRA,AH4FR3DUUHVLCFVUWCBTGF7BXQKQ,AFDFQBUFDOO44TCLCYJUSZFXRGBA,AH2JJHAQBJCR3JS2MWWMMOJ4JNPQ,AGMA33G2B4VFZS7GEQGKDFA7YM7Q,AESE5F7Z2OTRLIJKOPESC73ZQ72Q"/>
    <s v="Rayees Tigadi,ajay,Tathagata Chakraborty,Rajendra,Nihal Rathod,KOVENTHAN G,Pushpita Mitra,Neeraj"/>
    <s v="R1XULCDQK9G8I7,RHPQ553ZWQIME,RNQB4SFH4DX7B,RMGGBMIVVTPJU,RDJVGMEMJEEZM,R11I303S1BQCT9,R1H7KY4OIM4XC3,R13OEY5VD2OOR7"/>
    <n v="8"/>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006"/>
    <x v="962"/>
    <x v="4"/>
    <x v="4"/>
    <s v="Kitchen&amp;HomeAppliances"/>
    <n v="199"/>
    <n v="799"/>
    <x v="2"/>
    <x v="2"/>
    <x v="0"/>
    <n v="0.75"/>
    <x v="3"/>
    <x v="0"/>
    <n v="7333"/>
    <n v="30065.299999999996"/>
    <x v="0"/>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E7WYVO3LE7NWMHVORZVUYS55TJQ,AFMN7VI5JFZCWKPLS2N5LZNYAWOA,AGC774HH2OPQGNJEUGLITUQQVABQ,AFGHLIYZUGSZ226IRP5CMW6RM72A,AE6O5SNFA7JNCFCI36XMSLHPT6IA,AFXD4X5ZHUPRNQTYZIVCELJUSBYQ,AFU2A2JSELGD55YLLEA2FEDCPZPA,AEY6PEMQ7DII44WSUSC67JEWDE3A"/>
    <s v="Prabakaran V,Chinmay Nayak,SAGAR B PUDABANGI,Gurmeet Bhamra,paras jamkar,panchal,ABUZAID,AaaaBokkaLe"/>
    <s v="R3SMQ18FRX81ZM,RM8D6XNWRSKRD,R20K0WT99IF7SW,R2HR4PDE372C8Y,R14YIMXOROB60G,R21FDK7L8Q1LUO,R2NXFE1SH67GQC,R1EYKC1W1EPYIL"/>
    <n v="8"/>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007"/>
    <x v="963"/>
    <x v="4"/>
    <x v="4"/>
    <s v="Kitchen&amp;HomeAppliances"/>
    <n v="1799"/>
    <n v="3999"/>
    <x v="0"/>
    <x v="0"/>
    <x v="0"/>
    <n v="0.55000000000000004"/>
    <x v="13"/>
    <x v="1"/>
    <n v="245"/>
    <n v="1127"/>
    <x v="1"/>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R3CAZ3QN2PEXO45OEKQQ2YJPTA,AEAUTGCUVV2HSOOAJL6YMN7HG4OQ"/>
    <s v="Sujili v,Paras Jain,Shailendra,supreeth achar,Anthony S.,SUMAN SEN,Wellwisher,Richa"/>
    <s v="R5GIMGF2NA526,R2XWYU5AL9FITX"/>
    <n v="2"/>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008"/>
    <x v="964"/>
    <x v="4"/>
    <x v="4"/>
    <s v="Kitchen&amp;HomeAppliances"/>
    <n v="8349"/>
    <n v="9625"/>
    <x v="0"/>
    <x v="3"/>
    <x v="1"/>
    <n v="0.13"/>
    <x v="11"/>
    <x v="0"/>
    <n v="3652"/>
    <n v="13877.599999999999"/>
    <x v="0"/>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GMCZ2KDUK34T3TUMG3JCFV7FOTA,AHZLFVEFPM5G6NINL6C2U6DEUNZA,AF5GDNAQLJ3SAR4Z2GHHWCJ6PZEA,AHASL2VPJAIFFLPXEDF3X464QCAA,AE4BIPLKOA6B7N27WD53TX2UU6VQ,AHWQGQ4LHOPQXZWAVIMXQ6UQFYHQ,AFB4DO5PCKBMV3TJ37XFDTWLOVRQ,AGDZJR57Z4DRGPARXFMEQJWRLSGQ"/>
    <s v="Sachin Goel,RONI.A.P.P.POONTHOTTAM,ELDO K MATEW,Ankur Kunal,Karan,Amazon Customer,Prashanth Mettu,Rahul Gupta"/>
    <s v="RPHKXENT6881N,R14GIM1TQZM2WS,R22GCXSWUPXZ37,R1BODEGMFJ7WTL,R2NHEH4AZSRE24,R1WO9OM8O2713U,RS2T771TLOD14,R32DSGGUO0K1G0"/>
    <n v="8"/>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009"/>
    <x v="965"/>
    <x v="4"/>
    <x v="4"/>
    <s v="Heating,Cooling&amp;AirQuality"/>
    <n v="3307"/>
    <n v="6100"/>
    <x v="0"/>
    <x v="1"/>
    <x v="1"/>
    <n v="0.46"/>
    <x v="4"/>
    <x v="0"/>
    <n v="2515"/>
    <n v="10814.5"/>
    <x v="0"/>
    <n v="15341500"/>
    <s v="Impressive read/ write speeds up to 3500/3000MB/s|Spacious storage up to 4TB|Solid Gen3 performance. Micron Advanced 3D NAND. NVMe PCIe 3.0 M.2 (2280).|Performs up to 45% better than the previous generation‚Å¥|Dynamic write acceleration. Multistep data integrity algorithm."/>
    <s v="AFZ5ADF4DVYO3IS67WN2K6UKSVSQ,AEEWIC5Y6UOO3KA5O2RE5GMQMLDA,AEUWI5TDSKBQHOFTRMU3DHC36IZA,AHFGAQ7GJGA35TSLYKZG4NAUFBFQ,AF6CQDSUJMPSM7YSYVXZ6KUMZVMQ,AESIGIVPJE5SHWIW6SOEHVBHT5ZA,AGONHBXIF7DGPMNZ2LUIBBW3FHZQ,AFUKG7S3SXXBZ47G5JVMH7TN4L2A"/>
    <s v="Ashwin,Spidey Rage,Placeholder,Shreyas Ghare,Sandeep Kadam,Amazon Customer,anuragnaidu,Naveen Saran Singh"/>
    <s v="R21ED050VWAF23,R3EA9NKMCKHQUN,R387DPEXYRMJVW,R37X1B6A8MRS2G,R34OFX5U5EEJNN,R2RAGNI18M2ZT9,R1ZKGW1E97R6UE,R1PWCV334TATWX"/>
    <n v="8"/>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10"/>
    <x v="966"/>
    <x v="4"/>
    <x v="4"/>
    <s v="Heating,Cooling&amp;AirQuality"/>
    <n v="325"/>
    <n v="1299"/>
    <x v="0"/>
    <x v="2"/>
    <x v="0"/>
    <n v="0.75"/>
    <x v="0"/>
    <x v="0"/>
    <n v="10576"/>
    <n v="44419.200000000004"/>
    <x v="0"/>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F5OHXMN4BMFYFBAHRA3KF55LEMQ,AEDYGQWG3MQCXE4NAFPHEKHC65RA,AGM6U42GP43XU2OGYR3CS2J7DHRQ,AENFJF6M6ESZKBLJAMLVOZFCCORQ,AGVNTYOKOFM4NNLYUW4PYVCGLBWQ,AH3ZXWK36A6T5DSP6ZNR42M6C44Q,AEEQ3N6TTKJ6KIQQ5GNDS7AHU7ZQ,AGCSVYGZ5WIFAKJVQBXPV23L7ZSQ"/>
    <s v="Sunil Funde,Biju Abraham Thomas,Samir,Rahul Sharma,Avninder Singh,Tribhuvan more,N Patel,Bhavy kachhadiya"/>
    <s v="R3G68H04E1SWMO,RQPUD710DM4CJ,R3LKDTQ3F3YBBP,R2I80SWXJJ8NVS,RLJKQ3A9HU77X,R2LZZWYUQPL9MH,R2KNV63N41W1CA,R2YEAAIS3ZXXW4"/>
    <n v="8"/>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11"/>
    <x v="967"/>
    <x v="4"/>
    <x v="4"/>
    <s v="Kitchen&amp;HomeAppliances"/>
    <n v="449"/>
    <n v="1300"/>
    <x v="0"/>
    <x v="0"/>
    <x v="0"/>
    <n v="0.65"/>
    <x v="0"/>
    <x v="0"/>
    <n v="4959"/>
    <n v="20827.8"/>
    <x v="0"/>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GCKLWECKEAMHEPQZ4RSRYXBFI4Q,AHNMGYFOR4DBIKA2RPCDIGULYQTQ,AFOF4HGAVUO67MEWEKCNWXUYNXCQ,AHAB3QEH3EXTX52TZYS33MFECVOA,AGG5B6TRVEJCNBBDIXG2BKPS6X3Q,AFYJFR3HKB33JS7X55URE3J3GWGA,AGERLZPMLG6VNY6SAB4UTZ7WRBTA,AER3GEEUA5RF6QBIJCREKSWXID3A"/>
    <s v="jatin.,sushil Kumar,Darunte S. C.,jayesh patel,T.Kothandaraman,M Badrinath Sarangapani,Sukhwindar Singh,Rajesh"/>
    <s v="R1C4CJG4YFPOQZ,RQHLZKD65C2,R1LPNPFT8RUFN7,R1QAZXMA5885V5,RZW6HFWRZFZSM,R3HJO9H24LZ86,RP49KRXSTSAZO,R2C43NGT4YSFCZ"/>
    <n v="8"/>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012"/>
    <x v="968"/>
    <x v="4"/>
    <x v="4"/>
    <s v="Kitchen&amp;HomeAppliances"/>
    <n v="380"/>
    <n v="400"/>
    <x v="1"/>
    <x v="3"/>
    <x v="1"/>
    <n v="0.05"/>
    <x v="5"/>
    <x v="0"/>
    <n v="2111"/>
    <n v="9288.4000000000015"/>
    <x v="0"/>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FUYYV4MJWXM6FKQL6BR44OK52GA,AE5N2V2V7NEXSAKNOV2YCEKMBTXA,AEEGIQ6LMHJWRZ3YS37ACZD6HYCA,AE4FTPFQLHBP4IG2JCSRSKXM4VFA,AEUOCCUL5KHPEVXARZLU4U42WV2A,AGBSJ7VFUFPUQO6FH2ZJXY267A5Q,AGJ52I42NLYWGYET5BK5SJWMP6HQ,AEUWACJRUOGKOVFW2FOW3RSI3SIA"/>
    <s v="Md asif akhter,KIRAN T,Hanuman sarda,Pranav Chaudhary,V Vijayaraghavan,Placeholder,SHAIK IBRAHIM,Nitin Tanna"/>
    <s v="R2UUBE6SD6DQ9Y,RYT31I1KBXJ0V,R4JW61N9AEDHA,R2DFCN1ASN82RE,R8FKFWXGMFKWC,RS75WH30OYOY3,R2SK1NLKEM8K2X,R3EIW26LRB8R4P"/>
    <n v="8"/>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13"/>
    <x v="969"/>
    <x v="4"/>
    <x v="4"/>
    <s v="Kitchen&amp;HomeAppliances"/>
    <n v="499"/>
    <n v="1399"/>
    <x v="0"/>
    <x v="0"/>
    <x v="0"/>
    <n v="0.64"/>
    <x v="2"/>
    <x v="0"/>
    <n v="1462"/>
    <n v="5701.8"/>
    <x v="0"/>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E7M7M6QTDYEHQKAKXIWO2OVMBXQ,AESSDAJQCU3XKBAGYDYVBCKLOTSQ,AF3DTQ5WLDISMZLEORWHXTLHV3NQ,AHF2BSEZURS7UKI23YIHED3UIJKQ,AFZKPE6ZA4U5QVICSDRTTYN7PJEQ,AECBX5NSUD2POXPYXHZSETUVH5CA,AGRBDMHDBF2KXPBPF4S5PAVY3NYQ,AG6Z3AUD67XGSSTZOR6GZX3IC3DA"/>
    <s v="SUBODH RAJ M S,Amazon Customer,Saurabh kumar,Aarif,Yash,Amazon Customer,Yoginder Kumar,Asif Farooque"/>
    <s v="R1NAAWWJ35RMQR,R3S2CEY1ZBAKJJ,R38NYOW9S7HMO0,R3HDEMCCETO0EJ,R2NU3DH06WH2AY,R2Y5029I4S9DKF,RSJC3VP7IBJJY,R2IBCZ7N2I5JI4"/>
    <n v="8"/>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014"/>
    <x v="970"/>
    <x v="4"/>
    <x v="4"/>
    <s v="Kitchen&amp;HomeAppliances"/>
    <n v="37247"/>
    <n v="59890"/>
    <x v="4"/>
    <x v="1"/>
    <x v="1"/>
    <n v="0.38"/>
    <x v="1"/>
    <x v="0"/>
    <n v="323"/>
    <n v="1292"/>
    <x v="1"/>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GJOLQCEFNEKB33FOCJ2YIEVT5DA,AG7ZK27I2UYNSV56CRBCTEVB7T6A,AGQVKQZEHDMHVKFJPOKCEL2AXYAQ,AF73BK6NIKVXKRPNCDXLYQSPEUQA,AFGJXN3GRKMMAAM6XCUL242N6KAQ,AGUQ2BDLQXF2QF3UR2CN6576AKIQ,AG73KSBFVJ5HI7YVT6EH5WTAY67Q,AEIRYCLKICDDTJU5QZKI65Q47MSQ"/>
    <s v="Mb,Amazon Customer,Adnan Malik,AD,Pradeep Rajbhar,Saikiran kopalli,Amazon Customer,Aryan S."/>
    <s v="R3E4HUJ56AF24X,R3SEMQ02KZ7NN5,R3JNI0V7L0UEHY,R1PDJF9WLDOJZS,R3O35YTLY12KW4,R2U39FEDPQZCPN,R3R825GTA0F2EB,R3IAO81DOA9DOK"/>
    <n v="8"/>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015"/>
    <x v="971"/>
    <x v="4"/>
    <x v="4"/>
    <s v="Kitchen&amp;HomeAppliances"/>
    <n v="849"/>
    <n v="2490"/>
    <x v="0"/>
    <x v="0"/>
    <x v="0"/>
    <n v="0.66"/>
    <x v="0"/>
    <x v="0"/>
    <n v="91188"/>
    <n v="382989.60000000003"/>
    <x v="0"/>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EZVOCIG5UB5RYBT7P35LXEYGNUA,AG3OM7FBL3LB5C266XVNPJGOHPPA,AGBT373ETZCUEC7X2LVVD3FKWRAA,AEM3EO5SQFCOE4BPSMM3LKOIWL6A,AG73KSBFVJ5HI7YVT6EH5WTAY67Q,AHEQSSHSFZ6WZUZUZS7BTVNCOTAQ,AH6NHWSWYP5ISTHGMARHDD54FLBQ,AFQDM5ECIIUZH567BITZVOP6LISA"/>
    <s v="Sayan,Lucky,Anish Kadivar,Surjit pharmacist,Aniket Ghole,Vicky kashyap,Kushal,Nrup"/>
    <s v="R2KI2IDJL2BY7K,R1KYGT5PRP2IEC,R2HEJVRW7X3SPT,R2VESGVS16ALQY,R32M7U7Z9W2OU1,R1MRHN8DMJZGJY,R17V0HLP8F6QN1,R3NCHTJEG96BIG"/>
    <n v="8"/>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016"/>
    <x v="972"/>
    <x v="4"/>
    <x v="4"/>
    <s v="Kitchen&amp;HomeAppliances"/>
    <n v="799"/>
    <n v="1999"/>
    <x v="0"/>
    <x v="0"/>
    <x v="0"/>
    <n v="0.6"/>
    <x v="7"/>
    <x v="0"/>
    <n v="418"/>
    <n v="1546.6000000000001"/>
    <x v="1"/>
    <n v="835582"/>
    <s v="Wireless Portable Speaker with Mobile Holder|Easy to Carry handle|Supporting Bluetooth, USB, AUX &amp; Micro SD Card|Adjustable FM Antenna|Media/ Volume Control, Call Function|Built-in rechargeable battery|Mobile Holder supports upto 16.25cm size phones"/>
    <s v="AENY7MQ3WUVPIJ5I5GPDPMC3NKPA,AGUCURUVW2ZY4B5WL44GZABDZVJQ,AGRVCQ36H2PTAYD7UXHK4NEGENYQ,AEEIEOI4H2XLUKSM52M7BFRT2LDA,AGUYRXOKNFIRS6UWEO2LW3R3SMPQ,AGZ6A52CLFHFAYPVVQ2S2UDBKVYQ,AGGPRBEO44FFHMWGTEGYJIBTPHMQ,AFVQ33NU3HR2QB7KBRNEKKO2REHA"/>
    <s v="ESWARAN,Amal Gopinath,DODDI GOVINDA RAO,Vinita kumari,Chidambar Kakathkar,Hari,Siddhath Gowtham,Hari Bhaskar"/>
    <s v="R4FRMNYYMSIBC,R3L7S5SH36JCUJ,R1YN1N7YNW7AIJ,RF6JADMLOSANJ,R14CIKGGK258KG,R3E1LOFVZINEMG,R3J7G7NK5FW8U9,R13DVAUMRLLEK8"/>
    <n v="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017"/>
    <x v="973"/>
    <x v="4"/>
    <x v="4"/>
    <s v="Kitchen&amp;HomeAppliances"/>
    <n v="2599"/>
    <n v="6999"/>
    <x v="0"/>
    <x v="0"/>
    <x v="0"/>
    <n v="0.63"/>
    <x v="6"/>
    <x v="1"/>
    <n v="1526"/>
    <n v="6867"/>
    <x v="0"/>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G6A2WAGVLEAIUQYP2YYIVAFTYPQ,AE5ZU25XXCXJ33ZMNCFE55DO7IJQ,AGSWWTQ32THQ7XJUQ5QWNW6JXGDQ,AH2RQ6KCQ4TKLI7FQWZPHSIOM7PA,AFUPFBFZTP6I4AZ6DTZQBHC26XZQ,AG2ELN75KZERETVTINPKCDLHJNVA,AH5P6N6SJBMPKT6EJXXE42TW7AVQ,AETWNOMRM4BJ4ASTEJB6NT76FJTA"/>
    <s v="Ak,Jitesh,anil,Umpo,G'DAS ENTERPRISES,Neetu,Vaibhav Adsul,Alok"/>
    <s v="R2YFSMMIRV8IPD,R27QQGJOAE6DGX,R2ERM6UKGXZ0JU,R25VZN18D8ZKXO,R2I9QXQ7GDNCHK,R2EQ5AV50NYVRH,R1AQZR852OXC6W,RVC7CUNCVWKT0"/>
    <n v="8"/>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018"/>
    <x v="974"/>
    <x v="4"/>
    <x v="4"/>
    <s v="Kitchen&amp;HomeAppliances"/>
    <n v="199"/>
    <n v="999"/>
    <x v="2"/>
    <x v="2"/>
    <x v="0"/>
    <n v="0.8"/>
    <x v="6"/>
    <x v="1"/>
    <n v="127"/>
    <n v="571.5"/>
    <x v="1"/>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GVCTA243VHAYH4RQKB4TVYSPC7Q,AH36BC5JQPIM7MZOMVQZLBWAN2VA,AGT4TIXFKY7JZIUJPXHX2L7PDXJA,AEAMCSAQXV3P5AXMBC4FPV3SMVWA,AFSBKYXEFH6TLZMMDGZG525HHPGA,AGUQMLMGMMN4NW2GDOV5LOH2LRLA,AEX4HFC5QP2AAU7LEIIME2NRHOQQ,AEDQG7IQKAQB77K53PPHHWV4QCXA"/>
    <s v="Nadhiyarasan,Saurabh Aggarwal,Dibya,Sai Sriya,Sayed,Bhupendra Verma,Yash suhagiya,Manuj Patel"/>
    <s v="R29ILL57SN471R,R3CAGP76ZXUZZA,RIB8B25Y91N0Y,R1AAW2JH0C8ABZ,REO6KS9OTSOLA,R3D2RS12J4S2B1,R31SLKS6LD3XU1,R2NJHP9OAM0TRZ"/>
    <n v="8"/>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019"/>
    <x v="975"/>
    <x v="4"/>
    <x v="4"/>
    <s v="Kitchen&amp;HomeAppliances"/>
    <n v="269"/>
    <n v="800"/>
    <x v="2"/>
    <x v="0"/>
    <x v="0"/>
    <n v="0.66"/>
    <x v="9"/>
    <x v="0"/>
    <n v="10134"/>
    <n v="36482.400000000001"/>
    <x v="0"/>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HF3WL6GGYYJSX6HUJCDG67S4EYQ,AHH4BY2VNEWPMYROK77IHTHTZWVA,AENRAZMV4YCZETNRLK7QMEOP2YGA,AH5YCGN6R23HBNF3KOS23ZJZOURQ,AEGFTYIQOSF52XMDJABR4CC67WUQ,AFXPWPSO5PFTCR2QYR6VWGBSB2QQ,AGQYUHMAVORZ45B7TLMP7IN6ZXOA,AGULTXKCMQONHUHM6HIEJNVBTEOQ"/>
    <s v="SQL,ARUN KUMAR,veer,Ravi shankar,Shivam Kumar,ramesh,Bibin,Hem Roy"/>
    <s v="R2PD0ZPWRGTUJG,RTS3Q7O97I2P7,R1ZXJ9R8WX5DF7,R3GFYL52VNNQE6,RYQLHSHBY786Z,R1DO6BQM7OB7KF,R3V94LO1BMB55D,R11Q826IS7DFMG"/>
    <n v="8"/>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1020"/>
    <x v="976"/>
    <x v="4"/>
    <x v="4"/>
    <s v="Kitchen&amp;HomeAppliances"/>
    <n v="298"/>
    <n v="999"/>
    <x v="2"/>
    <x v="0"/>
    <x v="0"/>
    <n v="0.7"/>
    <x v="4"/>
    <x v="0"/>
    <n v="1552"/>
    <n v="6673.5999999999995"/>
    <x v="0"/>
    <n v="1550448"/>
    <s v="14 Highlight LED Lamp,super bright white light|Long life lasting LED Lamp life expectancy up to 10000hours|smooth and high-class, small and light weight|standard USB, plug directly into USB to take power|Super-saving power, the power consumption is less than 40ma"/>
    <s v="AGYNRGEH26Z7PFCEBRVWTJ6RZ4PA,AHLEYZIZY2JWUVX7ZJUP2ZDQHZRA,AHMJJFA7DVXYO76MLL6IAPZYNHBA,AETECGJKFYFTKFIB5ATS6YRUKWVA,AGPYC54L575ZDPY7FEGITMLYI2UA,AHPT7QLZD7MKHTRII3BGGNHDNHOQ,AEGALXWP75YMO7CPPRFZBHHM73DA,AEOLDYDAFLQTHPD7HIODC2Q7HKZQ"/>
    <s v="Bhawna,Abhishek C,Richard P.,Vivek,Sonali G.,Chandramohan,Michael,Amazon Customer"/>
    <s v="RVJJVCMWN8Y41,R14A126YKLIWX,RJC5HHN4FL2JC,R1APUQA31CW43L,R2K9GKKR6MR93W,R11HJ548X7I0KV,R3GDVPN872JGGU,RJ3JAJU16YNQM"/>
    <n v="8"/>
    <s v="In one use there is a burning spot in level of cooker.,Great product but having some minor concerns,‡§?‡§æ‡§• ‡§Æ‡•á ‡§á‡§?‡§ï‡•á ‡§?‡§?‡§æ‡§Ø‡§ï ‡§™‡•â‡§ü‡•ç‡§? ‡§®‡§?‡•Ä ‡§®‡§ø‡§ï‡§?‡•á ‡§?‡•à ‡§ï‡•É‡§™‡§Ø‡§æ ‡§?‡§ø‡§ú‡§¨‡§®‡•á ‡§ï‡§æ ‡§ï‡§?‡•ç‡§ü ‡§ï‡§?‡•á ‡§á‡§?‡§ï‡•á ‡§¨‡§ø‡§®‡§æ ‡§á‡§?‡§ï‡§æ ‡§Ø‡•Ç‡•õ ‡§®‡§?‡•Ä ‡§?‡•ã ‡§™‡§æ ‡§?‡§?‡§æ ‡§?‡•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021"/>
    <x v="977"/>
    <x v="4"/>
    <x v="4"/>
    <s v="Kitchen&amp;HomeAppliances"/>
    <n v="1499"/>
    <n v="2999"/>
    <x v="0"/>
    <x v="1"/>
    <x v="0"/>
    <n v="0.5"/>
    <x v="3"/>
    <x v="0"/>
    <n v="25262"/>
    <n v="103574.2"/>
    <x v="0"/>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VLMPOZX552F4S4UIO5DEVGXBAQ,AGSFXC44XWRFJ4D5NXQWDP6EC2PQ,AHWJ3FWLEGVBAWARBPV4N23IIDCQ,AHIXHLUQXHAFN2TKJX3DSFYYQ22Q,AHVDIIKAT5MSKLZGQPMKZHBV6DZA,AHLTUC4AD6YBXWAMDU2VVL4ADPQQ,AFALTXLNKATKJWF7UVD2PAMKQYXQ,AHAVKBRQC62ZO5F4Q54MW3VLPBZA"/>
    <s v="Sreekumar KURUMALIKKAL,Mukund,ADITYA GUPTA,dev,Abraham,Mahendra,Rahul G,Vivek Kumar"/>
    <s v="R2DCP4Q11B1C32,R355OON0DQZ7G1,R3G1G06J7O6ZO7,R37AW7ZXTQ47JI,R2HA5H3EQB936G,RIEIASWD1PQYW,RRCUB6J7H9WK8,RKC66BZO3QSXE"/>
    <n v="8"/>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22"/>
    <x v="978"/>
    <x v="4"/>
    <x v="4"/>
    <s v="Kitchen&amp;HomeAppliances"/>
    <n v="649"/>
    <n v="1245"/>
    <x v="0"/>
    <x v="1"/>
    <x v="1"/>
    <n v="0.48"/>
    <x v="2"/>
    <x v="0"/>
    <n v="123365"/>
    <n v="481123.5"/>
    <x v="0"/>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E3T4QKW5KPNX5VAVCS5K43WSESQ,AECKXEN7R2D54DHRZIB6JYNXLU4Q,AHZTLZNYRSIEOCNNYMQCXWTWA62Q,AEWBJR5EYL5RCKUPUMG52JU2273A,AHWX4CNRSPTA5O3ZVOEKOUW6X6DA,AGV63VPYLUSZSWULWUIOXW446K3Q,AH6I4KMBDUUVG25ZEN636KJP7DQQ,AHHSKRWWN3SB6GQPEDWWIFS7NBIA"/>
    <s v="ba_doh,Asim Kumar Ghatak,Deepak Sharma,Ujjval Rathod,Shiva Sai Crisna,NANDA KISHORE Patra,Amazon Customer,Danish Shah"/>
    <s v="R2HZX52OZX1DSZ,R1RIP30E4OV9HY,RKBKMUMLLEFJZ,R235OIEM1YE5VP,R19Y9MV672O2K9,R1BQY5JVY4A6ZN,RUKFW1KM46G2K,RTZTMUWT2I4GS"/>
    <n v="8"/>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023"/>
    <x v="979"/>
    <x v="4"/>
    <x v="4"/>
    <s v="Kitchen&amp;HomeAppliances"/>
    <n v="1199"/>
    <n v="1695"/>
    <x v="0"/>
    <x v="1"/>
    <x v="1"/>
    <n v="0.28999999999999998"/>
    <x v="9"/>
    <x v="0"/>
    <n v="13300"/>
    <n v="47880"/>
    <x v="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ENRIT42SOS4O7C4PHSKJNNWIWA,AGJW32XBQ6KVXXEPOF2F7TXSI56A,AHRNCTBMQ4Q27ECKAMZP5FFDOWDQ,AE5QM7YNLDN264RDC3P7GBGFYUEA,AEQOF2P6OUP23GYS2CADPFTMVJ4Q,AHOMVPDRQ74UCNTIWQKOWVZVCVSA,AG5ZVXUMPBZT7QYYE23JJU3HTLLA,AHP3V6CE6O6VEEGPQMAT7WEGTVOA"/>
    <s v="Sudesh,sayan mukherjee,SS,Ritu Doloi,Sudip Mandal,Yash Raj,Abhay Dogra,Tajammul Hussain"/>
    <s v="R1S4Y5TIEL5G8R,R1SGD2AC3S8KEG,R3JP8FW93ND491,R3HWDXEJX098MC,R3FCWGOVQZII60,RCQ75ERMBZMJ5,R1PYXQO11OT86M,R2R1QS9VQ64ZCO"/>
    <n v="8"/>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24"/>
    <x v="980"/>
    <x v="4"/>
    <x v="4"/>
    <s v="Kitchen&amp;HomeAppliances"/>
    <n v="1199"/>
    <n v="2000"/>
    <x v="0"/>
    <x v="1"/>
    <x v="1"/>
    <n v="0.4"/>
    <x v="1"/>
    <x v="0"/>
    <n v="18543"/>
    <n v="74172"/>
    <x v="0"/>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FL4CXIRQT4PT764WYAH2OT3TSBQ,AHCADERQGXE7VE4AC3LMB4JE75WA,AFDGKQUU6XZZCFHIU6DELP2PXF7Q,AGBK7JZOUSPLSNOB4YRTJWXVMKRA,AFZKOLERWHICQGFIVYFDVDPJS56Q,AHAZ2SAFDDJE74JFX4XEYZDFQTJA"/>
    <s v="Amazon Customer,Prince kumar,Rosy Thakur,Dheeraj,Amazon Customer,Neel Sengupta,Anu Jain,Srini"/>
    <s v="R34X4JUGZSMYZ3,R2TB24I6XAJI0Z,R3RXQPQONGB1ZD,R22SRYSCQLD82X,R21QE5K1YSVD6,R16HPFUZ08GGKB"/>
    <n v="6"/>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025"/>
    <x v="981"/>
    <x v="4"/>
    <x v="4"/>
    <s v="Heating,Cooling&amp;AirQuality"/>
    <n v="455"/>
    <n v="999"/>
    <x v="2"/>
    <x v="0"/>
    <x v="0"/>
    <n v="0.54"/>
    <x v="3"/>
    <x v="0"/>
    <n v="3578"/>
    <n v="14669.8"/>
    <x v="0"/>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ND3HQB3XFX544IUGTCX3IKAEPA,AFPQFZQGTCOV6TB2E7EBZHW2DUHA,AGYUFUC4EKXTZHF4CFVTKB3T7OUA,AFKHLRBSPFYWOOTXEENPIWUVNZGA,AEAMTXU57DL6YNJCT53AYMLYGXUA,AFF3TSSIXAVH4BPSQVJCLNQH4BYA,AFQ6C64AFI33KOGJU5IZAB57A45A,AHUBLOQI56TLETS3LQ3YZIYR5Z5A"/>
    <s v="vipul agnihotri,Banshul Garg,AJIT KUMAR,HIMANSHU S.,zamasu,madhu,charanbir,Ayangla Kichu"/>
    <s v="RP16HJYUCT002,R3GZTZYTLP44FR,R19XRLSCH2Y5CF,R6R86HD57LOXJ,R2X8UW5NDZWYUK,R3NED3VC2G6UB3,RNGWBEEZP77VF,R2MRS41GH0VLP0"/>
    <n v="8"/>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026"/>
    <x v="982"/>
    <x v="4"/>
    <x v="4"/>
    <s v="Kitchen&amp;HomeAppliances"/>
    <n v="199"/>
    <n v="1999"/>
    <x v="0"/>
    <x v="2"/>
    <x v="0"/>
    <n v="0.9"/>
    <x v="7"/>
    <x v="0"/>
    <n v="2031"/>
    <n v="7514.7000000000007"/>
    <x v="0"/>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EPRNLSE43UGWKAMTLIKPM2LEAMQ,AFGL2BJQXPTK64ZAMF54LVNZLLHQ,AFUKBGJHIZMXQXXSS4NYJIPV3E7A,AGFCNG7LPSXN2MSETPNUJX2DSGIA,AFNR7QJV4DOLLVM6ANOVMOJSBOSQ,AF3FRLNJCF23ANLTKX2GRWHJXGDQ,AFVHA7F6WGALC7CX3ALHQUYOAYNA,AFDKFR5OJZXCDJRUZ44JVGWD7SIA"/>
    <s v="Anurag a.,Shivam Singh,Amazon Customer,m.ganesan,P Santhosh Kumar,Amazon Customer,sk,MAHTAB ANWAR"/>
    <s v="RUF8L2BWE5FXM,RO31NNHWLOQF4,RBSI4Y0V4BQ0A,R10UVB3K1LK8T6,RBPZ3TL6JUGB7,R2TVC6SLRPOAJU,R4UCVBMFQCOB2,ROWPNMWIGNJ78"/>
    <n v="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1027"/>
    <x v="983"/>
    <x v="4"/>
    <x v="4"/>
    <s v="Kitchen&amp;HomeAppliances"/>
    <n v="293"/>
    <n v="499"/>
    <x v="1"/>
    <x v="1"/>
    <x v="1"/>
    <n v="0.41"/>
    <x v="2"/>
    <x v="0"/>
    <n v="44994"/>
    <n v="175476.6"/>
    <x v="0"/>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BITVO2DOMNZU6DB4QF2WXXELLA,AFMPYDPXNEAOY7V6ESN3RHHIFOLA,AEXMSOQXFSGNINYXVTPXWF6LNSOQ,AHJ36WVWO52FUAO4F7W2V2HUVIOA,AHDVRIPXBUVBEU4SPWOC6RGAYRPQ,AEM6HSXS6EAAW2W2YCJDURHPAOHQ,AHGWXO3TIN5RERBOPO6KS5HW6PQQ,AF476TMP4LI7EBRKEYTFE33CHLLA"/>
    <s v="Akil,Sravann,Arun,Priyanka Bhura,Aniket Kumar Ray,Ashok.,Arun,B.SRINIVAS"/>
    <s v="R1PZ2XBD6GD0UY,RMQA2CY9FRUOR,R55EXM1PLX7BM,R26ZJ9VXF4PWCA,R2S9JPUNTGN4DX,R2M8WSNRMQDR8C,RNY8DA1733V0U,R1F1ZMII16AUTP"/>
    <n v="8"/>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028"/>
    <x v="984"/>
    <x v="4"/>
    <x v="4"/>
    <s v="Kitchen&amp;HomeAppliances"/>
    <n v="199"/>
    <n v="495"/>
    <x v="1"/>
    <x v="0"/>
    <x v="0"/>
    <n v="0.6"/>
    <x v="3"/>
    <x v="0"/>
    <n v="270563"/>
    <n v="1109308.2999999998"/>
    <x v="0"/>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FHCG4ZUNHS5X7PYX6IPZA3AO7PA,AHDH4K7B4XROK4NUUKOQMLVUGXKQ,AFAOEOKOE3IHNJKQDHAZ3JY63F6Q,AEIIOCCDVYEZSGZVFZSNYZKHM6HA,AGXJHFAXB4ZBSYHCSJUOU6TBXBCA,AGRDQEDZJUKOFPT4HQ6JNPP7PXYQ,AH4A6BDLABV357G2A6HQGCJ7KGYA,AHHJ2MPEQDEB2OL5VELPVKG7HA7A"/>
    <s v="Harshit,Fazeela,Chiranjiv Singh,Joseph Ka,Rohit Kalyan Khaparde,saikumar venkatesham dusa,Dhanu Muthukumaran,Commandant Rizvi"/>
    <s v="R2CZP30I91CUT0,RXZL00UV67477,R6ZMVE3VFMOTC,R2I6TTT5KYXNTV,R2GN5SX03J3GX6,R2GOTOGR1W1XL9,R2U3WOI0TIDIEB,R35L3DFIR2VJXK"/>
    <n v="8"/>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29"/>
    <x v="985"/>
    <x v="4"/>
    <x v="4"/>
    <s v="Kitchen&amp;HomeAppliances"/>
    <n v="749"/>
    <n v="1245"/>
    <x v="0"/>
    <x v="1"/>
    <x v="1"/>
    <n v="0.4"/>
    <x v="2"/>
    <x v="0"/>
    <n v="31783"/>
    <n v="123953.7"/>
    <x v="0"/>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FJVAVYH2K6VUCTNLA5HZ45VQFKA,AGGWXZI3DYEKKDM4B36R7ZJJKAUA,AEKJDZK63IDTROMID4JMKGJHSULQ,AGQYYNEUBQWWEQBNYIUC53RFACNA,AF43RF5XBMHJAMI2FG34NN3L7IIQ,AGU35SVLLAC34EAVBSRUVTK67DFA,AHKMF4W5DDK3NQY3YUKMZNNLPS7Q,AE5IO4H7IZTRJPKIO4L6DMQ76GGA"/>
    <s v="Sib,Deepak Kumar,Amazon Customer,Karthik Ganesan,jivan surse,Parthasarathy.R,Satish Kumar Pandey,Ashish"/>
    <s v="R2CCAIITXBUWWK,R34WQMRY9WM6SZ,RMO1CT02OKUNJ,R2RMMS8KOSZFRR,RHABSU5NRAV4F,R1DLWFDXTPMUND,RMT3S18UOGE3G,R2GPPUURLGA92X"/>
    <n v="8"/>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1030"/>
    <x v="986"/>
    <x v="4"/>
    <x v="4"/>
    <s v="Kitchen&amp;HomeAppliances"/>
    <n v="1399"/>
    <n v="1549"/>
    <x v="0"/>
    <x v="3"/>
    <x v="1"/>
    <n v="0.1"/>
    <x v="2"/>
    <x v="0"/>
    <n v="2602"/>
    <n v="10147.799999999999"/>
    <x v="0"/>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BFUWHPPCGWJDR6B4OMKVTJXAMA,AEWESDLVWVAOHCLCTFT3NQHY4ABQ,AFY6NUGEJR3FYO5JQQYPVHB7BN7Q,AGARLHYVHR5YQUAPN4UW6FDDQZDQ,AFDNYZLF2TIOIHCE6XBVDETYLS4Q,AHHBABC6Q734R46ZOTCRCVMIDE3A,AHRL7HWG5QFKUHZ37KS6WGMCSV7Q,AHMXB2SMKANWFDSUQJAZSB3J2W5Q"/>
    <s v="Shanu SwamiKohar,susheel,Shubham Tiwari,Amazon Customer,hemant,Rehan alam,J.S.,Ankit kumar singh"/>
    <s v="RK2SK2T9306PY,R1NOMIUDTGHCGD,RW21FMMFE7BFI,RHNPI4ITBJ1DZ,R1KTIYVU8CINBK,R2RSJBZJN8UU71,R7UCJZNVINTCF,R3EAXIJ37NBEG7"/>
    <n v="8"/>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031"/>
    <x v="987"/>
    <x v="4"/>
    <x v="4"/>
    <s v="Heating,Cooling&amp;AirQuality"/>
    <n v="749"/>
    <n v="1445"/>
    <x v="0"/>
    <x v="1"/>
    <x v="1"/>
    <n v="0.48"/>
    <x v="2"/>
    <x v="0"/>
    <n v="63350"/>
    <n v="247065"/>
    <x v="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EU7DVFEL43XZ6T4D572W2ZLBRKQ,AGWOH7CFDMUVW52NMZWQBKBNNQOA,AGZN422FGG7JO3T5YY6IVUELOODA"/>
    <s v="dgp raju,Amazon Customer,Dipu,Annamalai,prakash srivastava,Ranjeet Pandey,Bk,Narendra Verma"/>
    <s v="R2WHW4PEF14WOD,R2DCCZWUGI0O0K,R1FA1HH6VL1RAL"/>
    <n v="3"/>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1032"/>
    <x v="977"/>
    <x v="4"/>
    <x v="4"/>
    <s v="Kitchen&amp;HomeAppliances"/>
    <n v="1699"/>
    <n v="3193"/>
    <x v="0"/>
    <x v="1"/>
    <x v="1"/>
    <n v="0.47"/>
    <x v="11"/>
    <x v="0"/>
    <n v="54032"/>
    <n v="205321.59999999998"/>
    <x v="0"/>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GDV2MRADKOX2DX27DLTJRCUNFLQ,AEPDAG3D6JDB7GMFDWRZBRDUT6LA,AHBAP5SPTSJ44JCVAA66JL5T3GSA,AGD4WOYC5CDCE72HI5NLTKJMVCFA,AHUNCPEWHPHZGFK4NFZYGZS6HA6Q,AHKSKUA2E4Q4UTWGK5KJOQUANEHQ,AH3RXYXJCWNF4R5G2MKDNHDCHBBQ,AETJYYRMC2XH5YW67E3WLNYEXODQ"/>
    <s v="Amazon P.,Snt,Rajesh,Soniya singh,Md Ramiz Raja,Amit Rawat,Ganesh,TOBIN KERALA"/>
    <s v="R27BUVT5CYDJ4X,R1G8GRI01F5Q5F,R3FDZTVK38PZJW,RD4E7SRKUIIAA,R21HKT5W7PTQ6N,RM9IAPXXFI5L,RAK9U4VEYZCB7,R2WJ7II930TLUO"/>
    <n v="8"/>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33"/>
    <x v="988"/>
    <x v="4"/>
    <x v="4"/>
    <s v="Heating,Cooling&amp;AirQuality"/>
    <n v="1043"/>
    <n v="1345"/>
    <x v="0"/>
    <x v="1"/>
    <x v="1"/>
    <n v="0.22"/>
    <x v="11"/>
    <x v="0"/>
    <n v="15592"/>
    <n v="59249.599999999999"/>
    <x v="0"/>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HODVRQWWJ6ZANKRQMUTC2XAP7DA,AHUK7JORZ6JUBP6Y2DJDQM7DY4UQ,AEX2J4SOFGG5MWTWNQLJ4YJPRO2Q,AF52JXL4N6RP2E7KY7IRE4IDX5AQ,AFJQNV4NJHIBN6CLE4UOSFS6KRYQ,AGAGQBMUTC7WREXUTXUVP6MXJ6MA,AH6ISURNXEG3QX4KB6LKSINS2IAA,AFGWDVXHRJHOJ5XGBMFVXVCQ6FKA"/>
    <s v="Vikash Kumar,PD,ASHISH CHAUHAN,Kush,Tahseer,Imran Khan,Nikhil Anand,MD Altaf Hussain"/>
    <s v="R36G8V9B8EIG4Z,R1UQJ38MFDF636,R3GHKCA6I36EBF,R18AIQACXT7PHC,R195YCVDM72DUH,R2WQTWSNOHI3GW,R1XYEVCQ9QZ69I,RQIV7RKXG033Q"/>
    <n v="8"/>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1034"/>
    <x v="989"/>
    <x v="4"/>
    <x v="4"/>
    <s v="Heating,Cooling&amp;AirQuality"/>
    <n v="499"/>
    <n v="999"/>
    <x v="2"/>
    <x v="1"/>
    <x v="0"/>
    <n v="0.5"/>
    <x v="3"/>
    <x v="0"/>
    <n v="4859"/>
    <n v="19921.899999999998"/>
    <x v="0"/>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FS5PZPVKEP3UJSDPRPDIR2MKGHA,AF25ESIE2VTCJ5TAKLIJSBHE7TXQ,AFAH7WHWITSQ33IHJU2MW5QRT7HQ,AGVT6QWGLKSYHR3YKRBKMUUSIXAA,AGPWKPQODYM5WTOVQEG5JKCWFFEA,AG7U4ELTZ4SALHGRJGQUH5TOKXFA,AHHXZ73LFPUVJKZIVPGVDLUSD7YA,AGEYZNPASS34VXF5WSWDGKXXOXJA"/>
    <s v="Jagroop Singh,abhilash g.,gagan deep singh,Akshay Tibrewal,Priyanshu deval,Amazon Customer,Satinder kumar Gautam,anuj saxena"/>
    <s v="R3DYK05V939SQQ,R3KM8XQNWHJ7SW,R1SJ4CTWGTJ76Q,R2U2FM7CGUNYST,R315NLYKTWFJX2,R2D852O0DSZ1EG,R1QTNL2ADP427,R30ZEL9WYE5DVP"/>
    <n v="8"/>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035"/>
    <x v="990"/>
    <x v="4"/>
    <x v="4"/>
    <s v="Kitchen&amp;HomeAppliances"/>
    <n v="1464"/>
    <n v="1650"/>
    <x v="0"/>
    <x v="3"/>
    <x v="1"/>
    <n v="0.11"/>
    <x v="3"/>
    <x v="0"/>
    <n v="14120"/>
    <n v="57891.999999999993"/>
    <x v="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FMJG5IJKO7AFSAAXTAAHIKK4DDA,AHDEDC3POAU5BZGDWP33QORI3YEA,AFLPTFP6N5EL5WWVVB5ELDFJ6DPQ,AE2IURVHTZIHYVJSWHTXDKEF3QOA,AEY4DSGBLEDYOHJTHH4VKWLS777Q,AHLX7ZJKWBQ6IEC5R7O56JAVEHPA,AERUNKZJXZDXZ7WPIUH5SQHDDWUA,AFJSTDPDPNSJF5IOIZN4ALD2W2NA"/>
    <s v="Sandeep,Rajiv,Adarsh Patel,Devansh Hooda,Vikram Babar,Varalaxmi,Shadab khan,Suresh Prasad"/>
    <s v="R3KA8I1JO7VWHM,RGN972IS97APK,R19V3GRW0VRBAC,RAXEY84M4ISW1,R1PSYUMKHDXHVU,R1625BVG24Y7M,R1KYTADP38QAD0,RTX0APKPL4NRR"/>
    <n v="8"/>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1036"/>
    <x v="991"/>
    <x v="4"/>
    <x v="4"/>
    <s v="Heating,Cooling&amp;AirQuality"/>
    <n v="249"/>
    <n v="499"/>
    <x v="1"/>
    <x v="1"/>
    <x v="0"/>
    <n v="0.5"/>
    <x v="8"/>
    <x v="2"/>
    <n v="8427"/>
    <n v="27809.1"/>
    <x v="0"/>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ENPIPI2T7E6R4HKOBKZAQFCJZUQ,AHIVPDOVK6OQN6WGTESSXAP4O3NQ,AEIOIMVJ327S7YLGXHPRMSKFRSDA,AE6XTR4HOF6A4ZYWTEYOIM7RXWIQ,AHML2YILNIL55QN5W3ALM22KK4RA,AEDASFMONSZILDTQ2KMND32254ZA,AG6DF5G6NXVTFKGB5OGNOFQ336SQ,AEQILKA6TDCEJHB22PLMICANAKCA"/>
    <s v="iVan,Priyanka Das,DC,Shivnandan Gautam,Riya Sagar,Ritika,Prabha S.,G MAHABOOB BHASHA"/>
    <s v="R2EMWU4SGRHF3S,R3426BT3R5BO5T,RLO3JXRM2INDT,R3GACMOLXD7OVV,RZTG7YA8FY53X,R2DLIVX26S8EQB,R18R92YT47JI00,RLPZWUOSK6F4U"/>
    <n v="8"/>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37"/>
    <x v="992"/>
    <x v="4"/>
    <x v="4"/>
    <s v="Kitchen&amp;HomeAppliances"/>
    <n v="625"/>
    <n v="1400"/>
    <x v="0"/>
    <x v="0"/>
    <x v="0"/>
    <n v="0.55000000000000004"/>
    <x v="0"/>
    <x v="0"/>
    <n v="23316"/>
    <n v="97927.2"/>
    <x v="0"/>
    <n v="32642400"/>
    <s v="R.D. &amp; COMPANY Majesty DX 6 1000-Watt Dry Iron (White)"/>
    <s v="AFAD3K54MDC5KWKEIL4GPRMDUCSA,AHKLFZK4YWYVSSH6RENLODXSQEWQ,AFPEWRRHEEB7AE7UXZZW6AYFGI2A,AGMR6IFE74NZ6I2AKCYNT3OA4WJA,AFLHIPN4MXE2CDTUI675U5BMGJ5Q,AFG43ME6P6CX2VMBEUJ4A3VILLIA,AETAP7PLIHXSLRWHSKZ6CB4LUOEQ,AG6EJGP5G3XX3PO7XUVN23XNF7QA"/>
    <s v="Chittibabu M,Sagarjit,Samiran Mondal,·¥Ä·¥Ö·¥°·¥Ä…™·¥õ ú,Ramjan khan,Vijay k.,Ramakrishna Dey,shivani johari"/>
    <s v="RTBI29BIALOQ4,R2Q29R8EM2KDMM,R2OD88UTINAZSL,R32MZ6ODLN2H45,R21CNC8OVM396T,RUHJ2QE6OWH81,R2S56ZTRZ86VN0,R2G6SFWPU9FYII"/>
    <n v="8"/>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038"/>
    <x v="993"/>
    <x v="4"/>
    <x v="4"/>
    <s v="Kitchen&amp;HomeAppliances"/>
    <n v="1290"/>
    <n v="2500"/>
    <x v="0"/>
    <x v="1"/>
    <x v="1"/>
    <n v="0.48"/>
    <x v="1"/>
    <x v="0"/>
    <n v="6530"/>
    <n v="26120"/>
    <x v="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OUMGTCVOVNACJWHOI6QXEOFWFQ,AHWVKXF3D6CW6INGFKC4BMWAICWA,AFLFHQMJXDKP4FNRZVNDLBCI7ULA,AEMLU5KFMLIGZH36SO3PT2DLHDPQ,AHD2YKTU2NGV7WIT2AMZ5KGUCI5A,AE6HP365WCXNFAUQETWLZ5AW2KEA,AHU3ZRGSY6NBCQLHHKYG4BWGN46A,AHQI663PWIM6UA3UZUE352TAEJSA"/>
    <s v="Om Shankar,Praburaj,keertika Banshiwal,venkatesh,Masluddin,Shubham Chauhan,S.Safura,Amazon Customer"/>
    <s v="R2KZ25NB09PATY,R1XF8C95D03EEC,R1GVL4PLXBCL2L,R2ZE7W8O3H9N0D,R3G7TLZ13MZLMX,R2K04Z11HTJYRK,R2FWJPPT7MVMW0,R3LFL6Y72YQGDZ"/>
    <n v="8"/>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039"/>
    <x v="994"/>
    <x v="4"/>
    <x v="4"/>
    <s v="Kitchen&amp;HomeAppliances"/>
    <n v="3600"/>
    <n v="6190"/>
    <x v="0"/>
    <x v="1"/>
    <x v="1"/>
    <n v="0.42"/>
    <x v="4"/>
    <x v="0"/>
    <n v="11924"/>
    <n v="51273.2"/>
    <x v="0"/>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ERNKVJL26A7X5OYWX3736CMPO4A,AEEFHVT72FRALB75Y3WUTDBMMKDA,AG32CGI3PYEPSA5OYLMRI7LIUWMA,AFCHLRXHG4OTDU77ATX2U3ZW5IXQ,AGRNDHBTVELBY3ITNVNRK5J5Z6HQ,AEQVXFTKQXES527IPEG4NDB4AUTA,AHLNMKVMOMO7SMAI3TRC3RCMUAMQ,AF2JWX6HVNTE6TFYX3K3OP7G67OQ"/>
    <s v="Amazon Customer,Lucky,Pranav M.,Kavin Kellan Kelveen,Yash Tanwani,Amazon Customer,Sunita,SOFTIZON"/>
    <s v="R5Z3PXJSYP16A,R3SCTI2ZS83HM4,R1ZK4MSQURH3VQ,RGEJZY2OM7YJ2,R2CITAVLIYLHU7,R3MZJHQ8REYS8C,R1MSAB5BD0D8JE,R1MTUFX2G4V92J"/>
    <n v="8"/>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40"/>
    <x v="995"/>
    <x v="4"/>
    <x v="4"/>
    <s v="Heating,Cooling&amp;AirQuality"/>
    <n v="6549"/>
    <n v="13999"/>
    <x v="3"/>
    <x v="0"/>
    <x v="0"/>
    <n v="0.53"/>
    <x v="1"/>
    <x v="0"/>
    <n v="2961"/>
    <n v="11844"/>
    <x v="0"/>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ENFBKCVXFCSNELMZME3E3W7WNOA,AH2NF4GWIFI5TVCUTHW3Q3X7EUXQ,AHEFKTS3MRG4AW4YSYD2OBMREP6A,AF6X6534MZ5EQH6PSVVTGHH7WGSA,AHGDO2HIQNPHLHJND5EY3GSLNG4A,AGZNOQWZ5NBBOPJYUSKJSY3QDHWA,AGUVJ34ZNNM5AYHUUPSW4LCMUQMQ,AFISSFINCYUYWGRYU3I7QVNL6JCA"/>
    <s v="S Y,Budhi Tangu,Lukram slim,Naveen Vashisht,Amazon Customer,Amazon Customer,Deepak,Blush Bunny Organics"/>
    <s v="R2IIQ5X1KFC218,R3GC9FMTX9ZRBD,R1KTDK3ZQXXKD1,R3BU5QCZ6URHIV,R2IUXE2RH8OJ2A,RTJCKSW3MGDCJ,R25B5M8BFZ5APO,R3IYSZRJ55ATP3"/>
    <n v="8"/>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041"/>
    <x v="996"/>
    <x v="4"/>
    <x v="4"/>
    <s v="Kitchen&amp;HomeAppliances"/>
    <n v="1625"/>
    <n v="2995"/>
    <x v="0"/>
    <x v="1"/>
    <x v="1"/>
    <n v="0.46"/>
    <x v="6"/>
    <x v="1"/>
    <n v="23484"/>
    <n v="105678"/>
    <x v="0"/>
    <n v="70334580"/>
    <s v="Auto shut off function|Integrated stainless steel function. 360¬? Cordless Kettle|304 stainless steel interior with no plastic|Energy saving, cool touch outer body with no scalding hazard|Wide mouth for ease filling, pouring and cleanin"/>
    <s v="AHGFUWNO5JO5V5DUDHKMWTLNP5HA,AE5M7SPRDYEU6EPXVXHFGAS3WZXQ,AHVJBPTSYB54ISNJO3RFYLHEVUVQ,AHN7GHEZKML6JVIVYWBWABE7O5TQ,AHHCVLPZJDMVTNXUP3HJK3YIFDFA,AF3MKLAVO72PML63OAC3KF7F5L3Q,AEIJ2WAYER5T4QYWGJINFMXVV5JA,AGL5Z4GVIBTUZX3GXZFXEFSQC7EA"/>
    <s v="neeraj vashisht,Krunal Golwala,Sangeeta Yadav,Amazon Customer,koustav,ompal singh,Sunil,A truly Amazonian"/>
    <s v="R2US7Y06YM7OHR,R2OAKOAGTGVUTN,R3DVFQGVFX84XI,R1WAPDS97JZKIA,R1ESX1X8D1NBKP,R2AUA7VTJ8T109,R2UBSM7L5I24EO,R1G0Q0UJ7FBXGP"/>
    <n v="8"/>
    <s v="Useful,Not value for money,‡§ï‡•Ä‡§Æ‡§§ ‡§ï‡•á ‡§?‡§ø‡§?‡§æ‡§¨ ‡§?‡•á ‡§¨‡•á‡§?‡§§‡§? ‡§µ‡§?‡•ç‡§§‡•Å ‡§?‡•à,Good product,Average,Very Good,After sell service,Good"/>
    <s v="Useful,Takes long time to heat up water , not very quick with heating,‡§™‡§?‡§Ç‡§¶ ‡§?‡•à‡§ï‡•Ä‡§Æ‡§§ ‡§ï‡§Æ ‡§ï‡§æ‡§Æ ‡§ú‡•ç‡§Ø‡§æ‡§¶‡§æ ‡§Ö‡§ö‡•ç‡§õ‡§æ ‡§?‡•à‡§¨‡§?‡•Å‡§§ ‡§ú‡§?‡•ç‡§¶‡•Ä ‡§?‡•Ä‡§ü‡§ø‡§Ç‡§ó ‡§ö‡§æ‡§Ø ‡§¶‡•Ç‡§ß ‡§Ø‡§æ ‡§™‡§æ‡§®‡•Ä ‡§ó‡§?‡§Æ ‡§ï‡§?‡§®‡§æ ‡§?‡§?‡•Ä ‡§ï‡§æ‡§Æ ‡§Ü‡§?‡§æ‡§®‡•Ä ‡§?‡•á ‡§?‡•ã ‡§ú‡§æ‡§§‡•á ‡§á‡§Ç‡§°‡§ï‡•ç‡§?‡§® ‡§ï‡•Ä ‡§¨‡§ú‡§æ‡§Ø ‡§á‡§? ‡§™‡•ç‡§?‡•ã‡§°‡§ï‡•ç‡§ü ‡§ï‡•ã ‡§¨‡•á‡§?‡§§‡§? ‡§Æ‡§æ‡§® ‡§?‡§ï‡§§‡•á ‡§?‡•à ‡§ï‡•á‡§§‡§?‡•Ä ‡§ú‡•à‡§?‡•á 5 ‡§?‡•Ä‡§ü‡§? ‡§Æ‡•á‡§Ç ‡§Ø‡§æ 7 ‡§?‡•Ä‡§ü‡§? ‡§Æ‡•á‡§Ç ‡§â‡§™‡§ï‡§?‡§£ ‡§â‡§™‡§?‡§¨‡•ç‡§ß ‡§?‡•ã ‡§§‡•ã ‡§¨‡§§‡§æ ‡§¶‡•Ä‡§ú‡§ø‡§è ‡•§‡§§‡§æ‡§? ‡§ï‡•Ä ‡§?‡§Ç‡§¨‡§æ‡§à ‡§ï‡§Æ ‡§?‡•á ‡§ï‡§Æ 1.5‡§Æ‡•Ä‡§ü‡§? ‡§?‡•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1042"/>
    <x v="997"/>
    <x v="4"/>
    <x v="4"/>
    <s v="Kitchen&amp;HomeAppliances"/>
    <n v="2599"/>
    <n v="5890"/>
    <x v="0"/>
    <x v="0"/>
    <x v="0"/>
    <n v="0.56000000000000005"/>
    <x v="3"/>
    <x v="0"/>
    <n v="21783"/>
    <n v="89310.299999999988"/>
    <x v="0"/>
    <n v="128301870"/>
    <s v="ABS outer body with SS tank|Copper heating element with efficient longer life|Suitable for 6 bar pressure|Unique Weldfree joint in outer metal body|It come with fire retardent cable and neon indicator for heating"/>
    <s v="AFBJUY4B45VSG7ROPSXR44Y3PCJA,AFM5RQWP5UN7CKYZGLBBS4Z3SOMQ,AF7FNHSMCRU3BQJ4J5XSMGYU5ZWQ,AEDR652FAPSVVJAKQXEP6BYIKVEQ,AEYD4WEMX25FXS64S3D5Q75JBGJQ,AH7YTQORZ6PETTAX2C374QNBR4NA,AHIWN5RZTRU6WU6RDZ2QBYVQ64YQ,AH6YLT3KTDNWPMSAS4I4EYVKO5BA"/>
    <s v="Pranesh, Chennai,Pushp Raj,Prakash,hemant,Sunil Mahato,shweta s. sawant,SAPNA,Amazon Customer"/>
    <s v="R3OIY3XB4667JN,R343JP2QEQ4OU1,R1YVJDFTPY1227,R3LVWE3Q7WY798,R7GMXPSA7U047,R2ZI5FCZK684JN,R2CTSF9ABMHN6C,R3T9C8BMA8PF8P"/>
    <n v="8"/>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043"/>
    <x v="998"/>
    <x v="7"/>
    <x v="7"/>
    <s v="CarAccessories"/>
    <n v="1199"/>
    <n v="2000"/>
    <x v="0"/>
    <x v="1"/>
    <x v="1"/>
    <n v="0.4"/>
    <x v="1"/>
    <x v="0"/>
    <n v="14030"/>
    <n v="56120"/>
    <x v="0"/>
    <n v="28060000"/>
    <s v="Power - 2000 W|Capacity - 1.8 L|Durable and Long-lasting"/>
    <s v="AG6W5HESRSDLBX3NCYOOUGFOWERA,AED4U5CF37HVSYPMD6KUP3YPH36A,AGUHDV5GZZQ53BGLNLV654IPDASQ,AEDMXTLZRXBSPPDRYIN6PAGXFXCA,AEVBIVJJCIRYJRR7G47DFT6SFBAA,AF65HJXCS64PXG5GMEBZOLVCZSPQ,AE5CGWMRDJN6NMXZ5XH74X2GIRNQ,AEDVMC3DUI5UUVQ43C4XLLZJGWUA"/>
    <s v="manoj tanwar,Ravi M.,CHAPPA RAVIKUMAR,Shameem Z.,varsha nale,‡®ö‡©?‡®¶‡®®‡®¶‡©Ä‡®™ ‡®?‡®ø‡©?‡®ò ‡®¨‡®æ‡®?‡©Ä,Sherry,Saket"/>
    <s v="R3TOOFPX256D59,R1PR50BDQOEIIO,R392FI4QWXWOX5,R85UZWVZHVWQF,R67DCS6U6YAX1,R1D0FB7K1UOFSJ,R24HHC45FGAWV3,R26PXJ8P5Q5FHH"/>
    <n v="8"/>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44"/>
    <x v="999"/>
    <x v="4"/>
    <x v="4"/>
    <s v="Heating,Cooling&amp;AirQuality"/>
    <n v="5499"/>
    <n v="13150"/>
    <x v="3"/>
    <x v="0"/>
    <x v="0"/>
    <n v="0.57999999999999996"/>
    <x v="0"/>
    <x v="0"/>
    <n v="6398"/>
    <n v="26871.600000000002"/>
    <x v="0"/>
    <n v="84133700"/>
    <s v="Copper element with efficient longer life|Suitable for 8 bar pressure|Unique Weldfree joint in outer metal body|It comes with Titanium glass lined enamel coated mild steel tank|Installation is not provided free by the brand"/>
    <s v="AFEKJVIJNA64W3J3MTGDJUQ6TQOA,AFAILC2MZIU2UFLQK34GQLE4Q42A,AGYG6IP3252GADX6BGGRZFNJGN2Q,AGVR6CP2GL562CMMN3TJJDIBQKOA,AGRSBPMGH7TCQPCZ7XD7GLEJ7NBQ"/>
    <s v="Arijit,RED DEVIL,Nirab,Ritesh Srivastava,Amazon Customer,MUTHUKANNAN R,Y VSREDDY,Shashank Verma"/>
    <s v="R2SBOJRVH87Z3A,R2JZAP6U9T86EI,R2FUR9B0B9PHCM,R31RUINAE4JQ9V,R1L8EBC22RKCG5"/>
    <n v="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045"/>
    <x v="1000"/>
    <x v="4"/>
    <x v="4"/>
    <s v="Kitchen&amp;HomeAppliances"/>
    <n v="1299"/>
    <n v="3500"/>
    <x v="0"/>
    <x v="0"/>
    <x v="0"/>
    <n v="0.63"/>
    <x v="11"/>
    <x v="0"/>
    <n v="44050"/>
    <n v="167390"/>
    <x v="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GGFXDLCFZMTLJJDR3ZFKEOXCFLQ,AF6MHKXCPS3UEF23XLMKK25DP5YA,AEXTOEU4ZA4IBYRZ2IBBPQWISYQQ,AHLX66FYYQMBW4K2RH6ZIK7FFVLQ,AF3HP3UHZSWRRIORS4HTBUPFA2ZA,AF5DJAWOTECSDTL7XHVNCEJLFRCA,AHBLS2242VYW3MHFBFU46OIBCVMA,AHRLA5AHCTEQVN7FPFCVQK35X4WQ"/>
    <s v="shardendu dwivedi,JAYDEB BANERJEE,santosh,Prachi shukla,9625766449,RKPal,Sri,kapil Singh"/>
    <s v="R2IPVSKOO0624U,R358NA83FQL4AE,R2J3IJ37A0TYAL,R114CSTYEOW1ID,R1OFIM5CH5R92R,R26HJA1WW7OTY7,R1LTHOMTCR3MDP,R2U47H32CGIZL5"/>
    <n v="8"/>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1046"/>
    <x v="1001"/>
    <x v="4"/>
    <x v="4"/>
    <s v="Heating,Cooling&amp;AirQuality"/>
    <n v="599"/>
    <n v="785"/>
    <x v="2"/>
    <x v="1"/>
    <x v="1"/>
    <n v="0.24"/>
    <x v="0"/>
    <x v="0"/>
    <n v="24247"/>
    <n v="101837.40000000001"/>
    <x v="0"/>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A6L5K5EK56VNJQCX6ELQD6IIOA,AFT4H5AHS2IHNQ3W2MKZW4IK4WNQ,AGIMKFLKIBXWJC4A2PEJ6MUUXPGA,AFHKIWM7FFXHOGRBL4KXZJN74D4A,AFPZCHVK4AFUZ3EGRSQKX2QP2EQA,AENJEA3YN6GTB544FIMEIFBVLYBA,AGFJKRNASZD6HAOGNZ6TKXIZ7POQ,AEEKJOMZAKG7QA2HLN2OSNTKTN3Q"/>
    <s v="Suri Babu,Sumedha Thakur,Arunava g.,Pratik,Shubham Padwal,Rakesh kumar,Prudhvi Raju,Apurba Pandey"/>
    <s v="RSV9TZFCZGNJM,R2OQAPQPWJ13ZS,R145ESVWL5NKD8,RKVEH58EIOD7R,RPYQ3EMAHHNIH,R2706B6WB0LN1M,R10DZEZJUT4T6K,R3LIDV3FE4WP2U"/>
    <n v="8"/>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047"/>
    <x v="1002"/>
    <x v="4"/>
    <x v="4"/>
    <s v="Kitchen&amp;HomeAppliances"/>
    <n v="1999"/>
    <n v="3210"/>
    <x v="0"/>
    <x v="1"/>
    <x v="1"/>
    <n v="0.38"/>
    <x v="0"/>
    <x v="0"/>
    <n v="41349"/>
    <n v="173665.80000000002"/>
    <x v="0"/>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HMV7CFP5QJKQVZUWZJHE4HZ2ICA,AFZST4HYDBQ6XVQACSAAFUDJOIKQ,AFKYVEINPQ32ZQGZEDXOSUWEDFQQ,AHWOFQXJDJDNP5RV6PBCUOJTFI2A,AF4BOWODXP7NVQUEXZ6UTVGLK36Q,AGK7QXGM6LN3H4ULO2S3OFXH7LBQ,AGA4TH7LEY2HBXJYTK6Y4RA4LWDQ,AFVZYHLIYODBCD6G6VOMDXWNTV3A"/>
    <s v="Mithila Saha,Satyam Raj,Kaneez noori,Pankaj,Ananya saroj,Kishori jha,Anuj,KUSHAL VANWANI"/>
    <s v="R1D9RWNUO50OL2,R3UBUQT5L25WJV,R41I3GR7DNRBK,R3JJ8CIALK6GJI,R2B50JTABPD6LS,R248KORTE9C15N,R26RTMICLY2WE5,R1DZ4NVSGNARIJ"/>
    <n v="8"/>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048"/>
    <x v="944"/>
    <x v="4"/>
    <x v="4"/>
    <s v="Kitchen&amp;HomeAppliances"/>
    <n v="549"/>
    <n v="1000"/>
    <x v="2"/>
    <x v="1"/>
    <x v="1"/>
    <n v="0.45"/>
    <x v="9"/>
    <x v="0"/>
    <n v="1074"/>
    <n v="3866.4"/>
    <x v="0"/>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HRHRPMQ3O5NZ3NJEFYSDPS7XHA,AFWDREJZJIDUA2VLFDSNAP6GRVWA,AHFNQ2ZQIAN6HAYSDYZK24L4ZU5A,AHL74SDUOIK6IPSUCJI2JFFSWVJQ,AERQHCJNLF5CWK63G4CSN62UKE3Q,AEIXIXGQXO55K7YHDMNU5G6XVHWA,AHZAEVCLQBC6F6VVPI3OWSWZKGMQ,AFZOXNV5I52MMGRSNIRPW22I5BKQ"/>
    <s v="Kiran jot,Salman Ahmad,Neelam Rawat,Nawaz Akhtar,Jitu,Saikat Bose,Toshit D.,satisfied customer"/>
    <s v="R8MWH2C3FSEK3,R38S0MZVLY0VRM,RFMS5SU0JSYPQ,REHZI4HEMEHJV,R142J5WJGIJ8CO,R2Q5B4SXB4J04I,R1HBTSY0F2IO9D,R3P3N5PQLDHLYS"/>
    <n v="8"/>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049"/>
    <x v="1003"/>
    <x v="4"/>
    <x v="4"/>
    <s v="Heating,Cooling&amp;AirQuality"/>
    <n v="999"/>
    <n v="2000"/>
    <x v="0"/>
    <x v="1"/>
    <x v="0"/>
    <n v="0.5"/>
    <x v="11"/>
    <x v="0"/>
    <n v="1163"/>
    <n v="4419.3999999999996"/>
    <x v="0"/>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FN56JFPWCIQUPBWBBKRTB5ACQFQ,AFYOAUU6ABZMTVU36GZK4VUGNQOA,AGHUKJEONXLCESOPBOBUE7GKTDGA,AEBWPF3PRVVFG5KWXV7X34GDFKUA,AFLRPHJSRGH5NKPA7OBXUJ2JZ27A,AG2MS6TT6QSBXJYL474XNZ4IF7CQ,AHTOYIBOEM2MAMV7T5TD5DDEKVTA,AH672OY2LDIEQUP643H3JKXAL3IA"/>
    <s v="divya,priyanka sahi,vivek sharma,Syed Z,Shivi,Ramesh REPAKA,Varun,saurabh"/>
    <s v="R1LI60GXHA0P4R,R3B6HW9V910CZO,RLHRRVTR54DUP,R28T406GWSUMTK,R1JKFY2MLYJM5Z,R27FGZ9C2NRC3J,R3CVRZ2P93GWFR,R21YSBO429830L"/>
    <n v="8"/>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050"/>
    <x v="1004"/>
    <x v="4"/>
    <x v="4"/>
    <s v="Heating,Cooling&amp;AirQuality"/>
    <n v="398"/>
    <n v="1999"/>
    <x v="0"/>
    <x v="2"/>
    <x v="0"/>
    <n v="0.8"/>
    <x v="3"/>
    <x v="0"/>
    <n v="257"/>
    <n v="1053.6999999999998"/>
    <x v="1"/>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E57EASYAUGIY3LHBP7QIOETS7IA,AEIGU5AK2I65SNMDBAHWSHIONC6Q,AFT7I5VC6EBJ6RQRYTGRLAG3HXUQ,AFFBQAX7B4JEDSFQO5YV2N53DZQA,AEIBNPVAOVFKRMNCG7WQBP3KD6LA,AGTIJUTFLQK2XPPQ6CYRFIRIFB7A,AGYJCHWOAP3BOVRZTI4X2BDJVMVA,AG6FIMS4K4KZ2ZEJMESRMWXFYFXQ"/>
    <s v="Amazon Customer,Mannat s.,Tanveer,Amit arora,girish saini,lokesh vijrai,Vipin,sadiya swaleh"/>
    <s v="RXW65D85E5PT7,R26KGH1T4JLVKC,R3M3ZC7HMK17L,R26H1DURWI8AZR,R3JH5EEXSYW5G6,R35C9T5EDL0MJG,R2RSK1JGLBTS0C,R1WSD60MD51CKK"/>
    <n v="8"/>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051"/>
    <x v="1005"/>
    <x v="4"/>
    <x v="4"/>
    <s v="Kitchen&amp;HomeAppliances"/>
    <n v="539"/>
    <n v="720"/>
    <x v="2"/>
    <x v="1"/>
    <x v="1"/>
    <n v="0.25"/>
    <x v="3"/>
    <x v="0"/>
    <n v="36017"/>
    <n v="147669.69999999998"/>
    <x v="0"/>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HO6AWGPNKTSTMNPWGZB4WHA2U2Q,AHVONN4NTBA3GJ36PROOYHSDNZCA,AFEQ7NC66N46VGPPVC2NXFWRCW7A,AEGKENPFPHGDZPCWMBUDNHKBVQJA,AHKGDW3ZEXQJDWZST66D6WW3RAPQ,AFEYS37TMYGZWIC6XZWB5A44WHDQ,AG6ZGGBWZ3W4RS3AO36OFPMEM6EQ,AGBSZTAHL3ZLNCNV4UMDDL7PVFVA"/>
    <s v="RAMEN MONDAL,Goutam,Suraj Gupta,Sony S.,Rajapandi Mani,Divya Dhanwani,Sangeetha,VEDANT SHAH"/>
    <s v="R2YLDT44YPDA2G,R39360RU5VF8V5,R17JJCUW7LT3JK,R2XRDEM927X3FR,R337QVI8OQCWBB,R2Z2ZTUR54RPC9,R3P4FG9657U0PS,RMKT12XVNLW9K"/>
    <n v="8"/>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052"/>
    <x v="1006"/>
    <x v="4"/>
    <x v="4"/>
    <s v="Heating,Cooling&amp;AirQuality"/>
    <n v="699"/>
    <n v="1595"/>
    <x v="0"/>
    <x v="0"/>
    <x v="0"/>
    <n v="0.56000000000000005"/>
    <x v="3"/>
    <x v="0"/>
    <n v="8090"/>
    <n v="33169"/>
    <x v="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GUM6DLWGQ2LOM4MCKXEXKBXHXCQ,AELFZZK6GYFN3YA6TUYCQI7RO7RQ,AHYHEG5TPFHDT5P2H6KWCNRKVFAA,AEYMIOYCCMY52ONMPWEMCFKTAP7Q,AGXKXAGLG7HR6EMQAEEQBJNKAHBA,AGS2YBMKNMGOX72U5CWAN4H4IKEA,AEINPEPKMQYXLTEYJ5H2AOGO3YSQ,AHMCRTWOJAUGPXCEW6BDOCJ44YFA"/>
    <s v="Vikash ranjan,SHIV MANGAL,Amazon Customer,Ajay Chauhan,Ajay Srivastava,Ravi Patel,Abhinav Sharma,Rupesh goel"/>
    <s v="R3N1KWPD82KCJH,RUP7RE9R1GMG7,R1EM1ELIZK4UQO,R1KENVOUNW6R1X,R1N5J4AH4O9X4T,R35QA88TXAIRTF,R1AGOOCPLSM5ZG,R1NA3LLEM31J5M"/>
    <n v="8"/>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1053"/>
    <x v="1007"/>
    <x v="4"/>
    <x v="4"/>
    <s v="Kitchen&amp;HomeAppliances"/>
    <n v="2148"/>
    <n v="3645"/>
    <x v="0"/>
    <x v="1"/>
    <x v="1"/>
    <n v="0.41"/>
    <x v="3"/>
    <x v="0"/>
    <n v="31388"/>
    <n v="128690.79999999999"/>
    <x v="0"/>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T4OY427LBXPJRGFTQ7TYZXYHWQ,AEJ3JPQBTNEBFAPDYJ7LVBEQZABQ,AHAOS6S25NW4GNVO5CYKF2VWMX3A,AFFASS4UUKBTHTT4D4HXISPCWD3Q,AEBGOR6UDRO2OU5XDIA2MV3YYFOA,AGG5NKCVBBPSMNB72ER6WLOTBCMQ,AHBWW52EK5OOJYVWM2I4NYZS7CUQ,AEV6PF6JEUSL5VE35HHTUFU65FAQ"/>
    <s v="Swapnil Mane,vinoth,Saravana r.,Akash Singh,Shabnamperween,SHUBHAM KUMAR,Anasuya Meghana,Monesh patidar"/>
    <s v="RM6F2CS52ASGD,RTFZIQRITFCIV,R32FXB6GR3QTL0,R22YPCRTDOIQDE,R35AWS6LOXIHFR,RE4SLVEI48Q4Z,R325EKU2FKEM30,R1JRI27AL0H5MD"/>
    <n v="8"/>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054"/>
    <x v="1008"/>
    <x v="4"/>
    <x v="4"/>
    <s v="Kitchen&amp;HomeAppliances"/>
    <n v="3599"/>
    <n v="7950"/>
    <x v="0"/>
    <x v="0"/>
    <x v="0"/>
    <n v="0.55000000000000004"/>
    <x v="0"/>
    <x v="0"/>
    <n v="136"/>
    <n v="571.20000000000005"/>
    <x v="1"/>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HNDW5VKSMBFMC7T34ASEI7Y3GZA,AG3SNVECF5ZS32DWQTW2G77ISR5A,AECXPKAOE4L7HKC7MX3HARQ2ZN7A,AHQBLD6PQTVODKX7CP7AR73VXE3Q,AHWKKP3N725TNVCGAS3RDM5MNAJQ,AFWHSXXOAGQP3TULDR5UEU7SEVLA,AEYBOFCIILSYQPBIFKTK3O4ULXHA,AGXMURTR4IJKATZQ4COPQMXAWCVA"/>
    <s v="koustav,Vishal Tiwari,Waheeda shabnam,alwin alex,Arjun,Placeholder,ishita,SVP"/>
    <s v="R3JP9GW6RDG7YF,R2WZQXQJGPUSL9,R3SDM4NN6LFSL,R1MPD1Z1RVWED5,R2DFHZQ2DIC252,R3VXTRX34YFXJ9,R1LCIITYYC3DTG,R16NO3UIEZYUMI"/>
    <n v="8"/>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1055"/>
    <x v="1009"/>
    <x v="4"/>
    <x v="4"/>
    <s v="Kitchen&amp;HomeAppliances"/>
    <n v="351"/>
    <n v="999"/>
    <x v="2"/>
    <x v="0"/>
    <x v="0"/>
    <n v="0.65"/>
    <x v="1"/>
    <x v="0"/>
    <n v="5380"/>
    <n v="21520"/>
    <x v="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EDOY7QSF22AYSFDSBF32NURIY3A,AE4GETIZXRFI5D7IX7X66HOXA7HA,AEZX7AZEVOCXCPQVIFTY7UN6R4RA,AHGAT6WYRGMXHVJU32IRWHCKZIJA,AH7DPTXSO5T2YJSEQFZ6E3HBSLQA,AED2YYBYVHAASJ3QCTDEZUTBWVOA,AFWUD5DYUNUE5VFG3RING65BF37A,AHQB4SCMITLH3RJJGHYFYGJDFGZQ"/>
    <s v="Sachin Ramola,GIRIDHAR,Neha Singh,Amazon Customer,Sangeeta sinha,Shruti Didhate,Khushbu,Hardik Sharma"/>
    <s v="R3JRCWMWKXH9IB,R3G026EMLP0VS7,R24JJEFAXZH2J6,R24WHQLDAXAB92,R21V0OVOI8IF8N,RC1OYQZGSAU8Y,R1R8U1O073H76A,R1NVGNWTYT0WZV"/>
    <n v="8"/>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1056"/>
    <x v="1010"/>
    <x v="4"/>
    <x v="4"/>
    <s v="Kitchen&amp;HomeAppliances"/>
    <n v="1614"/>
    <n v="1745"/>
    <x v="0"/>
    <x v="3"/>
    <x v="1"/>
    <n v="0.08"/>
    <x v="4"/>
    <x v="0"/>
    <n v="37974"/>
    <n v="163288.19999999998"/>
    <x v="0"/>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EVL6TZWDKICBU5K36HGBG65WXKQ,AFF5UYOSGQEATDUIOBUQAH2O6NAQ,AFGR637UP6QAHFJONHIC6LB54YNA,AG7RQBIKXECMXD644R2M5EZIZ2SA,AFFOJJV3AXO4KXET6TVWACH2AWSQ,AGPBFYSINH6IVWQS4CG5WP3DYCMQ,AG4U3Y2VBDUGHJ6VTFKDIZIZJPWA,AE2MUYHXVNFPILOIZ6T7B72BCR6A"/>
    <s v="Neeraj Vishwakarma,‚ö° Pushpendra Singh Patel ‚ö°,Sanjeev Ydv,ESHAN GARG,Arvind,niharika,Parvesh,Amazon Customer"/>
    <s v="R3UIZ85E8RCFUT,R2S1HZIXB203EH,R272XKO2RCSBFJ,R2YTL99CZ1KY8F,R2Q3F8S96PYJK5,R3D0YV4YZWF58X,R3NU9GCTSLCR29,R2EX9GSKA1K6IA"/>
    <n v="8"/>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057"/>
    <x v="1011"/>
    <x v="4"/>
    <x v="4"/>
    <s v="Kitchen&amp;HomeAppliances"/>
    <n v="719"/>
    <n v="1295"/>
    <x v="0"/>
    <x v="1"/>
    <x v="1"/>
    <n v="0.44"/>
    <x v="0"/>
    <x v="0"/>
    <n v="17218"/>
    <n v="72315.600000000006"/>
    <x v="0"/>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EKI4HAUSUPZGRQ6Q3ATSP4TB6CQ,AEL7BRNIG3LMKHN7NGVJ5HZU53IQ,AELEAOGDLKQD35G3X3LHUYBMODDQ,AFQGS2AFY7DTJGI6UAS7EXUU7ESQ,AG6YAYQRT6LJZXH5GBEJIKTHOVPA,AEXTLIQ6EDAE75U7KIBPPOXBQXEQ,AER6XVPTNSCOWUE2CNWAGADNNTQA,AGQOVXQC5VY3JBAEXPKC3JWPFPQA"/>
    <s v="L B,Ashwin Showi,ajith,Rounak,BISWAJIT DAS,Abhinav kumar,Karambir Singh,Soni"/>
    <s v="R18T6LNT4V3WIK,R3J5KJWXWZ9BTL,R27KT7RSJUJ9WK,R24X9LMOOX690Y,RUN0V9GG0NY3K,R898UMT5A5N06,R3EGALHA5I1H5M,RHNR43R07U1HL"/>
    <n v="8"/>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058"/>
    <x v="1012"/>
    <x v="4"/>
    <x v="4"/>
    <s v="Kitchen&amp;HomeAppliances"/>
    <n v="678"/>
    <n v="1499"/>
    <x v="0"/>
    <x v="0"/>
    <x v="0"/>
    <n v="0.55000000000000004"/>
    <x v="0"/>
    <x v="0"/>
    <n v="900"/>
    <n v="3780"/>
    <x v="1"/>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GDKUP57RD2RF2PYRHJ4HC2WB6CA,AGK7S5LXXV5UHXXEY2BKNLZ52XUA,AHK6E3O55RIZSFP52ZJNTVSEEL6Q,AFRI5LEU7NP3RTVSDBIC66QJN5HA,AFN7UVFX2VSEPIBWFVWYUXLYCUYQ,AEI6Y3E7HZN7HAJIEHYUO3PELSNA,AEDEO6FQJAAYWROW5Y74WR73VOXQ,AGOWAPE7FNYHKW7NMZRABFLAPBLA"/>
    <s v="Nirupma Kumari,Abhijeet Singh,Mukul,palak,Amrit,Amit Chawlani,ANKIT VERMA,R M KATIYAR"/>
    <s v="R1ZCNUY4FGIBT4,R3PFYE8GPM1BM2,R1PLX62UCX8BEO,RPOJFOW2F49SE,R17TPTBCK87IBF,R3EOBXZZQZEMTI,RW9RTATRE2350,R25FU8ACFGF47V"/>
    <n v="8"/>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59"/>
    <x v="1013"/>
    <x v="4"/>
    <x v="4"/>
    <s v="Heating,Cooling&amp;AirQuality"/>
    <n v="809"/>
    <n v="1545"/>
    <x v="0"/>
    <x v="1"/>
    <x v="1"/>
    <n v="0.48"/>
    <x v="7"/>
    <x v="0"/>
    <n v="976"/>
    <n v="3611.2000000000003"/>
    <x v="1"/>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MTCI6WVIFQLBPVV775QDEU32MA,AGZRJIMJCQUUHZG34JSIL5PSXGTA,AFEXCEMQFSXWUROBWWKLII6G5UZA,AHLCFOXSW7PKG6NWJAYZXJJBHCPQ,AGTOVX2YRYSUMZANWQSH2GLC4J5A,AEEQGUXKD6HEZIATDRB27PQJY4AQ,AH2GUDN2UZFH3DVNV6SNVUTX5A2A,AHGL2UG2EBUJLZLOXWW7BYZ32OWA"/>
    <s v="Amresh Tiwari,Amazon Customer,Sarvagya Verma,Sourav Debnath,Ashwin Showi,Sowmya Srikanth,Shyam Kumar Diwakar,Amazon Customer"/>
    <s v="R3PCNE5292DYOG,R6AQ69P24LF60,R260VRUGIHTL9U,R2V10DMI0YG00Z,R26Y3HWJKWSAH,R27ZKRDRKTDH8Q,R2C7WEVAS7L3VM,R2KDBRE8342H5P"/>
    <n v="8"/>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060"/>
    <x v="1014"/>
    <x v="4"/>
    <x v="4"/>
    <s v="Kitchen&amp;HomeAppliances"/>
    <n v="1969"/>
    <n v="5000"/>
    <x v="0"/>
    <x v="0"/>
    <x v="0"/>
    <n v="0.61"/>
    <x v="3"/>
    <x v="0"/>
    <n v="4927"/>
    <n v="20200.699999999997"/>
    <x v="0"/>
    <n v="24635000"/>
    <s v="Make Smoothies and Juices within seconds.|Also suitable for dry grinding, chutneys and dips|Powerful 500 W copper motor can grind almost any food.|Best in the segment customer support and quality|Includes easy to make and carry sipper jar"/>
    <s v="AHDISL5G65X3FMRD2D2ARNXONYEQ,AFYN7CPGKOFGIEEDC6I6CFJBEKVA,AG5HPY5JX3T2DV3RHEJLE26ASMOA,AG27F7XSXLAU4JPURBUVMMFBBZHQ,AE7FR7KNV6BX4XL43G2TZAV57XVA,AGUI6MJD5ETNXKOOO5NRK6I6PBDQ,AHEWD6HCE644SLK3OBHHSH57W74A,AFCI5O36CXYYRSJKGKTGI6QHK35A"/>
    <s v="dharshnaselvan,Saiashwanth.M,Dr. Arshi Siddiqui,Priya,Ravi Raj,Prasun Ghosh,Greta Tigras,Vasanthi"/>
    <s v="R3EJ8Q3TMPSQR3,R1LN1C5CM8PCGA,R3KY2YEIO4VRG3,R3VPNPIBWBPUB1,R2MIYHSE2VT4HJ,R2GSMFZARPURF8,RLEOSHQWOXO2M,R24AZS90ZJ7KRC"/>
    <n v="8"/>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1061"/>
    <x v="1015"/>
    <x v="4"/>
    <x v="4"/>
    <s v="Heating,Cooling&amp;AirQuality"/>
    <n v="1490"/>
    <n v="1695"/>
    <x v="0"/>
    <x v="3"/>
    <x v="1"/>
    <n v="0.12"/>
    <x v="5"/>
    <x v="0"/>
    <n v="3543"/>
    <n v="15589.2"/>
    <x v="0"/>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H4EVNVE6UOOFIDLJ45XA6SXIILQ,AEPTX7KLFQCVKVIOQ2P5BT5DFDOQ,AFDMLUXC5LS5RXDJSJJRHNBURIVQ,AF7V2H3X3WZZAGQN57IMDJUMWJFQ,AG5QFPH67UFPAGKYCFJZNX7JRO5A,AFJDOSRR2KIFBLK2WUTPPB7ZGYXA,AH77ZPQSMKUKIL4LSIS344PLB7XA,AGKHAKG23FI4IMCXBUTKLGBDLAXQ"/>
    <s v="manmeet gupta,Ishrat Bhat,A kotwal,Mohammad Anas Qadri,Ashish Jain,Amit,Akram Khan,Amazon Customer"/>
    <s v="R2LMXNB7ADDJWB,R3V1ETN1KQ4QL2,R3GOQBMSH5MIUG,R3MDULNGS6SJBE,R73PI9VTV760M,R2B1S5L1253SQ9,R1GZGDHSXXGJHC,R1XINIJIB8NIAC"/>
    <n v="8"/>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062"/>
    <x v="1016"/>
    <x v="4"/>
    <x v="4"/>
    <s v="HomeStorage&amp;Organization"/>
    <n v="2499"/>
    <n v="3945"/>
    <x v="0"/>
    <x v="1"/>
    <x v="1"/>
    <n v="0.37"/>
    <x v="11"/>
    <x v="0"/>
    <n v="2732"/>
    <n v="10381.6"/>
    <x v="0"/>
    <n v="10777740"/>
    <s v="Cool touch body with One year warranty|Warranty: One year warranty|Includes: room Heater|Heat setting: Two heat Settings: 1 W &amp; 2 W ; Peak Air Velocity: 3. m/s ; Power input: (22 - 24)V ; Power consumption: 1 W , 2 W ; Frequency (hertz): AC 5 Hz|Touch Sensor: No"/>
    <s v="AHYKYPQWG6D57RWV5BGGMKG6D6WA,AG4HU2P24AVEA5DIVDDZPAZJB2EA,AEZYF4ZZU6FH47ONFQ4ABO7TAYAQ,AGG2W3XKE7XHPKKOO653RQ2GKYSA,AGCSGQTOFGYS47AB64E7HYCVXPSQ,AE64ROQOZG3YQPANW75Z4DGEOEYQ,AFWJRG3J53U4MB2UJKQBXEU2KLDQ,AEVZ5IEWI4C37B6QZBJEL5H3BRIQ"/>
    <s v="Vipin Arora,TKR Singapore,Amazon Customer,SATISH RANJAN,Sanjay Kumar Moharana.,vivek,Firdouse,KULWINDER KUMAR"/>
    <s v="R1BE774NJ5R2DX,R1U4G4C65P8D4G,R2WMQC1KWG94P7,R2J2KA1OUGEH3L,R2Q7JZD5DQRYLN,R1B31T0G8VFWWH,R7K5AJJ5YJMCJ,R1IMH92PEPVZ3Y"/>
    <n v="8"/>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1063"/>
    <x v="1017"/>
    <x v="4"/>
    <x v="4"/>
    <s v="Kitchen&amp;HomeAppliances"/>
    <n v="1665"/>
    <n v="2099"/>
    <x v="0"/>
    <x v="1"/>
    <x v="1"/>
    <n v="0.21"/>
    <x v="1"/>
    <x v="0"/>
    <n v="14368"/>
    <n v="57472"/>
    <x v="0"/>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5YTGKUGQPPKFKV7FI2WPBEB3FQ,AFC4IGBAWQIZUIGT3HAGY3JZT5YQ,AE4MWULC56KNGZ5KY6KVDRZ3IKGA,AG47LLM626L4ZVY57SFZW7DRFXKA,AHN7KROB4JXXDRI6ZVYUNQLPABWA,AHCMLMTP2OQVADDPGN4KBRJMR7ZQ,AEDUUPZP42KTG4E4WBBN6XBQ7OEA,AEZDPO2SL7ZV6NDT4S5BGU3YO4IQ"/>
    <s v="Rajesh kumar,Shuchi,Vishal P.,Deepa,Kindle Customer,Bharat Chugh,A.P.Gohil,Kapil"/>
    <s v="R3CXWGXJIO3QD4,R317WT80E3F4I2,R2TEW122AFHO0N,R2L87VHBYI2A1V,R2NO3GT7CX9TX1,R1H7XDUE2AFTOJ,RW5LMN5G0IGL3,R38ZOGEKGSJBCV"/>
    <n v="8"/>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64"/>
    <x v="1018"/>
    <x v="4"/>
    <x v="4"/>
    <s v="Kitchen&amp;HomeAppliances"/>
    <n v="3229"/>
    <n v="5295"/>
    <x v="0"/>
    <x v="1"/>
    <x v="1"/>
    <n v="0.39"/>
    <x v="0"/>
    <x v="0"/>
    <n v="39724"/>
    <n v="166840.80000000002"/>
    <x v="0"/>
    <n v="210338580"/>
    <s v="Philips Domestic Appliances is Asia‚Äôs most trusted brand(As per Research by ibrands360 &amp; WCRCINT. Category: Home Appliances.)"/>
    <s v="AFGFQJHNRDFOHITQCVI57A5AVAGA,AEXBETK57IVYXMVFUBPFFWL2YRYA,AFPXQQXE5LK3MD6WSXVCOQKSHCFA,AEH5UMINQMJ3YS2JJYWFZENJDF2A,AEAMCPIZZKK5QNGMASLDV27QTLVQ,AF73O2E7HIQTOJCJYSMIBSRDQAYA,AFBQQK22DRF6U2KQXU6ZSALA4NZQ,AEIHZJXM2H6AC7RCDXCNEJW3E44A"/>
    <s v="Icu,Pavish,Krrish kumar,Vit Bernatik,Sanjay 6266,surykant gonarkar,Monu,VikramJit Singh Khaira"/>
    <s v="RXN6DPSJFAMLA,RNC0MI1CWR8H9,R4E5DYXHHGZTD,R5D0HBQWAXYEP,RM8086AZAWNQB,R1Q5I4OT08XBBP,R1N1J6DCG6LIYP,RMZG7RNEPFOII"/>
    <n v="8"/>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065"/>
    <x v="1019"/>
    <x v="4"/>
    <x v="4"/>
    <s v="Heating,Cooling&amp;AirQuality"/>
    <n v="1799"/>
    <n v="3595"/>
    <x v="0"/>
    <x v="1"/>
    <x v="0"/>
    <n v="0.5"/>
    <x v="11"/>
    <x v="0"/>
    <n v="9791"/>
    <n v="37205.799999999996"/>
    <x v="0"/>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FE4ZYVJSLM3MSXZHWHIWFGRMNPQ,AGLLVLIYA7LEFYOBOQ3CR566Y34Q,AFYQS2VHWWGWOJ2WN5NHJBYYNFAA,AFSWWFREYBSBBK553EJS373BFDXA,AE2O7ZDZY2IUTJCPPMM5IBEO2LRQ,AGX3HZ6L74SP6BEBB3QT7GD2V6XQ,AFKJY7IMQCOSU6NB3XEGTWDUAJAQ,AEPCAKSOMWJJNCSL2JR674U7ADQQ"/>
    <s v="Arun siddharth jr,Rajeshwar r.,DR.RAMANJEET SINGH,Vikram Singh Rajput,Birendra Kr. Saha,Rahul,As,Ajay suyal"/>
    <s v="R15AE2SXC1IIK3,RQHVUM93NUCOU,R2DX0NQ3S7KOQ4,R14DYCKOFGZ3G4,R3Q6AZSWSPY4RH,R3JJWGTD07H7HX,R1CHWJNGGBUZD6,RK96X31K91U0O"/>
    <n v="8"/>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1066"/>
    <x v="1020"/>
    <x v="4"/>
    <x v="4"/>
    <s v="Kitchen&amp;HomeAppliances"/>
    <n v="1260"/>
    <n v="1699"/>
    <x v="0"/>
    <x v="1"/>
    <x v="1"/>
    <n v="0.26"/>
    <x v="0"/>
    <x v="0"/>
    <n v="2891"/>
    <n v="12142.2"/>
    <x v="0"/>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FCTHM6AKLOSBDAUNR7MV55OB3MQ,AEVEJVMWQKVTVXWT3GWDQMTRE4PA,AEBVK2W3LLIF2OZWCC4ETO7AZBLQ,AGVJBZTCRZYK3FIQ6QYZXUNPQ6AA,AHJVD3DZYPZ6IGOD4X4FB2F63TTQ,AGQ22ZIP7IR5TZHO4JVX3BP6XPXA,AG25MJLUNH7VRLYA2TZIY2PCG5QA,AEEM5Q36DTXAMCJWEX2E7P6DAUUA"/>
    <s v="videv,Vishal Rai,Dawood,arfaat,Mohit Sharma,Noman,Khadija khatun,MAYUKH BANERJEE"/>
    <s v="R4B8YJ4015C8C,R2XKAK7JRBGM2C,RJ6E5TLJP5Z7S,R21Y12O2T0TTRL,R1A5CC17IZ91M2,R1BO82C1MOQXP,R2I0URMKJL9FJX,R3V5CR48TYWKVC"/>
    <n v="8"/>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067"/>
    <x v="1021"/>
    <x v="4"/>
    <x v="4"/>
    <s v="Kitchen&amp;HomeAppliances"/>
    <n v="749"/>
    <n v="1129"/>
    <x v="0"/>
    <x v="1"/>
    <x v="1"/>
    <n v="0.34"/>
    <x v="1"/>
    <x v="0"/>
    <n v="2446"/>
    <n v="9784"/>
    <x v="0"/>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ESRBPLU5VWDLZIS34S4MGRGXOHA,AFJBNICX3G744YBO6GHEEUOWA7QA,AFCSKW7HDNRLBPL55D6772QMQXZQ,AFXO7INXRRNSJ5YMHJQFI57VHBDQ,AGHAK7I2KJFR63KWOX7UMMEZTBNA,AHRKHSP6UU6ZG4D4OGLOFOUGRF6A,AFVIUQVC7WDM2MHHYV4KPGXSB7VQ,AGJMTWXAMFKENVFP4AJXVINU37CA"/>
    <s v="ANIL. KUMAR,Rohit Y.,Amazon Customer,Chandra Sekhar polineni,Arvind kumar,X men,abhi,Dharampal Singh jadon"/>
    <s v="R1HBS1IAS9P3EK,R3B3INPXIQLFGO,R3U26KEWXGCBX2,R2MHLMK5VBQRD,R35MGIOUQQHXWK,RO3LTHQ4OZR1F,R35ZZ86LVZLBDC,R3KVONT5CWWQ1V"/>
    <n v="8"/>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68"/>
    <x v="1022"/>
    <x v="4"/>
    <x v="4"/>
    <s v="Heating,Cooling&amp;AirQuality"/>
    <n v="3499"/>
    <n v="5795"/>
    <x v="0"/>
    <x v="1"/>
    <x v="1"/>
    <n v="0.4"/>
    <x v="2"/>
    <x v="0"/>
    <n v="25340"/>
    <n v="98826"/>
    <x v="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HUP4DBXB2AQMEO27XIQ3DJSVDQ,AEIUS76RRWIKCMNHHTZWBKVRAEPA,AF7AIWHQCEGDKGZJX4LLAMMPZCWA,AEYEP4VP7QLCIKLCDTCLPP74N6ZQ,AENOM6ZJRXGIJ5MUGMZDV5YURKUA,AGGIEHGD6RJYECAZPDG32DAE32SA,AE7OLL6ZAVDAJM4L6M54XNWRV4EQ,AHGRX2KYYYN35REPQLWUVWT3UQ5Q"/>
    <s v="Lakshminarayana G,bhanu,shah,Pavan kumar G,Sai Gangadhar Chawan,Venu,Laxman Ray,Ankit Yadav"/>
    <s v="R33RASBIQKH1EX,RBOPA6420OHEP,R200UL35KLRW7R,RJP0K4KZDD2HP,R1PMRQ6KVUO5UV,R20LSQBJM9GWDK,R2FMPKSMQSCODD,R120D3AP6AXFGR"/>
    <n v="8"/>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069"/>
    <x v="1023"/>
    <x v="4"/>
    <x v="4"/>
    <s v="Kitchen&amp;HomeAppliances"/>
    <n v="379"/>
    <n v="999"/>
    <x v="2"/>
    <x v="0"/>
    <x v="0"/>
    <n v="0.62"/>
    <x v="4"/>
    <x v="0"/>
    <n v="3096"/>
    <n v="13312.8"/>
    <x v="0"/>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GYLQ6KMOYG2N4U5GNYARX2MBB4Q,AENABMLHDXXHUYBOHPRFH4X3PMCA,AFW36VYDMVOGNOQ3KW5TU52NBPYA,AFEQJU6HMTSU2TSLWVLTRMMDUVJQ,AH4A6ZXSVYUDRVTZJ5J53UD3VNPQ,AEAMXZQMDHPTSSU6VOCCG7FJ3L5A,AFPNCLF6XNCVGSLV4B3UCFJZENEQ,AFERJ3NSJPHMZPWXLNY2MB6NHERQ"/>
    <s v="Sivakrishna,Anish kanneboina,Amazon Customer,shravan kumar singh,U K,Chandresh kumar,Mulli balaraju,Swapnali"/>
    <s v="R3ILP34L4UM7UI,R1M3L7485NFGSE,R68JE2G98FHTQ,R2DX8OAP0HXXWP,R2LZF3QSCI31HQ,RCGA8MAYBXPJV,R2OPEWC0J4VGCD,R18ICGMNS6POJN"/>
    <n v="8"/>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070"/>
    <x v="1024"/>
    <x v="4"/>
    <x v="4"/>
    <s v="Heating,Cooling&amp;AirQuality"/>
    <n v="1099"/>
    <n v="2400"/>
    <x v="0"/>
    <x v="0"/>
    <x v="0"/>
    <n v="0.54"/>
    <x v="11"/>
    <x v="0"/>
    <n v="4"/>
    <n v="15.2"/>
    <x v="1"/>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G2VMF3LINMMYN5BJ7Q62SD5URUQ,AEJ7GNGZJ57Y4ANWXXY75NT7XW3Q,AGZPAK4OR644KR7HVTAGM2SKWXOA,AGWG7C2G2ZJXNJ5LWLAHESFT3JAQ,AGPW26I3CWUUUI4HNHIH6FWIVJOQ,AEKW3REOLRUOHWGYXE7V662X2BSA,AEJXY4QE7AOW43DDCUHH4BCILJJA,AFZWEGAQMORO5YUZDF63YT77LLWQ"/>
    <s v="Avi kaur,Bhatia,ayonao"/>
    <s v="R36V1YMVL43QN7,R265AK6OA2TC8X,R1ARTHG7JGRQZM,R2BW4R43F7KEE6,R2DCCCB33HJNSM,R3RIE0EEY4D6AU,R34NVXTC9AB26E,R2DBNW5O341SEP"/>
    <n v="8"/>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071"/>
    <x v="1025"/>
    <x v="4"/>
    <x v="4"/>
    <s v="Kitchen&amp;HomeAppliances"/>
    <n v="749"/>
    <n v="1299"/>
    <x v="0"/>
    <x v="1"/>
    <x v="1"/>
    <n v="0.42"/>
    <x v="1"/>
    <x v="0"/>
    <n v="119"/>
    <n v="476"/>
    <x v="1"/>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EBMJLSOXQ6R3AYV2E5IRO5ENPLQ,AHWRCD6UPY2VTOKI4TUA37GILDYQ,AHYG77LWWFRTEUKZEO56B2OX5LUA,AHXV3ZOII4LO45733UQAP5Z7HQQQ,AG5TSY3XDBSXVSJHBP24ET5FZOEA,AHPLEWWOIVLJKHU7LMJQATBVVIRQ,AH6XUPCGCWOG63XDNA4PRPWFX4XA,AGOUVBBZUOXEFGG7R5QBLIF34OYA"/>
    <s v="Shaji Kuruvilla,Navin Yadav,Nieraj Kumar,Amazon customer,DIVYA,suraj kumar lohiya,Gomathi,Leo"/>
    <s v="R1WOCZISS1XXUR,R2M762SF95HF4B,RC6AWPQ7PREJZ,R17NZIN8DSAOFP,R3A3W9KP62H29B,R38E6QSOIKQFIR,R3EUCFMNX3LPQX,R1FVMAOCOXBG2H"/>
    <n v="8"/>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1072"/>
    <x v="1026"/>
    <x v="4"/>
    <x v="4"/>
    <s v="HomeStorage&amp;Organization"/>
    <n v="1299"/>
    <n v="1299"/>
    <x v="0"/>
    <x v="3"/>
    <x v="1"/>
    <n v="0"/>
    <x v="0"/>
    <x v="0"/>
    <n v="40106"/>
    <n v="168445.2"/>
    <x v="0"/>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7K632CGUBDY6LHNAPIN5X53WXA,AFEE2XTFVQFP4MAL23BITAYVUEDQ,AG66ESDG6STC3VUGMYT2JM7F5EFA,AGSRZEXRM6LPZRFZNPWPTJR52PWQ,AHTYWMV7NQIHFTT25KJHK2MHHO4Q,AGEDP3Y6PLN7EQMVYDLKLQKZBCVA,AGJYNSMQM45LCFROC6BSBGM2NXWQ,AF6AQPY5HXHCZXTPZOYY6EZFLMHQ"/>
    <s v="Liz M,Dr. MRV,Amit Kumar,Kalpna Kumari,bhujvir,Naveenchandra Dawarkaprasad Agrawal,Shyam Tiwari,Vivek Kumar"/>
    <s v="R1JIP74022FMDC,R31SG7WHIC9NCU,R3A3PKTJCGIGIL,RNS7CWZGDI8R0,R11GZVOGK994MO,R38Y84L9CYB7F8,R63Y7I2Q7B0RH,RWBU98UIH3EG4"/>
    <n v="8"/>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1073"/>
    <x v="1027"/>
    <x v="4"/>
    <x v="4"/>
    <s v="Kitchen&amp;HomeAppliances"/>
    <n v="549"/>
    <n v="1090"/>
    <x v="0"/>
    <x v="1"/>
    <x v="0"/>
    <n v="0.5"/>
    <x v="0"/>
    <x v="0"/>
    <n v="13029"/>
    <n v="54721.8"/>
    <x v="0"/>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H2NLR3ZG7SADP6RTRU5PDZUBKYQ,AEDHYDNNCKCAOWK442JABEE5CWLQ,AEAT6CQT34IWYKUHXFMFGRNU7Q2A,AGZ3OTE7V74KVKLKR3PS2YSCM5QQ,AHURSRZTOF3NCYIB5RPFTXSHAEQQ,AFJ4QE5S3Y4YQR2FV36TS7QDG2KQ,AFWGKSA7JKANXBJVXLCPW7NR6ICQ,AHZYN7O73FJWRPUQGZM5BEAZ3A4A"/>
    <s v="Hariom,Kali,Ajay Patil,Reddy Pradeep Kassetty,Nupur Mallick,jeevanraju,Shamanul akhtar,Faizal"/>
    <s v="R1SPFVN2778DYH,R2GUT54B310MIN,R2WBP8YTLS3OPJ,R10U91ZIGVUEQI,R3OLO46FXE0Y7M,R16UMFRRYVRO2D,R36C315MIJHD4N,R150MFQR8MGSDT"/>
    <n v="8"/>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074"/>
    <x v="1028"/>
    <x v="4"/>
    <x v="4"/>
    <s v="Kitchen&amp;HomeAppliances"/>
    <n v="899"/>
    <n v="2000"/>
    <x v="0"/>
    <x v="0"/>
    <x v="0"/>
    <n v="0.55000000000000004"/>
    <x v="9"/>
    <x v="0"/>
    <n v="291"/>
    <n v="1047.6000000000001"/>
    <x v="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FMYG55DVSCMWPRUIPSASBB62VCQ,AGZCT4OEKDRBQMYDVQBVFUMHKU2Q,AEYZCUH5LC6COZ4TRHKSYZO3ROKA,AERRBL2CJJRDGLHKOROB52OCIEJQ,AHGTBWAQDJQGFRXUHVMEAVA4ZPUQ,AHFVKTDEOWKGGCJBKLGXF2S6YSEA,AHY22HEZTKCXWPBPU5TUS37S5LBA,AFLZU2MKLPZCUFRZF6YEXYUF4RLQ"/>
    <s v="Usha,CHHATRPAL,Anurag Anand,Sijo Pattam,Gurujeetsingh Pardeshi,Keerthy,ANUPAM DATTA,Binay bharti"/>
    <s v="R13QV6AOAYQU6G,R3L6R136L1ST2P,RF99IXGAWSCF8,R1XDPHF5KVF70,R1TR4LHDJK4QWM,RB564J68ZBB84,R1WXATOTR9V2BE,R36V83UCGEC2K2"/>
    <n v="8"/>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075"/>
    <x v="1029"/>
    <x v="4"/>
    <x v="4"/>
    <s v="Kitchen&amp;HomeAppliances"/>
    <n v="1321"/>
    <n v="1545"/>
    <x v="0"/>
    <x v="3"/>
    <x v="1"/>
    <n v="0.14000000000000001"/>
    <x v="4"/>
    <x v="0"/>
    <n v="15453"/>
    <n v="66447.899999999994"/>
    <x v="0"/>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GDWMV5ZAHCSPG6IMWYOTBTOB6XQ,AE3LXXFXH6BORYJRUFKZHYY3UHYQ,AGFOD6MTODJ2BVFMYDOCLV6XQM5Q,AH7CH74XTRZWL4SHLUHGIKALPBHQ,AH7POVEBCJ2XBVILJPAO6EE4FQ5A,AF6EGJ3IP6NT47SNGHLAJ7IVUZTA,AEKGSTRWTY6EPGEDQJDF2ZGLQQEA,AEZOPOL7EG3CNIYHEUOIFRNNEDUA"/>
    <s v="BISHAL,khizer,Sowmya N Dharmalingam,DEBASIS MISHRA,nanm,kumar dewangan,R.sreenu,Mehatab Roza"/>
    <s v="R1CKI4SPAMK1GB,R2FIM2IXDA4XI9,R1UTSUUY3RC5VJ,R1LJCG64HWSE2H,R1RQCLLYGGFIZ,R2VEEENKBTSZM7,R5DI7U9X7CQ6L,R34PTECLSNQ92Q"/>
    <n v="8"/>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076"/>
    <x v="1030"/>
    <x v="4"/>
    <x v="4"/>
    <s v="Heating,Cooling&amp;AirQuality"/>
    <n v="1099"/>
    <n v="1999"/>
    <x v="0"/>
    <x v="1"/>
    <x v="1"/>
    <n v="0.45"/>
    <x v="1"/>
    <x v="0"/>
    <n v="604"/>
    <n v="2416"/>
    <x v="1"/>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H24GHGDZ5S7GOOVQK24MQS5IR4Q,AGIY5PYNCW3CB5HUFM7ITHNZPFIA,AHXDON5YKOYAUSI3QKGTZNYWEVTA,AGKDHFPFLUGXAO5GYFZZ5KCCTFMQ,AFEPP3DNOQEMLSJ7H7QRFT556KAA,AE4XYBWQ4326DYVHYR2NLGVAVQYQ,AFZ7MBTXBL4II5GY4OUJUKDI4PSA,AHAPC6DCGJWYSG34J4QCJRZUOCOQ"/>
    <s v="Ishan,Andrew Watson,Harvinder Singh.,Mohammad Shakir,Sarita Yadav,Adarsh Paswan,Anisha Jain,Himanshu"/>
    <s v="R3AR7U6LZEKGDZ,R2559XZPCVQQRB,R3C4WERXJ1FXVW,R37J6M8XU8J2UN,R2CIXVM89ZQOMB,RSOZUVKUZCPUL,R2C54R87M3BF97,R2PJG45RZVC1AG"/>
    <n v="8"/>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1077"/>
    <x v="1031"/>
    <x v="4"/>
    <x v="4"/>
    <s v="Kitchen&amp;HomeAppliances"/>
    <n v="775"/>
    <n v="875"/>
    <x v="2"/>
    <x v="3"/>
    <x v="1"/>
    <n v="0.11"/>
    <x v="0"/>
    <x v="0"/>
    <n v="46647"/>
    <n v="195917.4"/>
    <x v="0"/>
    <n v="40816125"/>
    <s v="Non-stick coated golden color sole plate|Super clean finish with pleasant aesthetics|Cool touch body with comfortable hand grip|Light weight and 360 degree swivel cord, Material - Plastic|Thermal fuse for safety|Warranty: 2years on product|Power: 1000 watts"/>
    <s v="AF4KTTHGNSGQHWC7BH5MSSBCULSQ,AHWQEIF54O5IUHXFM4KLVIMX6YWQ,AFBQJKVQBIRCTEMBWG5L4NWR773A,AFLEMCYMHBBD4SS4YSWSCUKRMCDA,AGDA3OTCGWNENWPDHBYUKTNT6HAA,AFNUOPGKWNLCY6GPXD5H56IFRX5A,AF57FEWFICIDRUJYGJ55JQSWIENA,AHVJXVQRKI3OSKNANNJW6ODKFJTA"/>
    <s v="Phani Prasad N,M.Sathish kumar,Naresh kumar,Amaan,Suraj bala,Hariom Agarwal,Gurdev singh,Laxmi"/>
    <s v="R4TD9COGBSNUW,R1N9BISDU5DUKY,R2WUK4CHR50M6P,R3Q3J9ZCQW08SJ,R3R09SQ3LQZWP0,ROG94W9K5IZPP,R19LU5HO0C5G6R,R2SI5AOVPWRB0D"/>
    <n v="8"/>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78"/>
    <x v="1032"/>
    <x v="4"/>
    <x v="4"/>
    <s v="Kitchen&amp;HomeAppliances"/>
    <n v="6299"/>
    <n v="15270"/>
    <x v="3"/>
    <x v="0"/>
    <x v="0"/>
    <n v="0.59"/>
    <x v="3"/>
    <x v="0"/>
    <n v="3233"/>
    <n v="13255.3"/>
    <x v="0"/>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ECBOMQMFPCFZ2YYN5SAQTT52Q5A,AGDMYQLJDG7WITISOEIVCEJWV3AA,AG7JD2UYSH7NDVCB4FOHEKNHW4NA,AERCPMXMGMUH5YB56JZXTD23FKFQ,AGTA4ISMM3QZ6LTUP63C4WIKPWMQ,AHSZCGWJCJJWOQ2FI6TDIDES2WTQ,AHEGBS6GMG6ATBO66V4I544GIQ4Q,AHHL6WFI4OEWNPTGO4WEDF6B7WXQ"/>
    <s v="Ram Avtar,Ishani Roy,Sunil,nikhil joshi,Shamsher shaikh,Azraa,azad,Amazon Customer"/>
    <s v="R3LRZAZO84DZ6K,R2YW5LSIWDR1XE,R6ML5G46VYY0P,R11DL2AWM51JUU,R1B80KWS9LCB8X,RVX4OJQUR5ZVE,RPBCYAHF3NX4E,R14KVXYDLAEBHR"/>
    <n v="8"/>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1079"/>
    <x v="1033"/>
    <x v="4"/>
    <x v="4"/>
    <s v="Kitchen&amp;HomeAppliances"/>
    <n v="3190"/>
    <n v="4195"/>
    <x v="0"/>
    <x v="1"/>
    <x v="1"/>
    <n v="0.24"/>
    <x v="1"/>
    <x v="0"/>
    <n v="1282"/>
    <n v="5128"/>
    <x v="0"/>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FDSTWW5X5LM7QSJ7TE2GDJEZHSA,AFIEOCOML7Z7XPPQYE7CRZW7SA5A,AFMNDDULDD4X33C2CMR6Y62SK46Q,AHRAAREBBBGBBITC3W5WP3PIP4ZQ,AGMU7VJAAQCGVXR2I45DBZ4UOXGQ,AE3WABKZUWIAANLDG7L7UURMCDKA,AEDL3PA6SU7XPRZ3LKDR7XYKZC4A,AGTJB677H6GCY62RBG77CECPEAXQ"/>
    <s v="SANDEEP BANNAJJI,Preeti Bansal,SureshKumar Pudi,Amazon Customer,Nikhil Mistry,Rawish Kumar,Amazon Customer,jibin"/>
    <s v="RXAODV2OHBKW4,R2AV4UYNGRE33Q,R3KJCPWOGYC672,R2RZ8II2EGKEUF,R20LI4O45SMFP7,R1HPQHT13QYKBK,R110CR4AD558XA,R2GAR49XG4B2MR"/>
    <n v="8"/>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1080"/>
    <x v="1034"/>
    <x v="4"/>
    <x v="4"/>
    <s v="Kitchen&amp;HomeAppliances"/>
    <n v="799"/>
    <n v="1989"/>
    <x v="0"/>
    <x v="0"/>
    <x v="0"/>
    <n v="0.6"/>
    <x v="4"/>
    <x v="0"/>
    <n v="70"/>
    <n v="301"/>
    <x v="1"/>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FSZEPUJZUDS3NRVEAO5MHUCAEPA,AHU7IIQ2UVTKGV6WW7KMOU6LTXFA,AF76XTK3GUL5U7RJUHCGDNUF6JPA,AE3AAKFCFKJRKT76B4KMGZGIQNOQ,AEN6TRUOOVQSGJ2OMP76ATCWQRFQ,AF6Q6RSLWNO3YXJ3KHFWGSFMU5UQ,AGCHBCFVIMD5WH4P3TN377OC2LRQ,AFMKVDP5GTOGGOS2QQ6DONW6SJTQ"/>
    <s v="Rajiv Ranjan Singh,Eswar Babu,Gaurav Choudhary,Vinay kumar,Placeholder,imti,Satyanarain,Sanjay"/>
    <s v="R35KB9ZGJU69DM,R2WAUSC1WTJAI1,R3602Y24JS49JI,R1TBI06WZKGIRG,R20MFO7K9BOV48,R3V4ZRTE667XFW,R1YAJKA5XF1GJY,R24VC2SIKJTTCC"/>
    <n v="8"/>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081"/>
    <x v="1035"/>
    <x v="4"/>
    <x v="4"/>
    <s v="Kitchen&amp;HomeAppliances"/>
    <n v="2699"/>
    <n v="5000"/>
    <x v="0"/>
    <x v="1"/>
    <x v="1"/>
    <n v="0.46"/>
    <x v="1"/>
    <x v="0"/>
    <n v="26164"/>
    <n v="104656"/>
    <x v="0"/>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GQFZAOQEKMAPWYU6U2R2SHO6S4A,AFLUP455XO2GOJYE3C6XS4OZJHNQ,AFBWIN5UT4RIRQENPJAL62AWUMIQ,AHEAXFPNYXFMJKRYN2HHVOOMTHSA,AHHM6EU3UYNVBOLWRFDKBI5BV4TA,AHMJFSNRDRGIRQDWA2YMWQOAPU2Q,AFC6F6TV4AYJGDZABEJF7CBILGFQ,AFIMXZ6IJBTM5TLCPTDUL5YL6ETQ"/>
    <s v="Abhilash Sengupta,Shweta Sharma,Jennifer John,Saigal84,shabnam,Priyabrata Praharaj,kamalhallan,Gulab Sanjeev Kumar"/>
    <s v="RICLGKGN5RFBD,RQV7WIBD0GS06,R25UI50GV8IC8H,R2LFQN3J98VK9K,R1ATYWNQEP9IRU,R1OKGK70LYSD46,R2LV882ASO4EJM,R1J8XIRST0HDN6"/>
    <n v="8"/>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1082"/>
    <x v="1036"/>
    <x v="4"/>
    <x v="4"/>
    <s v="Kitchen&amp;HomeAppliances"/>
    <n v="599"/>
    <n v="990"/>
    <x v="2"/>
    <x v="1"/>
    <x v="1"/>
    <n v="0.39"/>
    <x v="2"/>
    <x v="0"/>
    <n v="16166"/>
    <n v="63047.4"/>
    <x v="0"/>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FR4DPHPUUE5HOH5IDNMNRCEHKBQ,AH46L3MY3OLQQ4JMDKONNEEHZNLQ,AFFAHR34UGZ7SE67ZFHBOPTN7VOQ,AHRQADD3EE6BOUUETM7PULXPEKUA,AEHEFYAEHA37VQC4PACWPXVNWP2A,AEXDJ6HWMOC6SRGLWALYYHWKXDIQ,AECLJOFG2C4ZUAJUS5JW52OCJGFA,AFYINVLESD3NKJPONL3Z5Y2QLHFQ"/>
    <s v="Aravind,Akshay,Bhola,Shaik Ashif,yudhishtar sharma,Chintan Shah,Chandu,Harjinder Kumar"/>
    <s v="R31T82ERD3ZMK4,R18IERM1VRE4RO,R94MCO9Z1XEG2,R288LHAQ8X9S9P,R1NW1X48RSET1Z,R2G5RVERUGUY9G,R16IY5HPEMSUGV,R1S5FD0D8T44R5"/>
    <n v="8"/>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083"/>
    <x v="1037"/>
    <x v="4"/>
    <x v="4"/>
    <s v="HomeStorage&amp;Organization"/>
    <n v="749"/>
    <n v="1111"/>
    <x v="0"/>
    <x v="1"/>
    <x v="1"/>
    <n v="0.33"/>
    <x v="0"/>
    <x v="0"/>
    <n v="35693"/>
    <n v="149910.6"/>
    <x v="0"/>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FA6NJKGCITRFOYKD2FMBD44UBPA,AHMZC6VKUENGIMRG2EPSXG6RH23Q,AE7RZUVJXGKZLFJIM73AQTSJ6UHA,AHAXYLDPLJR5KB45YNUYJN6L7RVQ,AED6534KQCNZBMWINPAQWCHZN6FQ,AFSIL7CASV3Q2ACX5BE7KDJLWYZQ,AEIM5O3GZRMQXNPWZU7KFLA5Q5CA,AHAHC55DIXSRUXGITFAGPVUMWGLA"/>
    <s v="ll,Vishal,Sheeba jayaraj,Anil,Amazon Customer,Ajeet,Sachin P S,Aarshay"/>
    <s v="RA88ON37S8GZ5,R1N9K09PK3ETZK,R2HG9API98AHDB,R10P5LB5B4388O,RGDHODCPC089K,R3RSVTS2C7Q2A5,R3H72Y074V957G,RN321J53AKU0K"/>
    <n v="8"/>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1084"/>
    <x v="1038"/>
    <x v="4"/>
    <x v="4"/>
    <s v="Heating,Cooling&amp;AirQuality"/>
    <n v="6199"/>
    <n v="10400"/>
    <x v="3"/>
    <x v="1"/>
    <x v="1"/>
    <n v="0.4"/>
    <x v="3"/>
    <x v="0"/>
    <n v="14391"/>
    <n v="59003.099999999991"/>
    <x v="0"/>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ENJBTR2KDJMOAEQA4AROLV244QQ,AE666QCFHN4ZT5Q6YSSL7UXCW7WQ,AGDLBT3JTXVM7MQMJAMRPW7KSN6Q,AFRNTHDPSCZ2ZZR6GCJYOOP3KOLA,AF65AUFKDWACJHKOTBRDRESNCMAQ,AGD7U6UETXAMSDWDHOSIMIAM3HFA,AFCQLKM6YD32YVCRA6NYR6KHLZJQ,AERWYMLTYEXWK43EV6AZADRVEIOA"/>
    <s v="Ocean,JD,SHIVAM SINGH,Kunal b.,Amazon Customer,Vivek Raj,Ishan s.,Tanoj"/>
    <s v="R19X0TLJFOL8RV,R3H2XBOSPH6NZR,R187CEHOWSXVIR,R3D78DM0715YW3,R1ZTUD2LMQZ1O0,R2HMMLCLTHHYZ9,R3ETS7YB3Q999V,R8L7UK03RGGA"/>
    <n v="8"/>
    <s v="little bit good,Not Bad,sleek,good,Good product,Nice fan,Simple but effective,‡§Ö‡§?‡•Ä ‡§Ø‡•Ç‡§ú ‡§ï‡§?‡§§‡•á ‡§?‡•Å‡§è ‡§ú‡§° ‡§ü‡§æ‡§á‡§Æ ‡§®‡§?‡•Ä‡§Ç ‡§?‡•Å‡§Ü ‡§?‡•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85"/>
    <x v="1039"/>
    <x v="4"/>
    <x v="4"/>
    <s v="HomeStorage&amp;Organization"/>
    <n v="1819"/>
    <n v="2490"/>
    <x v="0"/>
    <x v="1"/>
    <x v="1"/>
    <n v="0.27"/>
    <x v="5"/>
    <x v="0"/>
    <n v="7946"/>
    <n v="34962.400000000001"/>
    <x v="0"/>
    <n v="19785540"/>
    <s v="Material: Plastic Body- Plastic Bowl- SS Blades|Contents: 1N Motor Unit- 1N Chopping Container- 1 Blade set- 1N Rubber Lid &amp; 1 User Manual"/>
    <s v="AGY5EGSNGK2VAYOXWLKHP5GX44YA,AGTABZK5E6233ZGRJ6FKGLWNI53A,AFLW52DUWR46PKQCPT6ON3ZC6WYA,AEAHCVLMYLKLICSIKCTUS54NVQ2A,AGOYD5LNR3QBIXOGT3AXVEQJKQIA,AHNQK6FOLGX3QNM73O2SRNGL6CWA,AEDB4HO3XZSRGBOZOKXHJDFH7EKQ,AGTBHBUUNNRIVUQ6YS2OGL37CTGA"/>
    <s v="hufriya kavarana,Manjula,Jood G.M. Jerry,Dhrunesh P.,sahil verma,Minni Shikha,Rohit Kumar Rawat,Anushree Tapadar"/>
    <s v="R1SRW5MRZ2F6VG,R2BTFTYIMXI30J,R26S60TY88S2K0,R253NRG08YZO1Y,RZAQWZXPXX0WI,R6SYJU2XCOP39,R355AITAQWV51A,R3UYCY0PK6T5JS"/>
    <n v="8"/>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1086"/>
    <x v="1040"/>
    <x v="4"/>
    <x v="4"/>
    <s v="Kitchen&amp;HomeAppliances"/>
    <n v="1199"/>
    <n v="1900"/>
    <x v="0"/>
    <x v="1"/>
    <x v="1"/>
    <n v="0.37"/>
    <x v="1"/>
    <x v="0"/>
    <n v="1765"/>
    <n v="7060"/>
    <x v="0"/>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FGPSJTYN4E3AQJH23WKOKD2FZCA,AG62ALOQG5SNE6G6BINPN3PFATFA,AFM6X3COP5XS2MHBZ4FG7WI4J6FA,AFFFREUP3WNQF4G2XFGWEFUHIAFA,AHVX4ICC7N4CYLFRKYLA2EMIRS4Q,AHOBXQOMXSK25FW2L4UU47YQZKWA,AE2HYLZSTHIFFYG2VTQEUMEZJNWQ,AFEWFFV3VAMZVILMHJAN4GQRR4XA"/>
    <s v="Madhuri Khanolkar,Chandan,Viveka Nand Verma,Praveen kumar,Jeetu kumar,Istkar Ali,Shubham,Shashi"/>
    <s v="R3OF7DKU80WNEX,R2D3JX3CMCDYQ7,R2NDSGQUOW1UFI,R39U97UD4PTKP0,R1R7Q9BYUN7EJM,R7PB9YYX02O1S,R407TEVC3CYBY,R1TQ2SCBEDK1NZ"/>
    <n v="8"/>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087"/>
    <x v="1041"/>
    <x v="4"/>
    <x v="4"/>
    <s v="Kitchen&amp;HomeAppliances"/>
    <n v="3249"/>
    <n v="6295"/>
    <x v="0"/>
    <x v="1"/>
    <x v="1"/>
    <n v="0.48"/>
    <x v="11"/>
    <x v="0"/>
    <n v="14062"/>
    <n v="53435.6"/>
    <x v="0"/>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GRJZJKWKIE573KM5FWPOH4F7YCA,AEHV4VOLDQX5XYA42OZHALYA3USA,AHOZBF2VFWS62WO3XJT73NHAPQMA,AECYWFZ53SIMOPOKAILDW3VNGRRA,AHGAALVLOMKMYOG4JAJALWFSHLCA,AG6EGJADJ2KCEGGKRPKY2B4MAJMA,AGVVZWV4QHKHNWI7FT3ENKKKBCHA,AHIRZ7N53BSLWFWNEUWYKT6NH6OQ"/>
    <s v="Amazon Customer,Priyanka Shaw,manish agrahari,RAMKISAN,Mahammad Mostafa Madani,akash Gupta,Nikhil,surendra Kumar"/>
    <s v="R3907SDNN9VR5Y,R1NNMXA39722T8,RXQNT49DKJ26S,R22MNVNS4IIKG3,R2CQDP0G85P8C0,RMJZ65KLW040B,R2M6EZZQ3RC4AX,RLWCOK6XMDAGC"/>
    <n v="8"/>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088"/>
    <x v="1042"/>
    <x v="4"/>
    <x v="4"/>
    <s v="Heating,Cooling&amp;AirQuality"/>
    <n v="349"/>
    <n v="999"/>
    <x v="2"/>
    <x v="0"/>
    <x v="0"/>
    <n v="0.65"/>
    <x v="1"/>
    <x v="0"/>
    <n v="15646"/>
    <n v="62584"/>
    <x v="0"/>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HF4QZVKU6HOKT3PM4JVK5LGQAWQ,AHM535GPAPUDBMUOQBNMCK4ZSUVA,AFC2EEGVUB34NVHUXNS7YZDA7JDA,AE67YDKU344VENVLFVSPVZAG7AUQ,AHJ4FPXTAZFVCFSS6452K77MSNGQ,AHLPEYRZGYC6EPS5DFTS4GKZGTQA,AFFTNLRTAYIQKHV7UYHDHCA5X54A,AECO4Q5ZTTJ4UWRTXXESCF2BZD3Q"/>
    <s v="Atharva kambale,Ashitosh,thegoofyblock,rajan,tej@,Venkat Sai,Rubina,Mahesh"/>
    <s v="R1DIZ1VVBM3XF3,R3RUTUF4VKRG87,R3BKZ1CNXYB14D,R3375SVOFCYTFF,R1EYL0456QZ6TD,R7Q0TY2ZGMMIN,R2TFE2JWK585DQ,ROSY5BMO160S8"/>
    <n v="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1089"/>
    <x v="1043"/>
    <x v="4"/>
    <x v="4"/>
    <s v="Kitchen&amp;HomeAppliances"/>
    <n v="1049"/>
    <n v="1699"/>
    <x v="0"/>
    <x v="1"/>
    <x v="1"/>
    <n v="0.38"/>
    <x v="19"/>
    <x v="2"/>
    <n v="111"/>
    <n v="344.1"/>
    <x v="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GP7FT53TVZYTLYSU63C77AMNKRA,AFYO7NAUE7PLQZUFAXIANYIKNX6A,AHJ6VHL36QKYZYOZPWP5QD3H4DQQ,AHJI2MF55Q5TE6JR2TUNNJXTACHQ,AFJ5FUWKGY7XDPJOCMQ7EZQYHEFA,AFCWD3PO4G6GJVEEMXGD4B3XDC3Q,AGEUYI7ZTBU6QTOBHLOUNLD2XTSQ,AEXBFL4AVC5RWOOWW4X5J3RV5MQQ"/>
    <s v="Kulsoom Hussain,Hanamant Waddar,Raju Pandey,Akash sachan,Mohamed Jarjees Ali,Radheshyam Tripathy,Satheesh,Kunal govindbhai dhedhi"/>
    <s v="R1S5MM420VK5O,R256KIA5SVIYEY,R1G3NQY6VPZ0W2,R27PE0BR7AFI5K,R30IFO0Q1K73E9,R2AVU3XTD27ZHS,R2VKAANDZUB2TJ,R6GQW6RKQ9MK5"/>
    <n v="8"/>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090"/>
    <x v="1044"/>
    <x v="4"/>
    <x v="4"/>
    <s v="Kitchen&amp;HomeAppliances"/>
    <n v="799"/>
    <n v="1500"/>
    <x v="0"/>
    <x v="1"/>
    <x v="1"/>
    <n v="0.47"/>
    <x v="4"/>
    <x v="0"/>
    <n v="9695"/>
    <n v="41688.5"/>
    <x v="0"/>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HIJVXU2LMW6UBF6VPT4BGMBMYBA,AHFBBCPDGNSDA2ERIF6KEXOXR2GA,AF6CX2IKLSKGPKRPN6IPOSRFH3WQ,AH57KN6LIRGA4AESSXBDXN4IWTWQ,AEOON2BAPI6B52PB6LYJYVT2POFA,AHDV77DE22MRWM57ZJRUBXEH6TXQ,AGVD7QW2HRVYJ2J7LX4RXHRQKYWA,AFBWCVS4ZG4JQ7GII3KFL76SMBMA"/>
    <s v="SELVA velayutham,Mohamed Khalidh,Ayush,Hemal.S,Chaitanya Kumar,Sunny,Ravi Teja,Amazon Customer"/>
    <s v="RAYWMRZPZ14X1,R3DDSZWJ24VK4Z,R3SLQOT4AZDXOJ,R1XNL0XA54KUAZ,R144WYY5PBRA6,R3QCRFDNP1RZM5,R36H099OCB985O,R32C98BJ9DRL79"/>
    <n v="8"/>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1091"/>
    <x v="1045"/>
    <x v="4"/>
    <x v="4"/>
    <s v="Kitchen&amp;HomeAppliances"/>
    <n v="4999"/>
    <n v="9650"/>
    <x v="0"/>
    <x v="1"/>
    <x v="1"/>
    <n v="0.48"/>
    <x v="0"/>
    <x v="0"/>
    <n v="1772"/>
    <n v="7442.4000000000005"/>
    <x v="0"/>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HS7IMVVE56BINTOOQEC3ZDFCCRA,AEZD2VA4YOHTVUTQDMYQJPI4JGBA,AF6OFPEK4C4UGOSVFMGRQQOSZRJQ,AGSJ57EXX26AKQIQRG2I54BSZPPA,AF6ES4EHMPNTBDTKJ2RVAULV4QVQ,AE77S5GV4JXA37SULMC5CYORCK5Q,AGUT6T75HH2Z5NKTDDIO2KKBG3QQ,AFXQUHNNILJZMAN3G7SSUXP5DVLA"/>
    <s v="alok tripathi,Aakash,Pankaj,Debjyoti Singha Roy,Vineet singh,Anilkumar J,Nimeshchandra S. Patel,Meiyarasan"/>
    <s v="R1TKOA0N93W0AF,RZSQX768Q8BRO,R38TTOMI01SZ0M,R2LTDUDDQF0HE0,R3DNOKYB0YB2DZ,R1FGO0SSUJD2TV,R35S3OO2N2ZEAK,R34JI2S82934EL"/>
    <n v="8"/>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092"/>
    <x v="1046"/>
    <x v="4"/>
    <x v="4"/>
    <s v="Kitchen&amp;HomeAppliances"/>
    <n v="6999"/>
    <n v="10590"/>
    <x v="3"/>
    <x v="1"/>
    <x v="1"/>
    <n v="0.34"/>
    <x v="5"/>
    <x v="0"/>
    <n v="11499"/>
    <n v="50595.600000000006"/>
    <x v="0"/>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4WZKCWB4OVUG2LZUAFGWSVS4WQ,AGR2F7Q2IMX7SXVQ3FE6EKNYPPJA,AEJF5A6THJTEEMQ567QOL56EGM7Q,AF4U5DZT3ZHTXHRKEL57ZPBZFF2A,AFZ3VECWAVRV5NH6BCMVMAN3YO6A,AFTFOKKNZPW4QEUQGKTB65FF6ZAQ,AEK4UQMVF6PAOC7IYVVOF3SE7PYQ,AECOJHWYPDNQKUVPWJ5LW3W4WRXQ"/>
    <s v="ZenGirl,Athulya,Shrinivas C.,Sinduja,Bibek Narayan Mantry,Puneet Khanna,Neeraj,,Amazon Customer"/>
    <s v="R1R0861UO92Z4S,R3TWKN96MA3YTC,RVNYJGF3TJ1HH,R3SO8N3OF4401O,R1349PEO0YF938,R2XTBG5BD9S04B,R242RHYD9YBYGQ,RT127W0ZQV4V6"/>
    <n v="8"/>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093"/>
    <x v="1047"/>
    <x v="4"/>
    <x v="4"/>
    <s v="Kitchen&amp;HomeAppliances"/>
    <n v="799"/>
    <n v="1999"/>
    <x v="0"/>
    <x v="0"/>
    <x v="0"/>
    <n v="0.6"/>
    <x v="3"/>
    <x v="0"/>
    <n v="2162"/>
    <n v="8864.1999999999989"/>
    <x v="0"/>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XO7SHNST675ORXUKNNHR2YKEKA,AEXCBFSVNHUJQOWGZSE7MC6RBHUQ,AFKM5QKOTWULFDXK6QVZZMMPOV5Q,AFB2W25SC4ZEMFT7JTVTW5L5RZCA,AEWGEZVFD5HWJUZME7IDIL6HCVVA,AGIX5B6SWYXE6XZKEJEK65LV7ZMQ,AF6HEKQ4VQN3LEYA35NQCEG6LAWQ,AHN3ZLP7PTR6WSQFI57Y5MXAOCWQ"/>
    <s v="Prashant,Shailesh Rege,Robert,Amazon Customer,Tauheed Ahmed,Raj,ANISH,Kumar Raunak"/>
    <s v="R1F0HJV54WA6Y1,R31EQO2072ECK1,R13WG12278YLU8,R3NE8OQ3WPJOT9,R3VLPV94UNTN7D,RB55IVR4IJ658,R25GNVDCF8MRK4,RITW7QXM8HJHT"/>
    <n v="8"/>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094"/>
    <x v="1048"/>
    <x v="4"/>
    <x v="4"/>
    <s v="Heating,Cooling&amp;AirQuality"/>
    <n v="89"/>
    <n v="89"/>
    <x v="1"/>
    <x v="3"/>
    <x v="1"/>
    <n v="0"/>
    <x v="0"/>
    <x v="0"/>
    <n v="19621"/>
    <n v="82408.2"/>
    <x v="0"/>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FQS7QOVM7KTUWEZSVZH4XTGNAYA,AHTXYVPQPUDA5MCBWOX3AVXH4QKQ,AHLCFOXSW7PKG6NWJAYZXJJBHCPQ,AFNCJZB5L3NOV4XSU3YAKVBNOESA,AGR543LEUIM5C7Q3GENHOCAPGEEA,AFISEMWSVQU4VQ6RZNXCUSE4UHBQ,AE7LEUVO5O6WMKYYJRLP4MUZDZ6A,AHOFRKUB2WPDHQ36EDTFQWON7WFA"/>
    <s v="Prathiba R,Aishwarya,Jeevan Raj,Madhur,Vimal thapa,Komal Mathur,Babu govindan,Amazon Customer"/>
    <s v="R27CJ1292FG4JG,R1M9SWXRIZJVWU,RVITAAYFIMZKT,RNQDSVULD4JIE,R2D1S7Q52J4VXW,R25IJXPUWT8LFK,R3RITYKX4MWYCK,RP43KMMRPV2Q3"/>
    <n v="8"/>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095"/>
    <x v="1049"/>
    <x v="4"/>
    <x v="4"/>
    <s v="Kitchen&amp;HomeAppliances"/>
    <n v="1400"/>
    <n v="2485"/>
    <x v="0"/>
    <x v="1"/>
    <x v="1"/>
    <n v="0.44"/>
    <x v="3"/>
    <x v="0"/>
    <n v="19998"/>
    <n v="81991.799999999988"/>
    <x v="0"/>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WJEGTWPLJFLEMNP6NHQWDEMR7A,AGV22RRF7Z7DKGS3NVGKRNEVDPFA,AHPNR55J5NQA5XXTTCGPUOLYWUWA,AHT3UUMHP2J4D5ED2J2TLSX3NLFQ,AFQ3EGHF7CJXP4Y34JIDWCOFQR6A,AEUAMC5SJIRMWLY4X62YAX4LFPLA,AE5JHZYLGZRTLGO7DJ7OGLD3NJZQ,AHNJTY4AOWAXORD6ELSDX6MCYHAQ"/>
    <s v="Md amzad khan,Manisha,Rajesh Jadhav,Amazon Customer,Yash Jha,Dinesh,Rajesh Yadav,gaurav shrivastava"/>
    <s v="R2QBFLBABR9GF,R3IJW3DL5R0M17,RTLJ2SFPAH8LU,R2RYJL2TSW8T52,RC81G65D5P4SW,R3J5PW39AP2MFD,R21CUQNQ5BSFGH,R1XBT0HSF7NCKJ"/>
    <n v="8"/>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1096"/>
    <x v="1050"/>
    <x v="4"/>
    <x v="4"/>
    <s v="Kitchen&amp;HomeAppliances"/>
    <n v="355"/>
    <n v="899"/>
    <x v="2"/>
    <x v="0"/>
    <x v="0"/>
    <n v="0.61"/>
    <x v="3"/>
    <x v="0"/>
    <n v="1051"/>
    <n v="4309.0999999999995"/>
    <x v="0"/>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G4VIVKNFDYAV2FCBSOHWCVZSVQ,AHIBQJW27GSAIXAF67PPWDRPZVAQ,AHRFQ3PYMV7BBVTV3T4KRYULJT3Q,AEPAKIJPENJDKGUKTVAMOBK2ZG3A,AFZUVAVAWLFWHSJD7VW36OO2U5SA,AEW6PJ6XBMPUHS6XB4JBOQ4RBLMA,AH3VHCOFOAF2ECJSINLURTIOYRNQ,AFQLC466OW7RPNR5LJJMFSMK4LYQ"/>
    <s v="Ananya,Pooja Raj Gor,Shrishti,Ashish Wakte,JOHNNY,Priyanka kaneri,sharmila cynthus,Zuffila"/>
    <s v="R14L8SQPUEZAEJ,RGR9FMKB5LX06,R1R0YDAA1E3OBE,RYC3XH9C3EBWK,R12GSMU9X7QCRL,R3IQIN3KU0Q3XX,R1747LGCOQKZPN,R1IBV1QIKU5QG7"/>
    <n v="8"/>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1097"/>
    <x v="1051"/>
    <x v="4"/>
    <x v="4"/>
    <s v="Kitchen&amp;HomeAppliances"/>
    <n v="2169"/>
    <n v="3279"/>
    <x v="0"/>
    <x v="1"/>
    <x v="1"/>
    <n v="0.34"/>
    <x v="3"/>
    <x v="0"/>
    <n v="1716"/>
    <n v="7035.5999999999995"/>
    <x v="0"/>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FAVAR36WZOZ3TA3WC3KI2OKYJ2Q,AFG2M2SXTLVAQPPIADLDPE4FCLEA,AG4RNET5VB3G2D37WFEHZV764UYQ,AFNEINFKCBDEN7HOKXHHXVU4LDTA,AHGEURQ45YJNNNFH5RU3XS3HVOXQ,AH4IHZ6OEORKRRITBR3OU6LV2RSA,AF4K7PLAIOCYLKM6GPRXS43XTQRA,AEICD6CA4XTLZ2ZLKBJ2NQWSAGGQ"/>
    <s v="Sathish Kumar,Babu v.,Shankar kumar,Amazon Customer,Hrishichand P.,Amazon Customer,Ruma Das,Md. RIpan"/>
    <s v="R188HVUJ3OC30R,R1FIJ9CPDW3WLE,R3NBFPDHO752C6,R1IL2YSPHL7Y9J,RRO3M2JQNUPLE,R3CNLHNBUYL7L8,R1GMZP3OAY2PQ4,R2JUW2AKU9TZVF"/>
    <n v="8"/>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098"/>
    <x v="1052"/>
    <x v="4"/>
    <x v="4"/>
    <s v="Kitchen&amp;HomeAppliances"/>
    <n v="2799"/>
    <n v="3799"/>
    <x v="0"/>
    <x v="1"/>
    <x v="1"/>
    <n v="0.26"/>
    <x v="2"/>
    <x v="0"/>
    <n v="32931"/>
    <n v="128430.9"/>
    <x v="0"/>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FUZ26ZD32I23WLX6MO6UUGYB6VQ,AHEDAEYXIZIPVLI6HSDRKIGYILCA,AGLZDJ2IQJQNA35JJLQ2VOEJAR3A,AECF2E7SAWWCGKCIE7DVMFMDT24Q,AHASPHQK4TSXX66FVFKWC4GWSUZQ,AE5W7W53GHU7VOQE7ITNRK2TS3WQ,AGGQUNYVRJSUMBI556ZU7NFVAV3A,AFDS6AED2AIE46CPX2A2QTGIH2VA"/>
    <s v="vaneesha,Priyabrata Mallick,Parag Kane,Prabaljit Sarkar,Sindhu TN,Krishnendu,JENISH B SAVALIYA,Abhishek Patil"/>
    <s v="R2IC3MR8NSZXMB,R9DLK5R9IBY7H,R3QAFK08KOEM4X,RX0A7QAF3B8I7,R3DM3S7H8XLU0,R2ZXJGVOZAF18U,R13OM9G76N34OR,R2I7KZEBT2RJPK"/>
    <n v="8"/>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1099"/>
    <x v="1053"/>
    <x v="4"/>
    <x v="4"/>
    <s v="Kitchen&amp;HomeAppliances"/>
    <n v="899"/>
    <n v="1249"/>
    <x v="0"/>
    <x v="1"/>
    <x v="1"/>
    <n v="0.28000000000000003"/>
    <x v="2"/>
    <x v="0"/>
    <n v="17424"/>
    <n v="67953.599999999991"/>
    <x v="0"/>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FMIEGKNXXCMLWZFOBJ2D377PHVA,AGPUPI62IFNLHIAOE66RZ5FVZTIQ,AHZ5DVZ5VTJKMDTENJO4AZF7E4RQ,AFTQIPE7G3JCQMHJUU5FJBMP3MAQ,AEVLJEOZYZISEJ62IBSHVFIOVGHQ,AFOOAZDIA5NTHBNJ7SCIHUSR5WHQ,AHTOWZBM7RQHHVCMS3FQA7XBWSIA,AGQ2BGDKE2PWZ4Q27KVXUQQA67XA"/>
    <s v="Robin,Manish Kumar singh,MIR AMIR,Shobana Siva,Lekha Shivashanker,Shishir mishra,Parthiban R,kiran"/>
    <s v="R2K6SJH759C5FH,R32T8N4D11SFYS,R2AJIRID0O5M69,R3AFS0Z7NAVP9Y,R1ASKR3Y6EFO9Y,R18WQH7TYX092,R21411AL26C3MR,RW5XWAMBITKJR"/>
    <n v="8"/>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100"/>
    <x v="1054"/>
    <x v="4"/>
    <x v="4"/>
    <s v="Kitchen&amp;HomeAppliances"/>
    <n v="2499"/>
    <n v="5000"/>
    <x v="0"/>
    <x v="1"/>
    <x v="0"/>
    <n v="0.5"/>
    <x v="11"/>
    <x v="0"/>
    <n v="1889"/>
    <n v="7178.2"/>
    <x v="0"/>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H7OT4IUCAKFYCPJ3SVLAHV7E2YA,AGONNWZMRQZR2JDLNKFLAK4V62LA,AEDJK6VC42VWN3SJOPPI4V5HAQMA,AEPUEHEXXNFRXCCSK4F3VL5ZKDMA,AFJYPDELIA7MLTKDWYGQSYIGZWZQ,AFBKP77TRJAYCQFMO54ZJU6HRZOQ,AHW6RLKKGIEJSPBA5GGRWAX6Y2IA,AEE4RPNGOYPSBZXDRDNG5JR7KMTQ"/>
    <s v="SURAJ VERMA,VRK,Anil Bisht,ajeet,Harsh Mehta,Arun G.,Abhishek Gupta,Rajesh K G"/>
    <s v="R2HFE6XNQS0UP8,R2BSCK1PAXQ5NH,RZPZS0APQWNRT,R1C19Z7Y860MKY,RZRHOS2N9ZVJM,RUC6VSV4LU9P4,RN8096LY7UFUJ,R355G76ECUQ7GN"/>
    <n v="8"/>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101"/>
    <x v="1055"/>
    <x v="4"/>
    <x v="4"/>
    <s v="Kitchen&amp;HomeAppliances"/>
    <n v="3599"/>
    <n v="7299"/>
    <x v="0"/>
    <x v="0"/>
    <x v="0"/>
    <n v="0.51"/>
    <x v="1"/>
    <x v="0"/>
    <n v="10324"/>
    <n v="41296"/>
    <x v="0"/>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HA4YQ5UYLOP7A7T2KRK6ULD7LJA,AFJ2JLBLHGYGNKRMGAKXPGKHFUOA,AG5EGPN7G64EYA3BQOZNNJI3EROQ,AEBCZJWGP66A67PNQTG6AIEZSJDA,AFFTDH4LXE4M5K6ZMJSFFPGBSQ7Q,AFYXCGFUYNSPE2MMMHPCDDG3MPKQ,AGL3XBRQVHEAAZH4M5E3ATNQV6AQ,AF7V57LV5NFKILFRLD7MPSVBKOAQ"/>
    <s v="Vicky sahu,Abhay Patil,Sanu mahato,Shekh Mohsin,Lalthakunga,Saad,Kiran K.,shohrav"/>
    <s v="R21ZV0J85EQUOH,R2VSWW07HYJWQ8,R1EL7FF3GX730L,R1RT1L8WRAQY5D,R5KGDEFAJ5RVH,R3INXSK9AF574O,RVDYX9SNZJ6MQ,R169WUUXF4ZIUZ"/>
    <n v="8"/>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102"/>
    <x v="1056"/>
    <x v="4"/>
    <x v="4"/>
    <s v="Kitchen&amp;HomeAppliances"/>
    <n v="499"/>
    <n v="625"/>
    <x v="2"/>
    <x v="3"/>
    <x v="1"/>
    <n v="0.2"/>
    <x v="0"/>
    <x v="0"/>
    <n v="5355"/>
    <n v="22491"/>
    <x v="0"/>
    <n v="3346875"/>
    <s v="Non-stick coated sole plate|Super clean surface finish|Extra lift at the back for easy gliding on clothes, Extra Light Weight|Cool touch handle with comfortable grip|180 degree swivel cord|Warranty: 2 years on product|Power: 600 watts; Operating voltage: 230 volts"/>
    <s v="AG56BWR4QA24HMU37HCG7LXA5BIQ,AHPMTDLBF66SKRERYCJJ64OIT4RQ,AHSJSRYF6IDDAO3GFP2JDGW7AQPA,AFHFQZ4WRMY2BZ2M6EPZVRTWARHQ,AHLRT2VIZ5O7U6K7UG7P25P4S4UQ,AE6GNTASF4AF7GAW767UV2OON4EQ,AHNKJGN4LTDD3CFDIWZS5XNYZCGQ,AHWPHJR3F3WBWRACB5PHHTRKXYEQ"/>
    <s v="Deepak Kumar,Abhishesh pandey,MD ZAHID RAZA,Prathiba R,Siddharth patel,Amit Kumar Roy,Devi,Vinod"/>
    <s v="R2QT3QBL25HBTG,R3E449S1ZWR7F9,RLHERK8U1LREO,R1NHGLXW1QKLBC,R2MQH21SEZOIUM,R31ZE4UADPDRG4,R3B8J75DKKAPIZ,RYXRDTE7LINT1"/>
    <n v="8"/>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103"/>
    <x v="1057"/>
    <x v="4"/>
    <x v="4"/>
    <s v="Heating,Cooling&amp;AirQuality"/>
    <n v="653"/>
    <n v="1020"/>
    <x v="0"/>
    <x v="1"/>
    <x v="1"/>
    <n v="0.36"/>
    <x v="3"/>
    <x v="0"/>
    <n v="3366"/>
    <n v="13800.599999999999"/>
    <x v="0"/>
    <n v="3433320"/>
    <s v="Power: 1500 watts|Warranty: 2 year warranty on product|Water Proof Sealed terminals for safety and longer life|Plastic handle to prevent from shock &amp; rust|Includes: 1 Unit immersion rod, instruction manual, warranty card"/>
    <s v="AHLGRFI7QX34GNBZPPXAU3XDMUEA,AGJBEJ5UYM34YEAF3O66X6ZXMJ3Q,AGCNLEMAO7Y3K2HRVTJUR46ADX4A,AHF6WK7M75GMQD5UBU5KL3CYR3PA,AFUNWCVYZL6R7BTREUZR3HWRTULA,AGJZZHGM6QJ3Q2IZZAMN3QRM2YAQ,AHNE2UTXIV6QYFTLJCK7NJQ3UFQA,AH5PIM77X6TCBZ2GSUQO474JGLZQ"/>
    <s v="Vivek Koushik,Dilavar DN,soumya,Prosenjit Dutta,Ravi shankar,Ranvir Singh,Ravinder singh,mohit yadav"/>
    <s v="R34PWVCC9VENM9,R14WKFJ1BTMD1B,RZRUE1VLMP3QK,R12RV1CVRJOA3Y,R1UVYM31CNIFTO,R2R6FPO6X0GQO4,R7D2D2BOMAUTO,R16S2JKUS18GAB"/>
    <n v="8"/>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104"/>
    <x v="1058"/>
    <x v="4"/>
    <x v="4"/>
    <s v="Heating,Cooling&amp;AirQuality"/>
    <n v="4789"/>
    <n v="8990"/>
    <x v="0"/>
    <x v="1"/>
    <x v="1"/>
    <n v="0.47"/>
    <x v="4"/>
    <x v="0"/>
    <n v="1017"/>
    <n v="4373.0999999999995"/>
    <x v="0"/>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K6D62HRZSHP5W3DE5QGYUYJQEA,AEG62TH65UKTMBXY5MS2T7JD3YLA,AFE3JGTSN4WFROSWXKY5BS2E77CA,AF4O3IAKZFWV4LN6IOTADZX7OCLA,AHPA3OCFQE5RUJGCDKC535BV6YGQ,AG2AYRDUZHKLWJ3J2OL2K2UTOQUQ,AG3B6XNLKK4GGFYPW4JEYBG577CQ,AGPQHMB6XWAURLOJA57DPCU4HQ7A"/>
    <s v="Vikas Singh,Muhamed sufyan,Amazon Customer,Ankit,Nong,shraddha shetty,Raveendran,pallavi"/>
    <s v="RNFDIM9PF1C9U,R36YHQKR1456NC,R3SZ6SM72UXPT9,RZYOW4CYXKVOE,R12ZDG5WML5E1Z,RORVGP6V0EP21,RNHLZSPMRSBN3,R2R3PMS05CDPY4"/>
    <n v="8"/>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105"/>
    <x v="1059"/>
    <x v="4"/>
    <x v="4"/>
    <s v="Kitchen&amp;HomeAppliances"/>
    <n v="1409"/>
    <n v="1639"/>
    <x v="0"/>
    <x v="3"/>
    <x v="1"/>
    <n v="0.14000000000000001"/>
    <x v="7"/>
    <x v="0"/>
    <n v="787"/>
    <n v="2911.9"/>
    <x v="1"/>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FQAXRM4XEA72PNIMWCW2F53ISWA,AE5VPGHORHY2ZU5RW6B3AEL4CFJQ,AGHHTIPESD2S56DORYF5DK7VWAVA,AGNUZ45QI5DHUL6EFTEDFWHH5TSA,AF265F7UPZDF6O6JA5OZNC4BMURQ,AH7ATUCWGGF2CFH6O2B6JAZLH3RA,AEIRF32A5JCOXLBOHRARCTNE6KPQ,AGOOI3OO3V3Q6GB74PMJ7HCTB2FA"/>
    <s v="Samrat Singh,Raushan Kumar singh,Hassan Siddique,smita 123,Rahul Singh,Kushal,Himanshu,Hetal D."/>
    <s v="R293AKJY0KAYU2,R1CKLC9EOIW0CO,R1SFNUH4BC29Q4,R23FF4AI11EGQG,R2ITLBT3D3QIFF,RZ2TK6IVJL936,R1ZCONBNFKG8ZC,R1OJUIJC0SV7DS"/>
    <n v="8"/>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106"/>
    <x v="1060"/>
    <x v="4"/>
    <x v="4"/>
    <s v="Kitchen&amp;HomeAppliances"/>
    <n v="753"/>
    <n v="899"/>
    <x v="2"/>
    <x v="3"/>
    <x v="1"/>
    <n v="0.16"/>
    <x v="0"/>
    <x v="0"/>
    <n v="18462"/>
    <n v="77540.400000000009"/>
    <x v="0"/>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HBB6UBYHJ5FH2BUFQ2BCXHWQFJQ,AH2UMMYPAYXHX6PU4LADMKJEC6JA,AGCAHYB2PF6PZ6ADYFBM4IUMHEWA,AF6YTIKZWCOBJ5AI5DKRWFCSJWTQ,AF6PBVLOWTG4JSSUS3O2ADTEU2PA,AGKY5D26F5Z4S4EY7Q2FG7M4QRMQ,AEM3TDYU6QQQOU6MOR2LYJQMYOSA,AH7MUE7NGNKQPXN6GNFGRKRYBETQ"/>
    <s v="Monika kochhar,Mr.,Amazon Customer,Amazon Customer,Sukhwinder Singh Arora,Pooja jain,Aman sharma,N.Nasrullah"/>
    <s v="RCZZ3OE0HNTMR,RKY1OFMHN5A3D,R143FGMXO612N1,R37QUY4LLQBPG3,R2D85FE1SVH9R7,R1JEMHPSAGZKDW,RS2R19WDEHUNL,R1UW9TNRNUY15B"/>
    <n v="8"/>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107"/>
    <x v="1061"/>
    <x v="4"/>
    <x v="4"/>
    <s v="Kitchen&amp;HomeAppliances"/>
    <n v="353"/>
    <n v="1199"/>
    <x v="0"/>
    <x v="2"/>
    <x v="0"/>
    <n v="0.71"/>
    <x v="4"/>
    <x v="0"/>
    <n v="629"/>
    <n v="2704.7"/>
    <x v="1"/>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G6N6OO4GIHAHRVNERRTV3FJA2BQ,AGUT3AOM4QV4CVXBGHHRMGYHB2IQ,AEQM4DMINJG5GCYEMHZBJESHCUYQ,AFOMBT36JVCMN5RXXPMIO23GE7QQ,AEQRYFSSX35ZFP64C2CHBDYS7WMA,AEKYBUI6YRXCCRTV4YZ3WJYPVRDQ,AHZGHAB5A4VIMHKF2QTICSYPMJHA,AEKJ4CW4KMMDYM2WT5PLCNTRBS4A"/>
    <s v="Sneha W.,M DHANAMJAYAN,JATIN,Vara prasad,Zaki,latheef,Laxmi,Sandesh kumar"/>
    <s v="R35S3FG2J2TJAM,R14JYWLSY6VOZW,R10TNWC8M5M8E9,R1YCJPR648EPXQ,R1ZR7S45YOQHKX,R23T81UVKR2YSW,R1YGKMW5AF14T9,R30ID8UXCDX35K"/>
    <n v="8"/>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08"/>
    <x v="1062"/>
    <x v="4"/>
    <x v="4"/>
    <s v="Kitchen&amp;HomeAppliances"/>
    <n v="1099"/>
    <n v="1899"/>
    <x v="0"/>
    <x v="1"/>
    <x v="1"/>
    <n v="0.42"/>
    <x v="4"/>
    <x v="0"/>
    <n v="15276"/>
    <n v="65686.8"/>
    <x v="0"/>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GP5YURZQ6W2GKYILORIGKB3NDUQ,AEPAZYTLJQKDOZBSNB35SQF6CMUQ,AHDSX7NV3NZQB2NZ4RLIOBKUOMYQ,AEDL37BWW4MEOIJFCGUXHFUQRXGQ,AFJN6RLNPLI6R42GH7IMYMMOXGMA,AERJQGP7X4KVPD26I4WOZDDP23KQ"/>
    <s v="Aditi,Minnaz Rehman,Sourabh Karambelkar,Dhruv Taneja,AJAY JAYAKUMAR,Noorendra Singh,Amazon Customer,Siddhesh Garud"/>
    <s v="R1UQOSA7I0B6CT,R1JP6NH8K5NZU5,R2I5H53LBQO3LU,R2GHLGUZHUPKYI,R2LGD1DSKBGHES,R2TZD3HUFR98EF"/>
    <n v="6"/>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109"/>
    <x v="1063"/>
    <x v="4"/>
    <x v="4"/>
    <s v="Kitchen&amp;HomeAppliances"/>
    <n v="8799"/>
    <n v="11595"/>
    <x v="3"/>
    <x v="1"/>
    <x v="1"/>
    <n v="0.24"/>
    <x v="5"/>
    <x v="0"/>
    <n v="2981"/>
    <n v="13116.400000000001"/>
    <x v="0"/>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MHHTX7GPWHZAUTEYQOFEEDFMDQ,AEJJGJQCIEPL3ZBNULVUVLVKOYXQ,AE4OWRO7RHZKT3HIJCC6NFJLVADQ,AFNKAJQG5UVDCWBGEMKQPVUCML5A,AFPC2CK5YPZDPLO3ETPC5XMMYIGQ,AGYWGDEV2VA2GXFIOTTX545DCUMQ"/>
    <s v="Balaji,Parag Parashar,N Kishore,Ritesh Babbar,Gurpreet Gill,SD,Avengers,Dr.Rajeshbabu.V.V"/>
    <s v="R1YXOQ6ZZI33LZ,R17FVMZGPYPOYZ,R23NCERA0R891T,R2UV8DYD8AD2EH,R3C4W7ZA3D6KJV,R1N02TVQHTIFVX"/>
    <n v="6"/>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110"/>
    <x v="1064"/>
    <x v="4"/>
    <x v="4"/>
    <s v="Kitchen&amp;HomeAppliances"/>
    <n v="1345"/>
    <n v="1750"/>
    <x v="0"/>
    <x v="1"/>
    <x v="1"/>
    <n v="0.23"/>
    <x v="11"/>
    <x v="0"/>
    <n v="2466"/>
    <n v="9370.7999999999993"/>
    <x v="0"/>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2AVPUOI6A3TMI5OK6YM4II7HXA,AFY65T5MLGBO4CIMHS2HQASXETHA,AGJ2H3TVS44UM24XPHEXER4AGBLQ,AG7TH75OM43KHSIXXCFBZF63MNAQ,AFQJOOGXRMN263F22QY4LZYCWALA,AGQXUBN7LJR2F4IMZYO6PGOAG3DQ,AHGOLGDHHDPHLQIXJCEWKUMBERUQ,AH2UU7LYVU4G6TLQCQZTE23V72DQ"/>
    <s v="Raunak Kumar,Shubham oli,Paresh Ahire,Suryansh Tiwari,Kumar,Anbalagan,Preeti,santosh"/>
    <s v="R3BIC1KGACDYI0,R1CCVQBZR4Q9VB,RZIRE8MUDAZ82,R1NRMX4OA3SKEO,R1MVQCC2Q3ABZ1,R33SSIWTU7O0HN,R1S3TX7C3GKBWE,R2JTNGSHLWKQHT"/>
    <n v="8"/>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1111"/>
    <x v="1065"/>
    <x v="4"/>
    <x v="4"/>
    <s v="Kitchen&amp;HomeAppliances"/>
    <n v="2095"/>
    <n v="2095"/>
    <x v="0"/>
    <x v="3"/>
    <x v="1"/>
    <n v="0"/>
    <x v="6"/>
    <x v="1"/>
    <n v="7949"/>
    <n v="35770.5"/>
    <x v="0"/>
    <n v="16653155"/>
    <s v="Frequency: 50-60 Hz, Wattage: 830 W, Integrated cord storage,operating Voltage: 220 - 240 volts. Power : 760-900 W"/>
    <s v="AGQB7NBV5YVA7UFL3TOP7HJ4YOWQ,AEMY4YVWA4HB2I27COY3GVPMIRRA,AGUNZGNJXOCN7LM2OWJY7ZH4EFHQ,AECLAPFHLKPUROW3OP3WUZDWVWIA,AGPSBG5VYA7MJYXUPP4KWCOGVUKA,AE532GAPNMVN65KBRQWSO2D7ALPA,AEWHTLRKEL4VW5AER3AN5FWUWOAQ,AE3USSWYJX32PTYGSCYTNTRCRTQQ"/>
    <s v="Joydeep Bhattacharjee,Harsha,Arun,Monotosh Saha,Saurabh jain,varun sharma,Tuku Roy,M L Sharma"/>
    <s v="R2DY63XZUWM7SE,R1PZLXZL2ME6XT,R2VZRY72JJLPH3,R15RBOQE6F587T,R1ABQ9XJSD1B9N,RM0HKLK17HGWT,R6D68WWCYXIE6,R5Z1TDHJJTBCN"/>
    <n v="8"/>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12"/>
    <x v="1066"/>
    <x v="4"/>
    <x v="4"/>
    <s v="Kitchen&amp;HomeAppliances"/>
    <n v="1498"/>
    <n v="2300"/>
    <x v="0"/>
    <x v="1"/>
    <x v="1"/>
    <n v="0.35"/>
    <x v="11"/>
    <x v="0"/>
    <n v="95"/>
    <n v="361"/>
    <x v="1"/>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G6AS2KLLZMPPPEKF5RIJXTMA4FA,AEW6BC4YLRYKI5OZGG2TFQSVNPCQ,AGJHYTYSBPEBX6DRHFDVKOPUG3RQ,AHDOOBJBPVJQCWTNVD4L5VIQBBWA,AGXWSSAGJWT437I6SEHW2DBHPAUQ,AHP75RDBGYFPLYD5NVTHZMNJUOAQ,AFBWWOUHEYFHDWJOE42DN5YWO2MQ,AHHRYTCXJYJCRHFUK2EPOG7I3CHQ"/>
    <s v="ARCHANA SINGH,Devendra Singh,Sanjit Guruaribam,Ram Gopal Pareek,SAROJ KUMAR,Balbirsinghpathania,SHAILAJA,Vikas singh"/>
    <s v="R1M11VMLH6I3TN,R2OLOOGNHQ37ZA,R3PIVKT8BNMA4G,R3IEB79VMJ4KUB,R2FW55EB4WH4HM,RKHYI4QXIDG0B,RR30YFP5QKZZZ,R13ATADDWQX8CT"/>
    <n v="8"/>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113"/>
    <x v="1067"/>
    <x v="4"/>
    <x v="4"/>
    <s v="Heating,Cooling&amp;AirQuality"/>
    <n v="2199"/>
    <n v="2990"/>
    <x v="0"/>
    <x v="1"/>
    <x v="1"/>
    <n v="0.26"/>
    <x v="11"/>
    <x v="0"/>
    <n v="1558"/>
    <n v="5920.4"/>
    <x v="0"/>
    <n v="4658420"/>
    <s v="Meant for Spot Heating|Ideal for a small room only, i.e., up to 12 sq. ft|Twin Turbo Design for fast &amp; efficient heating|Side Vents to draw in air easily|ISI Mark|Inbuilt fan ensure instant heating|Customer Care Number: 18133111"/>
    <s v="AECYTJD5MC5XGEX75UZY6T64WX5A,AH2XKE5NKEOBKOJRDJIPNYQRLCTQ,AEWVKFD6YXNBTHT7Q7CPKAPC4MKA,AGGDIBNZQHVRAJZXVXAHKBV2Y4RQ,AELBP2ICNLTZNQ7LRFSLDTGXC2IQ,AFGCWE3XJSFV3SHN5EU2N5VXWAZA,AH44PHVDPA7E2JJWAMVD7ZRPUFEQ,AFVYZFTM3SUEGYESW55OJNGUAJVA"/>
    <s v="Bala J,Devasish,PRASAD BONTHU,Mukesh Kumar Maurya,Gagan G,....,AK D.,nagaraju"/>
    <s v="R2QFJ90TFMGE4S,R35KQ2BQ7TKJS8,RBD5L7F8BAR71,R1ZYMEO92ST8E2,R1DLFFF7N1G9JT,RYJAAGZ3I6ERK,R33ND5PEC4ILD9,R2N2T71KGYJX0"/>
    <n v="8"/>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114"/>
    <x v="1068"/>
    <x v="4"/>
    <x v="4"/>
    <s v="Heating,Cooling&amp;AirQuality"/>
    <n v="3699"/>
    <n v="4295"/>
    <x v="0"/>
    <x v="3"/>
    <x v="1"/>
    <n v="0.14000000000000001"/>
    <x v="3"/>
    <x v="0"/>
    <n v="26543"/>
    <n v="108826.29999999999"/>
    <x v="0"/>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4ZZLZF5JO74MJ3E6WURPHAOKVA,AE4IRBIAL6D4FWUJDI7G3TDMZEZQ,AESVEGOP7LNFGOWRU36WVYYSKKKA,AH2S7L7OVGU76T5ASFGR72DKZI4A,AFR7VQD5YGYX2A73CJ46ZKRNAKBA,AE5TFI4AZKIO5BARSWZQCPMUQMTA,AGEQFLTLLFRSOOMQH4DGWAPT4YWA,AE5ZOLUY3TPAUBD2KP2BEG2KKC7Q"/>
    <s v="TK Saha,Rajappa Thimmaiah,Ritesh kasture,J P Atre,Amazon Customer,Yash Gaikwad,Rafi,Raman"/>
    <s v="R371P01X49V8QV,R3MMP5A1MKKZZP,R1VI6TV1VNY0H6,R2MLAH3IBE9WB6,R2CGNL0P1F07CF,R1SLP1FDAIRDIA,RTCE1LHDI5MSC,R2U1JC1BKWWUFG"/>
    <n v="8"/>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1115"/>
    <x v="1069"/>
    <x v="4"/>
    <x v="4"/>
    <s v="Heating,Cooling&amp;AirQuality"/>
    <n v="177"/>
    <n v="199"/>
    <x v="1"/>
    <x v="3"/>
    <x v="1"/>
    <n v="0.11"/>
    <x v="3"/>
    <x v="0"/>
    <n v="3688"/>
    <n v="15120.8"/>
    <x v="0"/>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6MHH7KNPHZPN7D5YSSWDQITIMQ,AGLWXRPJ6PGDPIN7URZP2525SAHQ,AHFGSNUXSEGQ4CW3BIGW2ZPZUC4Q,AFAGO45Q2ZA4UJ3XXHEWFROOKBRQ,AFS6ULEVQVU2PN6FWRWWBKKFJCLA,AGDMSEPDHPK3IT7Q737N6Y233LVQ,AGRGLAA6BU4VXMEYJWIDRM5WLNMQ,AEODRIKLIM5JTCDNMGSLTRSZFNVA"/>
    <s v="niket,Priyasree,Ashwani Agarwal,utkarsh,rajani 2406,Mazrudeen,arun kumar,Amazon Customer"/>
    <s v="RGW48SIV6YSO8,R3UPD9POT3K5MD,RRT9OUXNV4IJU,R3JP8EI4SKB6TT,R36P6ISAFGCWW9,R1M33EDRD5XY8P,R19ILBYMSDBQAC,R2GS46H4UYEI4U"/>
    <n v="8"/>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116"/>
    <x v="1070"/>
    <x v="4"/>
    <x v="4"/>
    <s v="Kitchen&amp;HomeAppliances"/>
    <n v="1149"/>
    <n v="2499"/>
    <x v="0"/>
    <x v="0"/>
    <x v="0"/>
    <n v="0.54"/>
    <x v="11"/>
    <x v="0"/>
    <n v="4383"/>
    <n v="16655.399999999998"/>
    <x v="0"/>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H3B5DMNZY5TWDFIRV76LBCK7BOA,AG2CU4JHAZYEWQCC7KV4KBLYDT4Q,AHT2V4MYATE6F4S62WMMNUAFTA6A,AHJU5CZJ7KQTPDEKA2URK6YC573A,AHVIOH2Z7CKWOZFK6ILKPPWOAUEQ,AFXJHAXEGOGYVUKP4HIERLJCGSRQ,AEATMWNUKI5O67DEVGKUJBZDATIA,AEJVMKYFUBDOVBR6ZEUPKQMWCV2Q"/>
    <s v="ruhi a.,Kashish Vardhan,shankar majumdar,Amazon Customer,Suman,T BHOGESHWARA RUPANAGUDI,sekh,Irfan Shaikh"/>
    <s v="R1V0UIG80MWSGS,RZNM6HFXBWRJW,R1D9GBPIVP6Z8M,RL8HUBRTJ3LLL,R39RGFCIUFXU4H,R3S475ZLFA6K5C,R3RBBXW4E5LKWH,R1PZJRA2K6Y7HE"/>
    <n v="8"/>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1117"/>
    <x v="1071"/>
    <x v="4"/>
    <x v="4"/>
    <s v="Heating,Cooling&amp;AirQuality"/>
    <n v="244"/>
    <n v="499"/>
    <x v="1"/>
    <x v="0"/>
    <x v="0"/>
    <n v="0.51"/>
    <x v="8"/>
    <x v="2"/>
    <n v="478"/>
    <n v="1577.3999999999999"/>
    <x v="1"/>
    <n v="238522"/>
    <s v="BATTERIES ARE SOLD SEPARATELY|2AA Batteries are recommended|New Batteries are recommended to work properly|Frothes milk up in 15-20 seconds.|Can be used for both cold and hot milk."/>
    <s v="AFM3U2B3HNE4E5JV4Z6K7WD3LRUQ,AGQAYI2H5TL53UE55XVUIDAMSGLA,AE42BCXRYURRUEFT4LVAFCIOCDDA,AGIRPVIAHKBO5TNOXFX6RU5NFBUA,AEQUMN77VINPOKTGOIRX6PREJSNQ,AFWNCMMSDZDDVHVBKKDK4ZK4HILA,AHCXXOQVLFSHJOIKXMOHUSZJSDOQ,AGWU3MU6IYK77TJSYT5UIOD2IC3A"/>
    <s v="Rohit,Panchami Menon,swati singh,Siddhi shukla,Amit Tibrewal,somya vishnoi,Seema R.,ashvin"/>
    <s v="RCFFXI7HE5S1O,R3DIB02TOTSYSE,R2LUFMT90IY4QA,RXT32QTE7RUQ1,R2HOQ536IJUJM4,R1DSBS8TI7TATL,RWQ5WXJM5SYQM,R1QYJE3308FNC3"/>
    <n v="8"/>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118"/>
    <x v="1072"/>
    <x v="4"/>
    <x v="4"/>
    <s v="Kitchen&amp;HomeAppliances"/>
    <n v="1959"/>
    <n v="2400"/>
    <x v="0"/>
    <x v="3"/>
    <x v="1"/>
    <n v="0.18"/>
    <x v="1"/>
    <x v="0"/>
    <n v="237"/>
    <n v="948"/>
    <x v="1"/>
    <n v="568800"/>
    <s v="Two heat setting|Adjustable Thermostat|Over heat protection|Thermal cut off|Vertical &amp; horizontal mounting"/>
    <s v="AE5DRZFQN56UNHWLA6RSKDLDXU3Q,AH7G7F5V6NZQTXGNBULKUK4X6UXQ,AEYISFG3PXSZTUJS67PADHKW55NQ,AFT2SBIE45E3P46X2VFYXXR7JTDA,AETRLDW2AUAQJPHLEUIYFEZBBU5Q,AGOXIKCKLMADHJXOXLKL2XKPA3BA,AHTDOMYCLQT2RTXY3HVZBMCDCI5A,AEUMGPKAO6GBV56NJMU4XM5S76EQ"/>
    <s v="NARENDRA A.,Utsha Datta,Uma,smsn,Abhishek,partha sarthi,Utsav,Kuldeep"/>
    <s v="R2PK3LURGV7XMK,R17NQ1RVQ187WB,RBRUS2N936FP7,R32Z3826SCWBZC,R3N8TTZEOCVIC9,R397WT8ZINS4R3,R38K7QGV2GYAXT,RL5X2D0KMAID9"/>
    <n v="8"/>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119"/>
    <x v="1073"/>
    <x v="4"/>
    <x v="4"/>
    <s v="Kitchen&amp;HomeAppliances"/>
    <n v="319"/>
    <n v="749"/>
    <x v="2"/>
    <x v="0"/>
    <x v="0"/>
    <n v="0.56999999999999995"/>
    <x v="13"/>
    <x v="1"/>
    <n v="124"/>
    <n v="570.4"/>
    <x v="1"/>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GCIDEDP2GEN4VHVU6CCSRL6RF6A,AEON6RS4RYLAMFJWOQSJWDJBIQMA,AFWWYJNRHXQTUZFSW3YGSFNG7AHA,AFPPBTAXYWSCAUMZ7HHCFMF4PHFA,AGOI7ZK5ZIOWDYNLON5YENWZNQDA,AHLUGCZZZXHB67SYPOESH2HT4J3A,AEAZGAS5S5WBPYJUXAAJLS6HILEA,AEXK5CI44U7BRRUHLFNCWA5DIZGQ"/>
    <s v="Kewal k.,SANCHIT BHATIA,Akshit kumar,Hugu gupta,Amazon Customer,Ayush Kumar,Shubh kumar,Saundarya"/>
    <s v="R3V76M88BH6XO4,R11F7S14S5Z1DR,R2K6M2964OJY62,RZQSRHICMZS4I,R3QJ8DYTSW3N7V,R6223NK3BQ0MR,R1Y2FUQ6U2C4TT,R3DARIZBJ8DE4P"/>
    <n v="8"/>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120"/>
    <x v="1074"/>
    <x v="4"/>
    <x v="4"/>
    <s v="Heating,Cooling&amp;AirQuality"/>
    <n v="1499"/>
    <n v="1775"/>
    <x v="0"/>
    <x v="3"/>
    <x v="1"/>
    <n v="0.16"/>
    <x v="2"/>
    <x v="0"/>
    <n v="14667"/>
    <n v="57201.299999999996"/>
    <x v="0"/>
    <n v="26033925"/>
    <s v="Warranty: 1 year on product|Power: 600 watts ; Power: 230v,50HzAC ; Operating Mode: Corded|Includes: Kettle|360 degree swivel base|Cool touch handle and lid knob"/>
    <s v="AGJPGWOXW4667QJXNDCLUWWVZTBA,AE2MJ6XVIE6OPT647IMTCCL234MA,AETN24LLRWGF5EUGDS4FWN4E7REQ,AH7J22T7AJRXCFHZF7RUDX63Y45A,AHLIRBDDRJKUSNTL66OD3252EYZQ,AHGKNJU3CXZ5GCOAJA7JCXNZ5RCA,AEUDZWXMXFOP2BI5WVK4S524LYKQ,AGQTOEYC5PUD7R5RGXHRNFQ3BFMQ"/>
    <s v="Jyoti Dwivedi,Malav,Amazon Customer,Seema,Sun.,Prabhat singh,Amazon Customer,Tabassum"/>
    <s v="R18ZEYSRNCERR7,RZSF37HFFK0LN,R39D1A1FW10AMZ,R2KMCPSQCAAIEI,R31QEV79S8TQLC,R3CCT4DZ7PNCLT,RI7WWH1O32LTQ,RN9O9A0ARA83"/>
    <n v="8"/>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121"/>
    <x v="1075"/>
    <x v="4"/>
    <x v="4"/>
    <s v="HomeStorage&amp;Organization"/>
    <n v="469"/>
    <n v="1599"/>
    <x v="0"/>
    <x v="2"/>
    <x v="0"/>
    <n v="0.71"/>
    <x v="7"/>
    <x v="0"/>
    <n v="6"/>
    <n v="22.200000000000003"/>
    <x v="1"/>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HAAD3NPHK6M6MFXLOIIVQSQQBGA,AF3VI65IPCL746N6XDAW4FYVH7CA,AGG2SNNR26KGUIFF6ZH32A3WZ2AQ,AEOHEAX7CMT7YK37DNAOQVUAZZ6A,AHEBE2B3ZMN7PAIBT73AZT4IS32A,AFE5CGE2HOEQLDT4X763Y7SR2OCA,AHXWSKIC3GD2ZFTM5JW7ANXAVSIA,AHUQZSYH2QVXKCFOFZAEQ5XOJTVA"/>
    <s v="Anjali,Zafirah k."/>
    <s v="R35LX6CSWTNYSC,R1CUUHI7XOHG6J,R1GBNN50EN0PFS,R3NOMC4L51HI68,R1YMZK0C9NM9TJ,R17GMX3E73L0PD,R3T6DF21D1TVYC,R37MXBYQP6B9UG"/>
    <n v="8"/>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1122"/>
    <x v="1076"/>
    <x v="4"/>
    <x v="4"/>
    <s v="Kitchen&amp;HomeAppliances"/>
    <n v="1099"/>
    <n v="1795"/>
    <x v="0"/>
    <x v="1"/>
    <x v="1"/>
    <n v="0.39"/>
    <x v="0"/>
    <x v="0"/>
    <n v="4244"/>
    <n v="17824.8"/>
    <x v="0"/>
    <n v="7617980"/>
    <s v="2 slice capacity and auto pop up|Cool touch body and variable browning control|Bread slice centering device for even toasting|Easy slide out crumb tray and cord storage|Power: 750 watts|Warranty: 1 year warranty provided by the manufacturer from date of purchase"/>
    <s v="AFCPQ5WS6XHYA7PKRTOCC7TRJWHA,AF7NY3RD3X3ZTH7D5TZ74YPNJW4Q,AFLBPRZRXYFOHOTCHPTFLPZCQOWQ,AESL35HFDQN4QCKVN7DNGPTWU5XA,AGCKE42DFD6N3V5WX7A7XYTQ7Z2Q,AFNDA4W6XZFIIS5RLQWV27EYZIQA,AGOIFSKTNQK2PNBLRMNUWFSKXNEQ,AFQOJDCRZINCCHXU37K6DCIB6SYQ"/>
    <s v="Partha Sen,Pooja jain,Ayush P.,Shantilal Sharma,Gautam S.,manan parekh,LM,susmrita"/>
    <s v="R374MN6Y3HGVY6,R2TDXG58UA6LMS,R2KZ02C2SJ7WKJ,R2NOIFFPNAB8AD,R3JX5JS9CX0TLE,R3LZ0DBRARBRZO,R3DIAJAW70VG81,RMQ3KAMNNQ2X2"/>
    <n v="8"/>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123"/>
    <x v="1077"/>
    <x v="4"/>
    <x v="4"/>
    <s v="Heating,Cooling&amp;AirQuality"/>
    <n v="9590"/>
    <n v="15999"/>
    <x v="3"/>
    <x v="1"/>
    <x v="1"/>
    <n v="0.4"/>
    <x v="3"/>
    <x v="0"/>
    <n v="1017"/>
    <n v="4169.7"/>
    <x v="0"/>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M4A33L64TPLILW4OHTSKRZR3NQ,AH6NEABVASSTXS6RPML55O5X2L3Q,AEIPEUCNAW5ORUCK4KND5X5I3DUQ"/>
    <s v="Annonymous,Sudhanshu Shekhar,Manish P.,Purrnanssh,UMANATH B,Dr.Susheel Kumar,amruta rokade,Kalzang"/>
    <s v="R2TWO1XR7BGSHO,R1683BA4KIYFUI,R2BTLKVDN71QOW"/>
    <n v="3"/>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124"/>
    <x v="1078"/>
    <x v="4"/>
    <x v="4"/>
    <s v="Kitchen&amp;HomeAppliances"/>
    <n v="999"/>
    <n v="1490"/>
    <x v="0"/>
    <x v="1"/>
    <x v="1"/>
    <n v="0.33"/>
    <x v="3"/>
    <x v="0"/>
    <n v="12999"/>
    <n v="53295.899999999994"/>
    <x v="0"/>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EZPN2FXQGKONKQKDSREETOWTLGQ,AGHXXH2FWY3YF4MB2EKX6RFLFBUQ,AHNMAYXQ64DDKZWPIIHOFX7UM7YA,AG6QCT5IZMD5I4TMLCLTKM3LQU6A,AFIQ2NB5ZBTPFZ5JYIRHDLJGBQKQ,AFTCFSIJBGKG45IQBJ4Q6WUUYGRA,AGLB4RAINP47QIOGR6K3BVGB6PVQ,AGIMXHQLEPJG6FIWJMBJLC7MVK3Q"/>
    <s v="Aam Adami for India.,Colonel PSV Ramana,Tarique Hossain,Durratussharaf najmuddin,Athappan,Amazon Customer,Priyajit Samanta,Gopi"/>
    <s v="R34X9P95PZ5OX2,R2W61LLRNDPTLV,R1MD9WI5AP8ZQV,R37H76FMO5LQWM,RQ8LTTD9ZAD0U,R2EWX5R32OVIH5,RU43GXLFBAS8O,R1LF03KFL5GO3P"/>
    <n v="8"/>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1125"/>
    <x v="1079"/>
    <x v="4"/>
    <x v="4"/>
    <s v="Kitchen&amp;HomeAppliances"/>
    <n v="1299"/>
    <n v="1999"/>
    <x v="0"/>
    <x v="1"/>
    <x v="1"/>
    <n v="0.35"/>
    <x v="11"/>
    <x v="0"/>
    <n v="311"/>
    <n v="1181.8"/>
    <x v="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HUR3WRNQOQ44GWIBTXRYLF6UTAA,AHW46KPBJ44BLDZYQTJH7QTN6FSQ,AEMR6MDZJREXTMBCB47HWPCXCW6Q,AHHLBBLNGWZWIX23N4AQKFS6XXAA,AFOBDH2OA23THZ46QVAYYN7IGF6Q,AHAGHWROWNW4HLHX42ZR5R6KWG5Q,AE3TDTXNYRURNBEATXHSUB52QUQA,AH6TJ2BWPQEIN7ZGCY7AC34W7EZA"/>
    <s v="Soorya,naveen,lexia Jacob,Nisha devi,Unknown,Prasanna S.,Saravanakumar J,pravanjan panda"/>
    <s v="R1475ZJ873I5NE,R1IODQVRWH6ZY2,R2LZX8J3H6DOT5,R96JMMJFCJKL3,RW8C24FXP79KC,R1U7FGBOZ7LLXT,R1VVM3Y8P761OK,R3KYSOHRGRXD0Z"/>
    <n v="8"/>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126"/>
    <x v="923"/>
    <x v="4"/>
    <x v="4"/>
    <s v="Kitchen&amp;HomeAppliances"/>
    <n v="292"/>
    <n v="499"/>
    <x v="1"/>
    <x v="1"/>
    <x v="1"/>
    <n v="0.41"/>
    <x v="3"/>
    <x v="0"/>
    <n v="4238"/>
    <n v="17375.8"/>
    <x v="0"/>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E5CXOIK2XJRKPRSKOXHICJHG3UQ,AEMURPMQFSRYZ5R7IKBPIGUEES2A,AHIV6ODNO4FNGOPKPP3HBN5O5X4Q,AGUOJUMISWCWPU7XMVMFQJKZ6OKA,AEXWFPDY7TBIL3CFRZO5BEHA76IA,AGR33RA3JZDOYDL7SJBWTHYKLZHA,AGKBZLURQIRK76CSDFFRHIZSUXOA,AHPJA5BHHKC6VNMIPWMB3R66LXGA"/>
    <s v="Amazon Customer,meena polkam,Amazon Customer,NSP,Henita,mehvish,BOSSAmazon Customer,KSESH43"/>
    <s v="R3INNJUH4JO9LK,R15QDC1Z7MA197,R1XO3PU241VKRL,RYERQXE72BWDZ,R1JHTSAJC61WZ3,R3P0PRTL84LY6I,R2Z85B5IROTGYA,R2EH4DVWTBAL9C"/>
    <n v="8"/>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1127"/>
    <x v="1080"/>
    <x v="4"/>
    <x v="4"/>
    <s v="Kitchen&amp;HomeAppliances"/>
    <n v="160"/>
    <n v="299"/>
    <x v="1"/>
    <x v="1"/>
    <x v="1"/>
    <n v="0.46"/>
    <x v="13"/>
    <x v="1"/>
    <n v="2781"/>
    <n v="12792.599999999999"/>
    <x v="0"/>
    <n v="831519"/>
    <s v="30 units|Perfect to Seal Food/Snack|Keep Food Fresh|Freezer Safe|Dishwasher Safe"/>
    <s v="AGV6QTOYJLPJ64XHY7VR6NKFKHVA,AGBJOIF64YPNCYBN3MWABUMRS46Q,AG3RH7VYVL25QFOCSWTZLBLZIV2A,AGPNW3GNPQBPFFAZ5BREYIKQNFOQ,AG5G7QG722YPXMDLWSEQUVDKDXXQ,AFRXET3VPG5BJ5RK7GV7BNWOG5AQ,AGF4WOJV2GZTQSBHWSMDHUABDSIQ,AH5EDRMYEIINDSSSX37FROCR4NNA"/>
    <s v="Dr.  Balasubramanian Pechimuthu,Abdul rehman,shradha,VISWA,Arun kumar choudhary,Seshadri Majumdar,pratyush,Amit Sareen"/>
    <s v="RZXPK0F5S2VTS,RHQXPF9G54YP4,R3MQ0FZCHTDIXT,R2YQQJIT5CF1YI,RQFWTYF7ISOCK,R2WARTYO91TQ5U,R2ZQ5A84YMYF5L,R2EAC2MQLUOE2O"/>
    <n v="8"/>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128"/>
    <x v="1081"/>
    <x v="4"/>
    <x v="4"/>
    <s v="Kitchen&amp;HomeAppliances"/>
    <n v="600"/>
    <n v="600"/>
    <x v="2"/>
    <x v="3"/>
    <x v="1"/>
    <n v="0"/>
    <x v="3"/>
    <x v="0"/>
    <n v="10907"/>
    <n v="44718.7"/>
    <x v="0"/>
    <n v="6544200"/>
    <s v="Compatible only for Pureit Classic 23 Liter water purifier|Germkill Kit (GKK) Capacity - 1500 Liters|The Germkill Kit (GKK) contains 3 Parts - Activated Carbon, Germkill Processor·µÄ·¥? and Polisher|Activated Carbon Filter - Removes harmful parasites &amp; pesticides|Germkill Processor·µÄ·¥?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FXYPYAOFDHWH4CXSBUVX2XXIOSA,AETDHNM3DCXJJ6K4AFAEHZQAVG2A,AGMOIWMV5LM33PKZWDSGNS5EZ6ZA,AG5FGOJE6CG3FHJTE2PNPHOGUJHA,AFUCLN7AM6VIDFUUQXMEYHHMJOTQ,AGHLLRQQL3VKZBE426YJLNV5UBDQ,AHPLUXRCABZUIN7AYXOQFSSBBYAQ,AFDJPDX5JZEXUIAHIPEIVN2QYMQQ"/>
    <s v="Abha Rani,V SRIKANTH,Bhagwan Khobragade,Suman Adhikary,Amit,Dominic X.,Srivastava rahul,Saleem"/>
    <s v="R11V5OCJYQY6WC,RIR8457ELA3D6,R2GWHK7KGBQ6DM,R1EV61F6P7A11I,R2DEONSP7S2QXE,R1ROPAJBYWFX3L,R3RP22I8F1KJ3G,RS323H3S7TUW3"/>
    <n v="8"/>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129"/>
    <x v="1082"/>
    <x v="4"/>
    <x v="4"/>
    <s v="Kitchen&amp;HomeAppliances"/>
    <n v="1130"/>
    <n v="1130"/>
    <x v="0"/>
    <x v="3"/>
    <x v="1"/>
    <n v="0"/>
    <x v="0"/>
    <x v="0"/>
    <n v="13250"/>
    <n v="55650"/>
    <x v="0"/>
    <n v="14972500"/>
    <s v="Compatible only for Pureit Classic 23 Liter water purifier|Germkill Kit (GKK) Capacity - 3000 Liters|The Germkill Kit (GKK) contains 3 Parts - Activated Carbon, Germkill Processor·µÄ·¥? and Polisher|Activated Carbon Filter - Removes harmful parasites &amp; pesticides|Germkill Processor·µÄ·¥?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HRDA66XO63XYCBZJMW4EUJN3BFQ,AELE2SOO7LBNHXU7UK5F7TGQHA6Q,AHAVCLRCPYO2MFYPTURF33N7XH5A,AE762UDUDQPW4R4QHHTIL7TPTJUA,AEGZSJIUSKF2EKIKGLNKY2CU6WXA"/>
    <s v="Suryaranjan S.,Gaurav Kumar,Tanushree Laha,Tirupati,Srivastava rahul,Puremba Khomdram,Sre ram,Kanthilakshmi"/>
    <s v="R1WJ8T3U9P42IU,RM9RH8FX9U95D,R31M8UXT7NLOMY,R18Q7M2R00EW68,R11NHZQ8OKA9U0"/>
    <n v="5"/>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130"/>
    <x v="1083"/>
    <x v="4"/>
    <x v="4"/>
    <s v="Kitchen&amp;HomeAppliances"/>
    <n v="3249"/>
    <n v="6295"/>
    <x v="0"/>
    <x v="1"/>
    <x v="1"/>
    <n v="0.48"/>
    <x v="2"/>
    <x v="0"/>
    <n v="43070"/>
    <n v="167973"/>
    <x v="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HKRBVYCV4TUHOZIMGK4H55YGMFQ,AEDCUCVJEJKQWJPNYA4E5HMQ37TA,AGLUCMLVY27OWWYXIGYS2ANHQCTA,AEVH7CTRMGVDXTUSLCLNTRQHHIPQ,AEYMUCM7BPOU5UZ3M4KXIDZUZHHA,AEMIUWQVFEJISDZFQXUQCKHDZMRQ,AFAYV3BQLC3AXIEDILXRGIRHZWGA,AHMQOU4PLYHFMMN2PFQ27U5F6ABA"/>
    <s v="Prabhat,Chandrika,Pramesh969,Prity,Amit Kumar,Rao,Sreekanth,SRIKRISHNA"/>
    <s v="R2WEI6XJR33OD9,R27A6L849E7GSZ,R1AEVMWF3LYR1W,R1HWDFBGDTAD8T,RW1MNAXV6W46C,R29GE7YKSLFUEI,RVPA011CN6KFC,R3RPSQIJV4SO8P"/>
    <n v="8"/>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131"/>
    <x v="1084"/>
    <x v="4"/>
    <x v="4"/>
    <s v="Kitchen&amp;HomeAppliances"/>
    <n v="3599"/>
    <n v="9455"/>
    <x v="0"/>
    <x v="0"/>
    <x v="0"/>
    <n v="0.62"/>
    <x v="3"/>
    <x v="0"/>
    <n v="11828"/>
    <n v="48494.799999999996"/>
    <x v="0"/>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E5TYL3HV3PPD3BRG5C5HJO6Z2SA,AEEBGA5NPM4BZ2UVJYRWPZVHZTVA,AHCRBWWNGNOH5TPA67UMTUK7CSTQ,AELCFPVIRUQFTZXUH25AE3VI3EPQ,AFJYBPSS4S2VWIFDX3BWJQJ7OFNQ,AG72XDX4CZHFNILZCIKRN4AMP2DA,AG7OKZNOYUX3PEFWYNO3WLKVH6MA,AFVP7U6OD4IODWNS7TFARV6HS6DA"/>
    <s v="Tan,Ramesh,Ramkumar,kavithava,Srinivasan Nk,RAMANJANEYULU,Parikshith,ARAVINTH R"/>
    <s v="R1FX2ZCKMJB7HV,RW80Q6XC18TR1,R388KPB8P0EVTW,RH57438QTA6TG,ROZVZWR5N5XFF,R32RTSWNYGFNT3,RHK4K6M2PFZCT,R21IS8D23018BF"/>
    <n v="8"/>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32"/>
    <x v="897"/>
    <x v="4"/>
    <x v="4"/>
    <s v="HomeStorage&amp;Organization"/>
    <n v="368"/>
    <n v="699"/>
    <x v="2"/>
    <x v="1"/>
    <x v="1"/>
    <n v="0.47"/>
    <x v="3"/>
    <x v="0"/>
    <n v="1240"/>
    <n v="5084"/>
    <x v="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HGP46O5MO2FPEVAHZM6A7EZHAEA,AHEO6VCLJ4UDPSPS4TVOXU6I53RA,AH4EIYQSOUXMOZRLMOJQ2K2RUUXQ,AETKWJBAYZHLXKZO5UIVI3SZSLGA,AH25XUAOUMID775S3CGKTD4RMSRA,AFSZFJZYUT57KMK4OOFADUGFLKSQ,AHNNVMOSRRVE4357H7KC2YFDZCYQ,AGI6274XD65IINWKDRM324KZ3ZSQ"/>
    <s v="Ekambaram,Gaurav K Saxena,Amazon Customer,Amazon Customer,Asgar Pinjari,Vijaya,Pawan K.,Sandeep"/>
    <s v="R1O4RWDUJDLH8G,R3BHQM50VHKHN1,RZZBLKLCKMBIO,R33B3888A0I1MF,R27C7F23ZUFG99,R3J5SC94G7LHOG,R31TAZ4NSJ9QJU,R2OO48A4CJ6ZWL"/>
    <n v="8"/>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133"/>
    <x v="1085"/>
    <x v="8"/>
    <x v="8"/>
    <s v="HomeMedicalSupplies&amp;Equipment"/>
    <n v="3199"/>
    <n v="4999"/>
    <x v="0"/>
    <x v="1"/>
    <x v="1"/>
    <n v="0.36"/>
    <x v="1"/>
    <x v="0"/>
    <n v="20869"/>
    <n v="83476"/>
    <x v="0"/>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G22QSZIES6VEC3IVAGKQD4N7WHA,AHFGWOU2ANAHIK6VUKI267DZO5PQ,AE7JCA7MTQHV6XTNF2NQFH5DG6KQ,AHKW2FPVJKYDYZOTMPDW4CIXUHLA"/>
    <s v="K Ramesh,MCS PAVAN KUMAR,Parthiban,parusuramireddy,B. Vinod Kumar Reddy,Amazon Customer,Revansidha k.,Leela Parvathi Paluri"/>
    <s v="R3KLZUQCUHHOAX,R2QQZX4QI5G707,R2PMOA0FRZQJH8,R1Z7A1FJINTOUW"/>
    <n v="4"/>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1134"/>
    <x v="1086"/>
    <x v="4"/>
    <x v="4"/>
    <s v="Kitchen&amp;HomeAppliances"/>
    <n v="1599"/>
    <n v="2900"/>
    <x v="0"/>
    <x v="1"/>
    <x v="1"/>
    <n v="0.45"/>
    <x v="7"/>
    <x v="0"/>
    <n v="441"/>
    <n v="1631.7"/>
    <x v="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F4PTAVL6VZB5QTMNHLKUQ3LMZLA,AGI4BM5ZRGDD4KB3QH72FI37ZKRA,AE26ZTVZB6CB4VML6JSTYTL2QG6A,AGLRTBQ52OBASLMH3FAS7DJDB5TQ,AHKTDBCHIOLSIJYHGICL222OLCCQ,AHQ6EYMJ7JXCKR4O6EDJ7P7FW77Q,AG6ARD7AF2XBUTKPW35SH7ACMJOA,AHP7P3UVBYKC36AWMWNY6V7UTIQQ"/>
    <s v="manisha,Suryakant,Uttam Kumar Mishra,Raunak V.,Dheeraj Sharma,SYED JAFFER,Ashutosh Chawla,ekta arya"/>
    <s v="R3K8P7GKLOHOW3,R968YTI3QLHUU,R2WLXSMP9D425C,R3JQEX1BFY9D39,R3FG2NLHXHGVP,R3HUBJJJS3DO4T,R2661I4M86YGDU,R34YWIBFYLRQ7S"/>
    <n v="8"/>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135"/>
    <x v="1087"/>
    <x v="4"/>
    <x v="4"/>
    <s v="Kitchen&amp;HomeAppliances"/>
    <n v="1999"/>
    <n v="2499"/>
    <x v="0"/>
    <x v="3"/>
    <x v="1"/>
    <n v="0.2"/>
    <x v="3"/>
    <x v="0"/>
    <n v="1034"/>
    <n v="4239.3999999999996"/>
    <x v="0"/>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F2CSPPKO2SSBDRBRGHC45BWIELQ,AGW4JUROHW7KRFM5ZCC2JNH4PAXA,AEW6W7DN3VIG44QTVU52ZBJOFH7A,AFU5NZ6LAHLUZ5OGIDR42FCDQAGA,AEYJ3DHU5M5R322RG6PCYUWWCXDA,AG4FCICECZZK5SGKS5PG2PLFSVPA,AEPQQCHQYPREFBONFIWGNSURTKCA,AGKQOL5HGTYAK4XZZA45NTA2UZQA"/>
    <s v="MEWT,Amazon Customer,Pratibha Pal,Kishan Gopal,Animesh Rastogi,Kothapally N.,sandeep,Arpit khandelwal"/>
    <s v="R59S0ST3CRK72,R32DQPFQOKWAPF,R1LBZ0AGEZPCJS,RICD6CW1J29LM,RZCQSN74LHT1B,R39HW9DHHNXMZY,RKVFIWXJ28K5E,R6VPUQX7S0ZXK"/>
    <n v="8"/>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136"/>
    <x v="1088"/>
    <x v="4"/>
    <x v="4"/>
    <s v="Kitchen&amp;HomeAppliances"/>
    <n v="616"/>
    <n v="1190"/>
    <x v="0"/>
    <x v="1"/>
    <x v="1"/>
    <n v="0.48"/>
    <x v="3"/>
    <x v="0"/>
    <n v="37126"/>
    <n v="152216.59999999998"/>
    <x v="0"/>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F7QK5FHWPIIYYCVERDUJEZYTSXQ,AERRAASKR2QOMQ2YNIKRDQHAQGMQ,AH5S5HEUKPD2ZLHBH5XQFJRLLRCA,AHB4T3IC5YTSPMCDPFBABXVV34HA,AFR42H36VEYD3J2M5QXO2MV5B4KQ,AHKTL6AK4OY3ENQXT4IEV7SBIJ6A,AESQ6MV2NLTB3NJ73LIP763MMOCQ,AEAKZZZKAZKLEAAUUXG7QOL3XCQQ"/>
    <s v="Rohit Dudeja,Md Tauqeer Akram,Murukadas P S,Ghazanfer Munam,Richa,rajaram kahar,Anurag Pandey,Amazon Customer"/>
    <s v="RF9Y5B4XM5YZ6,R24N6TZUI4NUAR,RMMHFQPA8C5FJ,RTE5VGSY9115Z,RRPKO7B62TUN8,RMW15G5GM7HKY,R3PNOFAB5MTZMN,R3L5QGDIMQZJ0F"/>
    <n v="8"/>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137"/>
    <x v="1089"/>
    <x v="4"/>
    <x v="4"/>
    <s v="Kitchen&amp;HomeAppliances"/>
    <n v="1499"/>
    <n v="2100"/>
    <x v="0"/>
    <x v="1"/>
    <x v="1"/>
    <n v="0.28999999999999998"/>
    <x v="3"/>
    <x v="0"/>
    <n v="6355"/>
    <n v="26055.499999999996"/>
    <x v="0"/>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HXNEJ47QV434CJ2CITRIYTIZFDQ,AHT3RLKKTOW7PESASK7CIHLSVNQQ,AHHUO6DFK2PMMQW22NZIN5A5YSYA,AERLNQYOTBYWZCP7AR3TNWATIFHQ,AGWXF7WOR6H5UC3A5PLXE3FXJQEA,AHXKOJKX2Y62E42WWVLND5YDZARA,AH6OEO7KA4AJEWCVSRGJAP6CGANQ,AGNMKLX5ADDTNPRKL77V54XNL5NQ"/>
    <s v="Pooja,Mahaaveer Refrigeration services pvt. Ltd.,Digvijay singh,Varun,Rakesh,Aman Rana,devashish,Haya"/>
    <s v="RYO77QIQ3J77O,RTT5VLIVBXJ9G,RDVYDNR6YE0P9,R2N4W7YVIYXMD4,R1DZ7H2MK3UDMT,R23LLGX9FMWWT3,R39UMH72QKWB0W,R67UM0U4KH8C0"/>
    <n v="8"/>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1138"/>
    <x v="1090"/>
    <x v="4"/>
    <x v="4"/>
    <s v="Kitchen&amp;HomeAppliances"/>
    <n v="199"/>
    <n v="499"/>
    <x v="1"/>
    <x v="0"/>
    <x v="0"/>
    <n v="0.6"/>
    <x v="8"/>
    <x v="2"/>
    <n v="12"/>
    <n v="39.599999999999994"/>
    <x v="1"/>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EBZ2HAXFK35IM72RWPADC7VH3EA,AFYJKU3CYIDTCWXSROBNCJYVGDVA,AEJY6YKEUDBOG6TW6F47ZHY4SRPA,AHOOFKHRAB2AOMAVEHT36C2N2ULA,AERTQHHQOMTDNYMD22NPY3GBBM4A,AEYA5Z6OAFIGPU5MHDGOJRJFWIBA,AEPVJ654JP5LWKT3REYOYCIROB3Q,AFLE4CBGWA423HZGZY3AYGMCR2AQ"/>
    <s v="Raj Patel,Malvika Upadhyay,Amazon Customer,Jaldeep giniya,Aarti,Poorvee Chandrakar"/>
    <s v="RK56D57RLGNG7,R3SZTBONWK6EEB,RW0XZ8GFEVSHT,R1ONWKUQ97UR0Z,R31QLHY7PDUZ58,R3PN59YSGTFQA4,R313IF9FNSCCXG,RGABQNB8MCJIV"/>
    <n v="8"/>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139"/>
    <x v="1091"/>
    <x v="4"/>
    <x v="4"/>
    <s v="Kitchen&amp;HomeAppliances"/>
    <n v="610"/>
    <n v="825"/>
    <x v="2"/>
    <x v="1"/>
    <x v="1"/>
    <n v="0.26"/>
    <x v="3"/>
    <x v="0"/>
    <n v="13165"/>
    <n v="53976.499999999993"/>
    <x v="0"/>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YUFQB6WUOMBYRLWNULRLC4GQ3A,AGREWD4V5XIIO7ZZSLOOF5PPW4RA,AEDTSPMMJN5UL33AYZXSBOVGMRLA,AECEPMMYOPFBE6SIVWQUSUHHAC2Q,AHO4TPXF2JLVKWJRV2IDP3OD3D6Q,AFWU3N2B6R66Q23QYZUC527E2BBA,AFEF4DGU3HTWTOL5DUN2XDYHMCVQ,AHVMXVNSDIZJWJFWWFU5EXRN77SQ"/>
    <s v="Ashish,Veni,subbarao,srinivaas kandula,Karthik,venugopal,Swapnil,Dhinesh Sridhar"/>
    <s v="R2O8A01MW8OG45,R17SZCFHFXSBJ4,R15YIPPTFN5V7W,RVMI19H090GN5,R1UQMESC400YOE,R3N9DZ2JDGIAWQ,R2SYKE16W886JJ,R2YD92F7BXAMZH"/>
    <n v="8"/>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140"/>
    <x v="1092"/>
    <x v="4"/>
    <x v="4"/>
    <s v="Kitchen&amp;HomeAppliances"/>
    <n v="999"/>
    <n v="1499"/>
    <x v="0"/>
    <x v="1"/>
    <x v="1"/>
    <n v="0.33"/>
    <x v="3"/>
    <x v="0"/>
    <n v="1646"/>
    <n v="6748.5999999999995"/>
    <x v="0"/>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FZESR4UNHIMTL2SQMFA3FJYKHAQ,AF2KW5BVHOC5TMH3ZBVCRSG4CCBA,AH5A5LHF3QDSOP2C5YV5RI5SFY7Q,AFJUTJ2OOOMAALQVWF4NJHMWWTLA,AFBO7V4C5TDYJ4VCEZTNK3JUAL4A,AFEUD4GVTU2JV2PXCSYQE34CM6FQ,AHFCHZTGIW3H765BOG5UQ4CS5B6Q,AGD3DH2YTXYUU3D2AHBH2FOW5BDQ"/>
    <s v="Priyanka Das,Rohini,ArunKumar,Jayanth,Sk,Avinash Bapat,Amazon Customer,Balaji"/>
    <s v="R2UIJV14OIMCZV,R1458J40NJSVIT,RXW8PLIUVJ2OE,R9A1OF3EW7MGN,R28WD8ETADFIKR,R1PELVV3KOBO73,R3P3AYLYQSCIHC,R218TWEQR99LCG"/>
    <n v="8"/>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41"/>
    <x v="1093"/>
    <x v="4"/>
    <x v="4"/>
    <s v="Kitchen&amp;HomeAppliances"/>
    <n v="8999"/>
    <n v="9995"/>
    <x v="0"/>
    <x v="3"/>
    <x v="1"/>
    <n v="0.1"/>
    <x v="5"/>
    <x v="0"/>
    <n v="17994"/>
    <n v="79173.600000000006"/>
    <x v="0"/>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T6US6YWB52FSW73Z6GUN4YKLMA,AHNK645M7U3NYPVYHTVX7LVQAVLA,AGNLKKB5BQFDZ2VIJJFRUROTMQMA,AFNV7NMTHTVCQTNUZEDQVTJEXU2Q,AFPXQFK4SWJN6QWFRHOJ6DWMEVVA,AHPQHJVDA6JHFNRN7OBYTBTJXBYQ,AERYOOEJHPM6LGMKD2LIKMGODTHQ,AEWJA5C73VCGFR4HX5TOUINZ425Q"/>
    <s v="‚ö° Pushpendra Singh Patel ‚ö°,Mukul,Sauron,Amazon Customer,Bumble Bee,Naresh,Serena A Lyngdoh,Sohail Quazi"/>
    <s v="R21NO0SUPFUAO5,R2GPXUN1O93HXF,R1DWVFYYKKIK74,R3I6NJUB4QS3U6,RBQO4ZTLRXA60,R7ESCSWWQ9CMY,R2XS80YVEE2VLG,R20M9438YP7Z2E"/>
    <n v="8"/>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42"/>
    <x v="1094"/>
    <x v="4"/>
    <x v="4"/>
    <s v="Heating,Cooling&amp;AirQuality"/>
    <n v="453"/>
    <n v="999"/>
    <x v="2"/>
    <x v="0"/>
    <x v="0"/>
    <n v="0.55000000000000004"/>
    <x v="4"/>
    <x v="0"/>
    <n v="610"/>
    <n v="2623"/>
    <x v="1"/>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GB3FQ7523INWDNY3MAHJWA5ZGIQ,AFOLHTLOEWQQPINOVOOJ4LKDV2WQ,AEUF4QR7MJKENC3HLTNYAFOHZKXA,AHMB26HGLHBPKSOH3OUNWCBIQCFQ,AFSLUKKF3K7FMWODWA6LZ2ZVTWWA,AF7GR2MYNSFD4CNYGBK3FANOGQ5A,AF3WQWGNYVESH32NWB4I25WPG3SA,AFWXZ2W37J27GZLU6RBZZRVJYQ3Q"/>
    <s v="Shiv Kumar Saini,Amazon Customer,Tarun,Harish Thakkar,mukesh j.,Bhawna,Yankee Kazi,_gurnoor_00"/>
    <s v="R2700E7W1TZOD3,RJYAUT0FRKDMB,RL8FH0EY6MYW2,R3LQZ1MVHYQ0AH,RA44P2P2I6OAT,R1RY147GD1ET8M,RYTQA3YC8EVSL,R2UK87WTHHEQLI"/>
    <n v="8"/>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143"/>
    <x v="1095"/>
    <x v="4"/>
    <x v="4"/>
    <s v="Kitchen&amp;HomeAppliances"/>
    <n v="2464"/>
    <n v="6000"/>
    <x v="0"/>
    <x v="0"/>
    <x v="0"/>
    <n v="0.59"/>
    <x v="3"/>
    <x v="0"/>
    <n v="8866"/>
    <n v="36350.6"/>
    <x v="0"/>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HFILHSL3P3VABTMFUYKAWTNUWVQ,AHLGS6FCOG5AUP23U6ZJRXES7DCQ,AF5LVMOSEJ52KWFQDNEI2XXPAMJA,AHCJSKRROLBCRT5CA6NDKVJMWSOA,AGDRSRFFX2RVEHUZJXQTXGRZ3NWQ,AHMLLF7BJZGHT4BUAPH6OBOSQNEQ,AETGK22TGIAO4WZO4G3NPOBRLXCQ,AF3WRE2HEDELD4RT5IV3W3OUIAPA"/>
    <s v="gowtham saran,Nanu prinu,Roopali tiwari,Vipul Hulekal,Pooja Sharma,Anurag s.,Priya,Lakshmi"/>
    <s v="R1EOXYGHBYOOB9,R2MQLUR661FKOA,R235YDZ5Q9LII7,R26GBAZJ5NKP2J,R170382TYOYO5I,RJHX6V54VZFP4,R5YSMPE1H316Q,R3021SP9CQ8U4W"/>
    <n v="8"/>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144"/>
    <x v="1096"/>
    <x v="4"/>
    <x v="4"/>
    <s v="Heating,Cooling&amp;AirQuality"/>
    <n v="2719"/>
    <n v="3945"/>
    <x v="0"/>
    <x v="1"/>
    <x v="1"/>
    <n v="0.31"/>
    <x v="7"/>
    <x v="0"/>
    <n v="13406"/>
    <n v="49602.200000000004"/>
    <x v="0"/>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FEJIT5UQ3HEOL3DZC6L6KYRV3DQ,AH2J64YFD3HW5OV56YJNQLBQ7XIA,AEPVJN4BS557OWQY7AGNBVHR2H4Q,AEPI6CAH4T4LF32FXJI33XSGKVXQ,AHOVCDT2KUT7CNKNFGBXKUMKXRWQ,AEGORIFOSXK3ZKHWQYU6C7D5XKRA,AFHCZWXABRKQE6YBEDF2G5OEYQXQ,AGWLDQYVEJM4TCX2OZILNDABY7UA"/>
    <s v="Rakesh,revathireddy,Pyarasani Sai Kumar,ARD,Venkatesh,Prathyusha,Rajesh,Neema kumari"/>
    <s v="R1EHLWVCNS1GYC,R12TMIZDRWREBE,R77IQG19KY16L,R3V9KCNAJ0PXQ,R2MAC7AI6X08LW,R17D4S6KU2SOBU,R1QO6EVD5EQ2MJ,R3FUW4VZQRFKQ5"/>
    <n v="8"/>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Ä ‡§?‡•à ‡§ú‡•ç‡§Ø‡§æ‡§¶‡§æ ‡§™‡§æ‡§®‡•Ä ‡§µ‡§æ‡§?‡•ã‡§Ç ‡§ï‡•á ‡§?‡§ø‡§è ‡§®‡§?‡•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45"/>
    <x v="1097"/>
    <x v="4"/>
    <x v="4"/>
    <s v="Heating,Cooling&amp;AirQuality"/>
    <n v="1439"/>
    <n v="1999"/>
    <x v="0"/>
    <x v="1"/>
    <x v="1"/>
    <n v="0.28000000000000003"/>
    <x v="20"/>
    <x v="1"/>
    <n v="53803"/>
    <n v="258254.4"/>
    <x v="0"/>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GPJCYVDS74WR3B5AAHYQ67XMA,AEPH3KDGWVA4YF2X5H4KC3MMK67Q,AHF7EJSIX2PYEQKA4EF3OLMPI6SQ,AEJ63C77IP6XR6EZNHFYI7KN6BCA,AGY6MPTJJNB3OV4PE3HOOYXG6IXQ,AE7JD7KIAYTAFPP35NQ7YUJF2GNA,AFXKLQI6SM4PUEQO7CJQ3G53PKOQ,AFI4YEGCYKF6Y5UN3GHY2AKCQYHQ"/>
    <s v="Yogita g.,Amazon Customer,Mimsy"/>
    <s v="R2B3FENTTL8FY5,R2LLTOR4VYRSUP,R38QJJ3J9FUKGT,R1F6I0EPG64UKU,R1RMEFMJ2K9U77,R2N6SGIK0RA7CZ,RVMWQ6RR0C1HY,R3UBFGKNSPP1T"/>
    <n v="8"/>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146"/>
    <x v="1098"/>
    <x v="4"/>
    <x v="4"/>
    <s v="Kitchen&amp;HomeAppliances"/>
    <n v="2799"/>
    <n v="3499"/>
    <x v="0"/>
    <x v="3"/>
    <x v="1"/>
    <n v="0.2"/>
    <x v="6"/>
    <x v="1"/>
    <n v="546"/>
    <n v="2457"/>
    <x v="1"/>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EFYJ3VKDQDLXLOEH7TKQUXIT7HA,AFLARMOT32PZ5FPIILELCOKTTCWQ,AERLEJIKGVDMADHIHSA4DVMEJUGQ,AEDK7NNC32QPIBYSPK3J4OFILH4Q,AF4NZ4IE7EJVM3TNU3EWWNTVVPTA,AEOSZOOLVIL7K74EVIMKO7G6FG2A,AF4O4LUZMCTMSSHA7Q7DJNUIFZZA,AE7H55TQ6WG5UBHJXDIJXAZJKCIA"/>
    <s v="santosh,Dhaya sekar,JS Bhuvaneshwari,BLS,Ash,Pradyumna Mogre,AVINASH  INDURE,Dhaya Cj"/>
    <s v="R2FNV0NZDLWHE,R2M99BK02MCDNV,R2P5UQ0XEPCTOW,R1J2HEVC2FWFAN,R2RIUPW9S9ZHGN,R2LV0EOIWD1E49,R1D75XFJREJIF7,R2K5FL56JA45QK"/>
    <n v="8"/>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147"/>
    <x v="1099"/>
    <x v="4"/>
    <x v="4"/>
    <s v="Kitchen&amp;HomeAppliances"/>
    <n v="2088"/>
    <n v="5550"/>
    <x v="0"/>
    <x v="0"/>
    <x v="0"/>
    <n v="0.62"/>
    <x v="1"/>
    <x v="0"/>
    <n v="5292"/>
    <n v="21168"/>
    <x v="0"/>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FIVMIYDHVSWUJ77XS632R7TSN6A,AE5PSEM6HJVUV5QNHJVA7RRSLNVA,AHNWJSDCHTTUYK5WOJBU2YKTR3IA,AEKDDCDBJEPCINQLCPOG33CGEZ6A,AGMYHDB65TQJ72JNLCDSU7RTYDFQ,AGYELK56Z7JKZAKVNPGUEI4TGRUQ,AG5CGZYQFXZAC3I63JBZ3K424DRQ,AHNWVF7BXDF76ZZFCIHJ4WW4CWDA"/>
    <s v="Shreya Saxena,Asish Kumar Saha,Nikhil Kumar,Dilip,Abhishek Mittal,Prasant Kumar Panigrahi,Vicky Sankhla,Manish K Gupta"/>
    <s v="R13SXCYDWPZD7M,R27X89M6VNZAZ6,R13PRENBWGTJL4,R1DIQOKB8QYLUH,R2FHZN2WCMLBOH,R2AOJHZMUZ7G2I,R91I40PR8A2CN,R2IZYQKHGOMD5L"/>
    <n v="8"/>
    <s v="Like it,Nice ?üëç he,Iron worse grinder still usefull,Good,Nice work,Good for,Mixer is good. But package is very shabby. Wanted to gift it. But changed my mind,‡§Ü‡§µ‡§æ‡§ú ‡§¨‡§?‡•Å‡§§ ‡§Ü‡§§‡•Ä ‡§?‡•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148"/>
    <x v="1100"/>
    <x v="4"/>
    <x v="4"/>
    <s v="Kitchen&amp;HomeAppliances"/>
    <n v="2399"/>
    <n v="4590"/>
    <x v="0"/>
    <x v="1"/>
    <x v="1"/>
    <n v="0.48"/>
    <x v="3"/>
    <x v="0"/>
    <n v="444"/>
    <n v="1820.3999999999999"/>
    <x v="1"/>
    <n v="2037960"/>
    <s v="Stainless Steel Tank|Copper Heating element|ISI Certified|Class 1 Working Pressure|Superior Safety"/>
    <s v="AG23E67LYRJ6Y26AIHNKS6ES4OXQ,AFT6TQLA4GD3L4RAOWFVDAH3IFTA,AEYH6IVYMLPHU62VNOKKM2KTOIIA,AE42ERTVDMJOMKKWUM2TY7O2SPHQ,AGL54U42PQROPV23ORMEIR6HZNQQ,AELYVI5NYV4RAW3MAGJ3P2GX6MLA,AER5GTDM6DHXOUD4KBSKYYYWX6AQ,AGSJPBY7DN7SSADF42CAXHTGNKWA"/>
    <s v="Vikram Chesetty,SUBHENDU KUMAR PATTNAIK,Atish Biswas,utkarsh tripathi,Kavithaprakash,sanjay tiwari,arul,Anand Kumar Aketi"/>
    <s v="R1785DO8M4HFFD,R348X4GTO6PQU9,R1VCNIW9SC311F,R2D84AXLIIYENV,R1CW2N7FWCQ2E9,R8KYBGAM1VF8Y,R33F0EVLTMR7Q0,R3P48DOOF0CDJ8"/>
    <n v="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149"/>
    <x v="1101"/>
    <x v="4"/>
    <x v="4"/>
    <s v="Heating,Cooling&amp;AirQuality"/>
    <n v="308"/>
    <n v="499"/>
    <x v="1"/>
    <x v="1"/>
    <x v="1"/>
    <n v="0.38"/>
    <x v="2"/>
    <x v="0"/>
    <n v="4584"/>
    <n v="17877.599999999999"/>
    <x v="0"/>
    <n v="2287416"/>
    <s v="Auto Calibration|Tare Full Capacity|Auto Off: 30 Seconds Off|2AAA Battery Included"/>
    <s v="AFSG325V4OVLV4CZQO3Q4OIHYNAA,AEFIFPUVWYO3I3N2P2WD7XLI6MXA,AGZA77NZOFDILVEQM2OA4JCW6YAQ,AEZNI2AOOQKK3JT2BBLMNAPNYJCQ,AG3XIMGKJUIAVY5V3MVT5EQU6W6A,AHKW7DHRIBCVNG35XNH6SEJWI5EA,AHAWKE7CIEPMX6PGO6LF6UNT776Q,AGSA2QU7S2ACENHUDHPQBHRZTIHQ"/>
    <s v="kanwar Singh,Vipul,Bsanju,Chiranjeevi,S,Devang.Gadgil,Nilesh Kumar Dev,Rafik"/>
    <s v="R1QPP4497NVNZ0,R3TCP13OGSIO0A,R537ORAZ3D691,R1FR1SGYIKT2UT,R2BGMFCU9XSZIO,R29PA6GTSHBZT5,R2F2GEQ7YAXRSD,R3FJPTSYA7QLDQ"/>
    <n v="8"/>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150"/>
    <x v="1102"/>
    <x v="4"/>
    <x v="4"/>
    <s v="Kitchen&amp;HomeAppliances"/>
    <n v="2599"/>
    <n v="4400"/>
    <x v="0"/>
    <x v="1"/>
    <x v="1"/>
    <n v="0.41"/>
    <x v="3"/>
    <x v="0"/>
    <n v="14947"/>
    <n v="61282.7"/>
    <x v="0"/>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HTJVOG52ZROVUFB64P2TTWIUCYQ,AFWZ75RYXU4BLWIZOEUMOWBSAPXA,AHACIF5SS4LL76SN3DNBDFNZQSHQ,AH2E7TXMON44B7YYHRAHWJ6HYFPQ,AG4Q3J2BSPCZD6YPMZ5FFE5A623A,AH37YFHELE7WDG7Z4C4HQWFY6DTQ,AFKYOQD6A4YUIYNDYWHM27QXER2Q,AE27QPJRG7545VJX7LYRK2EO3I4Q"/>
    <s v="Rahul,Calorie HNT Pvt Ltd,Ankit Shah,Santwana Bania,Anupam,Madhu R,ANANTHA RAMULU KASIBOINA,Uttam"/>
    <s v="R1YXTYLLFSDN6F,R2IU9VU91K2RIN,R13T54P444JQ2A,R2PQUB36L5O64N,R1KII9H1CWAA05,R22699HYNGFQ3F,R3VW949SRSI8DG,R33VXW5FCRM538"/>
    <n v="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151"/>
    <x v="1103"/>
    <x v="4"/>
    <x v="4"/>
    <s v="Kitchen&amp;HomeAppliances"/>
    <n v="479"/>
    <n v="1000"/>
    <x v="2"/>
    <x v="0"/>
    <x v="0"/>
    <n v="0.52"/>
    <x v="0"/>
    <x v="0"/>
    <n v="1559"/>
    <n v="6547.8"/>
    <x v="0"/>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GHNV56OVDCREEB45JCJLBST7XDA,AFZSMXS2MILXOSTT2ZEJDE3W7TLQ,AFVD6HB7DZDVOBDGJOB5OD5HRJFQ,AGGWFEEYQILYSQ7RS7GPJSTUWU7A,AEAS3VMYYUY4TJIVXZRHM6G6J7VA,AFGTTEXEMY2JB5T2LU3VKLX2IOMA,AEIJPU4PXM6JZM5QZSZWUPLV5I5A,AGEVYFS5HUW4XJWULHXIHHWYOQCA"/>
    <s v="Rohan Bhosale,Shaileshmhatre,GIRISH RAYBA PATIL,Muthuraj Kaleeshwaren,Subha karmakar,MK,ganesh prasad,UDAY"/>
    <s v="R364MSHPSCBSZC,RKEUW208YEVV5,R1HDU0OEUM7U2H,RE3OPNCDGNAGC,R28G1EME0HSGGY,R1YR3D0NQE0YA6,R8VXX7ZVUBYGD,R2TDWGLITZUANO"/>
    <n v="8"/>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152"/>
    <x v="1104"/>
    <x v="4"/>
    <x v="4"/>
    <s v="Heating,Cooling&amp;AirQuality"/>
    <n v="245"/>
    <n v="299"/>
    <x v="1"/>
    <x v="3"/>
    <x v="1"/>
    <n v="0.18"/>
    <x v="3"/>
    <x v="0"/>
    <n v="1660"/>
    <n v="6805.9999999999991"/>
    <x v="0"/>
    <n v="496340"/>
    <s v="This product will be an excellent pick for you|This product comes in a proper packaging|It ensures you get the best usage for a longer period|It is made up of premium quality material"/>
    <s v="AETUVXSYNBLCDT2ZXECIXNWDVCEQ,AGNQO2QCWQX2CZT5KHHSNQVDD4OQ,AHBE5ZXUIVBQ63F4YQRPMX7RPATQ,AHBFNBEGK65M56REIXOVXEBAUBGQ,AHIFF4JR45VFWKDINQEHRJNWL3CA,AGBKPIZT2ILBXHFLJEQKBPAJEO2Q,AE3LGSXHC4DSCKB6JNXLAHV5KUZA,AHQXBLF3NC2JI5LCO7PUTYQMICJA"/>
    <s v="Durga Prasadu,Anindita,Amazon Customer,Sindhu,Amazon Customer,Alan,Amazon Customer,A. Kumar"/>
    <s v="R1RIXV8K7LNZPG,RV401DJ0XBW51,RXUB8YDK5V29B,R39J7BNAZRV82W,R19LI8LD47VTRC,R2MH08WHCZODCE,R3FSG9EKSAV3RH,RLS3Q3GQ6V9X5"/>
    <n v="8"/>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53"/>
    <x v="1105"/>
    <x v="4"/>
    <x v="4"/>
    <s v="Kitchen&amp;HomeAppliances"/>
    <n v="179"/>
    <n v="799"/>
    <x v="2"/>
    <x v="2"/>
    <x v="0"/>
    <n v="0.78"/>
    <x v="12"/>
    <x v="0"/>
    <n v="132"/>
    <n v="462"/>
    <x v="1"/>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F67LQRZS6WAY2MDTZEV7V5VKLLQ,AHCI4YNJ5ZX4GMLKZMRA5CVQPRHQ,AH2PQ7GHEBOEWANWP7BA4U6OIJGA,AHKOD27G2AIJP3DK46K55BDZELGQ,AFPQDD3DIPXU6C3Z75XBYUVWTH3Q,AEIIOCCDVYEZSGZVFZSNYZKHM6HA,AG5IEBFXQTBJ4OY2YRIDGM5T53WA,AEG3FM4NNSWVGPQKTOWSUWD5WIRQ"/>
    <s v="Priya Tewari,Siddharth,Amazon Customer,Amazon customer,Renji,Pikapi,Anand,Abdul Samad Khan"/>
    <s v="RV3NO42W0C95H,R1JQHFJM4G2WI6,R2P9PNOUDS613K,RN3HT9PBUD3NZ,R3JA7B5ISXAC5G,R1KJ8O69J9KEI2,R3FWP3NBL54127,R2KTH8A4IY9ZZQ"/>
    <n v="8"/>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154"/>
    <x v="1106"/>
    <x v="4"/>
    <x v="4"/>
    <s v="Kitchen&amp;HomeAppliances"/>
    <n v="3569"/>
    <n v="5190"/>
    <x v="0"/>
    <x v="1"/>
    <x v="1"/>
    <n v="0.31"/>
    <x v="4"/>
    <x v="0"/>
    <n v="28629"/>
    <n v="123104.7"/>
    <x v="0"/>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CK2OJ3MXCQOGMEUQOFE6NDAU5Q,AFRKDBJPRCMNG6TYZHA3WNYGCQHQ,AFMUGZSK3VORG5NDNEGPIP43M64Q,AEPIQC3KWAW7KJEW5ITDNPQRLWOA,AE343V2CIFDUDQORRTJSRI6PXNYQ,AHAPSYB734TV27VGJABANCXUCJXQ,AHZGL7KVNWGGBE7Y6SHNILECWSFA,AERJ6EV2HUDZQHWL2HOFZJYQ4GEA"/>
    <s v="Vayun,Vidhate Jitendra Gangadhar,sambasiva rao,Kalpesh,Kishore,PRIYESH,Jalaj Khajotia,Sk nagourbie"/>
    <s v="R2ED9VEPT3A38F,R2TW58C4LDA0HB,R2FV708D23KCXU,R1ASXINH1OT6DR,R3E1ULB5JMK8M8,R5HEJW9MXSBSN,R1JLHUKHV02599,R3QWATH0CEY9UB"/>
    <n v="8"/>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155"/>
    <x v="1107"/>
    <x v="4"/>
    <x v="4"/>
    <s v="HomeStorage&amp;Organization"/>
    <n v="699"/>
    <n v="1345"/>
    <x v="0"/>
    <x v="1"/>
    <x v="1"/>
    <n v="0.48"/>
    <x v="2"/>
    <x v="0"/>
    <n v="8446"/>
    <n v="32939.4"/>
    <x v="0"/>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EIDEFLG7JQYBGDO37SBXCH7B5KQ,AGWY7U4YUFFWBPLEIZ4YZWS3R6WA,AH3HXCEWLMYQAPX5RIUV3R4ULFHA,AFWDYM3RGZH3ZTQI6VVBUGPWMBWQ,AFOFO2Y527YK7Z6NVB2U2VRO5XCQ,AFR3M7QXD7ISIXY5MTYRP375RPKQ,AGTGOOPKKZKNNZTJPIXAFO7MGBUQ,AF4ZKGB6HT37NGYK4C6VZX44NTOA"/>
    <s v="R.Ravinder,Tejinder,Santosh dixit,Raju Prasad,Rajendra Kumar chandra,Sekhar Reddy,Fatima Sayyed,Selvaraj Duraisamy"/>
    <s v="R2OA6WLUYP9I0P,R2HMQ0VOKWQ62Y,R2HSP5VBSX6NB1,R5R3XSEYG901F,R127MA65JNSOWI,RYSCU07717MB5,REWASLCJXLZ0P,R3LMQYP4S3TZ1D"/>
    <n v="8"/>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56"/>
    <x v="1108"/>
    <x v="4"/>
    <x v="4"/>
    <s v="Kitchen&amp;HomeAppliances"/>
    <n v="2089"/>
    <n v="4000"/>
    <x v="0"/>
    <x v="1"/>
    <x v="1"/>
    <n v="0.48"/>
    <x v="0"/>
    <x v="0"/>
    <n v="11199"/>
    <n v="47035.8"/>
    <x v="0"/>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GXLM7AXU7V4W4OQ3VSKDHE5D3JQ,AGLJPQA3EFCU25WU7YUBUQR7EVAA,AHZNIOL2ID4R7NAEE4BOVV3TOTSQ,AEHQFXO3FHGOI47KAVTBR4CKSEGQ,AHXRHYRPN4MICARR3YECLYRGKMFQ,AFSQYEXGBU5QTKBRQV5367KAVECA,AFROPZ2OZBGFDAOSLXX3RSLV6C5Q,AFSSX5G62IXDDJPIFOQ5CEG6R4VQ"/>
    <s v="Smithil,Abhishek,Amit Sharma,Ram Shukla,Suresh Kumar Jena,Amazon Customer,Masood zafar,Bhim Singh"/>
    <s v="R2DHVCKWVHZBDL,RQZRV02WQM827,R2BSNORS4S8Y5O,R29IBNM5TII6SZ,R38ON0Z6Q9J451,R1R37QKX0HRTS,R2YU28MLKMSTYH,R29Q1VTK27KFLC"/>
    <n v="8"/>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157"/>
    <x v="1109"/>
    <x v="4"/>
    <x v="4"/>
    <s v="Kitchen&amp;HomeAppliances"/>
    <n v="2339"/>
    <n v="4000"/>
    <x v="0"/>
    <x v="1"/>
    <x v="1"/>
    <n v="0.42"/>
    <x v="11"/>
    <x v="0"/>
    <n v="1118"/>
    <n v="4248.3999999999996"/>
    <x v="0"/>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ENFDXWEAU44PPUHUUVPYH77NQOA,AHESNAO7PLB2VBKKKSFAHWBEA4CA,AE4HN6JZ6ZJYA2ACUAOQIUXSP5FA,AG4ALUK7YMBO2CIH3UPELENCTIYQ,AEIONG3VGVATP3YQSMWU4PZBE3UQ,AGOAPHGD2KXRK3K6SX7ZP3BFF2DA,AH2EUYDH6AHKHEJJLXBYOEWMVDUQ,AGY6ULRZMVHPJJPB2HEISF6GHD4Q"/>
    <s v="Arivazhagan,Ajit,swanand pandit,Venkatesh S.,Shubham Sharma,arun chaturvedi,Amazon Customer,sanket"/>
    <s v="RYDPEWV9WC0PU,R3L51B7RDHW16V,R100Y29EI0KGW9,R31K3QIMP4B1CU,RR7DW11JUGVUX,R2CUG4B7G56O7U,R2XR0OPWFJK2OG,R1SOHNFLA9IKXL"/>
    <n v="8"/>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1158"/>
    <x v="1110"/>
    <x v="4"/>
    <x v="4"/>
    <s v="Heating,Cooling&amp;AirQuality"/>
    <n v="784"/>
    <n v="1599"/>
    <x v="0"/>
    <x v="0"/>
    <x v="0"/>
    <n v="0.51"/>
    <x v="6"/>
    <x v="1"/>
    <n v="11"/>
    <n v="49.5"/>
    <x v="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GZRM2RWS4THP5KLEQGH6NRPQTDA,AGP6HZ22S4GEDJXBDIPCABFZKPZQ,AGJWCWD4TCORDXCAWBAEDB5U7RAQ,AFNSWAGDMRM6X72NFEMXXYC7LJQA,AETK27O6JGFTV6NL5CEBS2ZFWP6A,AE5MYFZ4IHAZY7EEV6IIXV7RPLTQ,AGIWVZOMLAEWR65TNHRDLWKLL4OA,AGBI6JFU3QTM476FG362LU6SH3IA"/>
    <s v="Neha Gupta,Abhay,sumit kumar,Kundan,Bond 007"/>
    <s v="R23G8LLBD9D4H3,R2SU25E3ZH4JEH,RCOH95A6KJB8J,RR11J9T0OGAT7,R3HMJ84LRX3RFE,R1PA4J2DPWMUX4,R1ULQ43S9KU1K1,R2T4O0DRQL3QIP"/>
    <n v="8"/>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159"/>
    <x v="1111"/>
    <x v="4"/>
    <x v="4"/>
    <s v="Kitchen&amp;HomeAppliances"/>
    <n v="5499"/>
    <n v="9999"/>
    <x v="0"/>
    <x v="1"/>
    <x v="1"/>
    <n v="0.45"/>
    <x v="11"/>
    <x v="0"/>
    <n v="4353"/>
    <n v="16541.399999999998"/>
    <x v="0"/>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HEE4KV3RGGHWUXGCNXJ4DMKM53A,AGEUYT4DWSJF64CD5VCFHPX2VMGQ,AEBHZXZIBEHNBKLIAYNXWBMDX2ZA,AEFDNKBBMU2WUSR5PXNGKH3RVGZQ,AG5M6CPA43SQPDBTR6UHVIPTRFIQ,AHREJM66P5NGBJ3674WM56ZTHF2A,AE2CMOCWNJRTN53KESNTBUNXV37A,AEDNFIJI2HDWTA4SZPMOVNEHPKOA"/>
    <s v="Samson,Manish T,SWAROOP,Gaurav joshi,K PAVANKUMAR,B.MAGESH KUMAR,Rakesh Sharma,Nandagopan"/>
    <s v="R2XK30UZ0P7UXJ,R3NQKJO364XETX,R1CYYHWHYX2NX1,R3KATRBZJYOAFW,R1GZC1U1UELK8E,RNQ8FWEZB09XX,RYW158D6ZC85D,RHI3BSTRUG006"/>
    <n v="8"/>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160"/>
    <x v="1112"/>
    <x v="4"/>
    <x v="4"/>
    <s v="Heating,Cooling&amp;AirQuality"/>
    <n v="899"/>
    <n v="1990"/>
    <x v="0"/>
    <x v="0"/>
    <x v="0"/>
    <n v="0.55000000000000004"/>
    <x v="3"/>
    <x v="0"/>
    <n v="185"/>
    <n v="758.49999999999989"/>
    <x v="1"/>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EJS5FT3PUYMZ27UQBFICD2YXDQA,AFFHWVYKVSRM37YO4YB3Z6IMFLYA,AGJKOP63VWH3PLV46FL33T3AAMZA,AFIXS23I6JWYAYRYKIQN6XQ5DNCA,AFT5MTRDID47T6IFK3WZKMHPL3GQ,AGOFMGGVERIDKNPHMFBODPTPJ5YQ,AE5RKE23GK5T7VQBYKSUCUIHPMIQ,AHH4RVJIROHTEVGRWPYUX2SUHUBQ"/>
    <s v="SARAN,vandana,HEENA Shekhawat,ayush,Sanjoy thapa,Ravindra Patil,Prince,sonu sharma"/>
    <s v="R3JY7DEIB727Q4,RERB22NNP18BZ,RE6LIDZ65EW5G,R1YO7O7DO2O5U6,R1A6I4INOCGWBG,R1ARO6W0N7HC7F,R1VGL0ZOWEIDPZ,R22OSYPO6IBZ8O"/>
    <n v="8"/>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1161"/>
    <x v="1113"/>
    <x v="4"/>
    <x v="4"/>
    <s v="Kitchen&amp;HomeAppliances"/>
    <n v="1695"/>
    <n v="1695"/>
    <x v="0"/>
    <x v="3"/>
    <x v="1"/>
    <n v="0"/>
    <x v="0"/>
    <x v="0"/>
    <n v="14290"/>
    <n v="60018"/>
    <x v="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FZ2YKWX4KR7MWSA6UOMEGGHT32A,AEP6WZ7AR6XDQSBFSQRILJOUWYIA,AHOOA3EKEVKQGQAVQE762YGB5KPQ,AH2CHLPBROIU447VRDW6K6DE5TWA,AH4H7RTFFSOM4T7YUCTXGIKLZEWA,AHPGXSE3AFIV5HHD4Q4C4EY3X2KQ,AEQEH72IPVWNOQYVPL3FMKPMSRBA,AEJALL3TNEOIEEC5G3VCPKZVCEBQ"/>
    <s v="Swathi,Amazon Customer,Chethan KP,Anu Tri,Ravali,Nitish Sharma,Baldev s.,Digambar Gawali"/>
    <s v="R2DHTJGY77MOP0,R36IXNHZC037AW,R3GPHUMRV75VWK,R2DO6A5Z7D5XSI,R15XQF7WAO4JPS,R2I9R8AJ9WCXXC,R1Q6IO5RWUTRT8,RF5Y8BO9PDVBD"/>
    <n v="8"/>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162"/>
    <x v="1114"/>
    <x v="4"/>
    <x v="4"/>
    <s v="Heating,Cooling&amp;AirQuality"/>
    <n v="499"/>
    <n v="940"/>
    <x v="2"/>
    <x v="1"/>
    <x v="1"/>
    <n v="0.47"/>
    <x v="3"/>
    <x v="0"/>
    <n v="3036"/>
    <n v="12447.599999999999"/>
    <x v="0"/>
    <n v="2853840"/>
    <s v="Non-stick coated sole plate|Super clean surface finish|Extra lift at the back for easy gliding on clothes, Extra Light Weight|Cool touch handle with comfortable grip|180 degree swivel cord|Warranty: 2 years on product|Power: 600 watts; Operating voltage: 230 volts"/>
    <s v="AEKB7MS4WMERS6DHWXCANJ5TPTRA,AGQYWUEUFKLJUS25GTEV25GOXZUQ,AECXYBWM74VM7PE44MKGWPPLUPMA,AHP67WDPXUM5SNLJEWOQWUM2LWLA,AHASFHQCZH73IANLGF6IXB2B3O7Q,AFZOF5V4W33EHJ3VL42U3O52ZIWQ,AGFCF6HSB2SOWHPEQDVQPWF2OSOQ,AF6HB6GYUYNZ4G4FDTQIGQK76WSQ"/>
    <s v="Akash,Girish y j,Nagma,Shafi,Priya Textiles,PITAMBAR SWAIN,Santhosh,Manoj Kumar bais"/>
    <s v="R380FB13JOT72K,R2RNY0K3PT2PAU,R2KEZ6LFKH1BOT,RJ1FQK256DKD5,R3TXMZ9OL1L7MI,RI4DLEXTUDQ8,R2SR5699KY8T7X,RY24YLHPCI7XM"/>
    <n v="8"/>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163"/>
    <x v="1115"/>
    <x v="4"/>
    <x v="4"/>
    <s v="Kitchen&amp;HomeAppliances"/>
    <n v="2699"/>
    <n v="4700"/>
    <x v="0"/>
    <x v="1"/>
    <x v="1"/>
    <n v="0.43"/>
    <x v="0"/>
    <x v="0"/>
    <n v="1296"/>
    <n v="5443.2"/>
    <x v="0"/>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EUXMKJNJJBXOKFC3FADQRG2OIMQ,AH4XLMFRDKQPGZUWFZPCO5CLNVWQ,AEFCRF3XKSLRNEZ35P6P4SCLGIPA,AGAQWV5XLA3XNG4ZUSPCAKWDKK7A,AHFQD5KRJY7BD46B7QVH6J632T7Q,AFVYO2JECMG7CWP5JCMNWSIU5B3Q,AHVBDKH2WQYS37WL25RFWGDSLLDQ,AE5FLXF7GOUMGRXJNSX6UBK4SVNA"/>
    <s v="Vivek,Sai hari,Shekhar Mourya,Habeeb-ind,Rajesh singh,Amazon Customer,satyanarayana Moganti,Mithilesh"/>
    <s v="R131UUX5RGGPM6,R1QT715X5TOYH0,R3GOHZPUGY57VL,R2X5IYZIUB4MVE,R964KPPOLNHFJ,R2X77NBYOU06B5,RDRCHM3EVHLZP,R1QKKV15C79IXH"/>
    <n v="8"/>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64"/>
    <x v="1116"/>
    <x v="4"/>
    <x v="4"/>
    <s v="Heating,Cooling&amp;AirQuality"/>
    <n v="1448"/>
    <n v="2999"/>
    <x v="0"/>
    <x v="0"/>
    <x v="0"/>
    <n v="0.52"/>
    <x v="6"/>
    <x v="1"/>
    <n v="19"/>
    <n v="85.5"/>
    <x v="1"/>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HVHHPNIDA6XPCW2ODA2IHXUHZYA,AF2IWKFSVGHOYJKFBTMNDELPVFVQ,AGB7UMNSKR6R3WD2NM5KY7S6W57A,AEOULYDSLLD2FVDNR7WTWLQFRG7Q,AEW2QMVUPCPVEBXBZXT6GXJ7T4CA,AHTIXIDXG2UN6WNFRRMQ3VLNU2EA,AGI7FLR5BUYXHCEJCWGQPYKFSWXQ,AFI5ILRQ2722AXN6DPUEV63DSY6A"/>
    <s v="tarun,RITUPARNA BANERJEE,Akshay Saraw,Bimla Devi,Abhishek,Deepak chauhan,Chandni,MD Hasanujjaman"/>
    <s v="R1Q8U0KHBE4RAJ,R3M5X5REVHJUFI,R2G64QBZXNF1G2,R7HQDX5RMXVNS,R3J3KGQAFR06WR,RXZ2UHPZ7431G,R1OF1W4L7V2MFV,R37WO2GKN6E3Q9"/>
    <n v="8"/>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1165"/>
    <x v="1117"/>
    <x v="4"/>
    <x v="4"/>
    <s v="Kitchen&amp;HomeAppliances"/>
    <n v="79"/>
    <n v="79"/>
    <x v="1"/>
    <x v="3"/>
    <x v="1"/>
    <n v="0"/>
    <x v="1"/>
    <x v="0"/>
    <n v="97"/>
    <n v="388"/>
    <x v="1"/>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GTDSNT2FKVYEPDPXAA673AIS44A,AER2XFSWNN4LAUCJ55IY5SOMF7WA,AE3MSW6H3AL6F3ZGR5LCN5AHJO6A,AG5OL5WIIPJBY25HISJLM5K2UBTQ,AGHFSIBYVYXUGSNYUDAHBGOIZ3KQ,AHYH6AZT3U3U44CDW5Y563UYIIUA,AFLOAOURRZZZGFBF7F6IKGXRB6NQ,AGNWBYEVAIII4MPQNKN3LFVOHYZQ"/>
    <s v="Naitik Parekh,Nerthi,RDP,Anu Chandra,HHJB,KANIKA S.,Avinash B,Shilpi"/>
    <s v="R2KKTKM4M9RDVJ,R1O692MZOBTE79,R2WRSEWL56SOS4,R3VZRQJOKCBSH4,R2QI4626ASSCIT,R1TFFJ5ON6ATEO,R14JK9VQCXXEKU,R1V4J4B7RXHG8T"/>
    <n v="8"/>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1166"/>
    <x v="1118"/>
    <x v="4"/>
    <x v="4"/>
    <s v="Kitchen&amp;HomeAppliances"/>
    <n v="6990"/>
    <n v="14290"/>
    <x v="3"/>
    <x v="0"/>
    <x v="0"/>
    <n v="0.51"/>
    <x v="5"/>
    <x v="0"/>
    <n v="1771"/>
    <n v="7792.4000000000005"/>
    <x v="0"/>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EY6PEMQ7DII44WSUSC67JEWDE3A,AFMVVM2AXA3WHTC23D2ZQH4YUTZA,AEQGRU6X2E3PF6OHP7HL7ZVTHOTQ,AEB4KX3FFG2DE2Q5CNKYTOWP5CBQ,AEASTV5BKJJIYW6WVS6JUBSK4MHA,AHQ7UT4SYDQMQB6DJDBVVHQBCXXA,AEZFDGHBWLHUXOLDPVNS3UERDNSQ,AFPMGJN4SHWHD3DBQBS2FXGBZ6TA"/>
    <s v="Amazon Customer,Gaurav,khalil shaikh,Aman Setia,Mayank,janardhanan.s,mahtab alam,Krishna K Jha"/>
    <s v="RXPUKJKEHY256,R1DXJ48GMFWOZD,R24RXWIR7PL4IW,R12KBR8IKSS7J2,R1MJZTN0DNDU71,RMUCAZHGYK1RB,R2KJM0QA35OC7I,R1UYOQA2722J9E"/>
    <n v="8"/>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167"/>
    <x v="1119"/>
    <x v="4"/>
    <x v="4"/>
    <s v="Heating,Cooling&amp;AirQuality"/>
    <n v="2698"/>
    <n v="3945"/>
    <x v="0"/>
    <x v="1"/>
    <x v="1"/>
    <n v="0.32"/>
    <x v="1"/>
    <x v="0"/>
    <n v="15034"/>
    <n v="60136"/>
    <x v="0"/>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GDD5ACY3AGTMTVBQOC3DMUR6REA,AFHT3WYWI4DB6Z42VVJZQGFFNIZA,AFSHYGNQHXNKBEXS62GRETNGH3GQ,AEZVJENT2FC3K3MKMIB4ZXDWNDPA,AHUKNKB6OS7JE4VQCHKF5363DOKA,AEIETT5YH6XRP434INQB4KSDMI4Q,AG7Y3XXKXV7O63XWG4Q7FKGNR6LA,AFZCNPDZYVYZCJ2JE5AH4SKJ7WQQ"/>
    <s v="Ulhas,Rabi Dash,p r.,Nilanjan kumar,Hari,Amazon Customer,Tumge Bagra,yashwant sinha"/>
    <s v="R2H4C76KXFUF5N,R2X2MGZJI8JOV5,R2PHMY74SQMCM4,R2EOV466KP2TSZ,R3HO5I93IRXGK4,R1IKS35P0F8TAJ,R3GCXN4RSB3T4Z,R3GM1KFHUQJ886"/>
    <n v="8"/>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68"/>
    <x v="1120"/>
    <x v="4"/>
    <x v="4"/>
    <s v="Heating,Cooling&amp;AirQuality"/>
    <n v="3199"/>
    <n v="5999"/>
    <x v="0"/>
    <x v="1"/>
    <x v="1"/>
    <n v="0.47"/>
    <x v="1"/>
    <x v="0"/>
    <n v="3242"/>
    <n v="12968"/>
    <x v="0"/>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F7PPF6P5ZASHL4RYP7AZQBHRRTQ,AHSCASHEA5LLVORCEIHZYHNTHUMA,AEKWTFXLMJ5IK4T2CSJT2AY2CGYA,AHDL7PIYXZ36YFNS7NBPEFD3WRUQ,AGFYVS63J2YEAO7NGQCRW3TTFB3Q,AE6VPREPQCXMNBLLF3SDM4ZWRSLA,AG35AFPFHGMNYSEFQYN6USFG3FJQ,AH7JGQRRWMJTCWMZPQZDA7324DUA"/>
    <s v="Amandeep singh,GIREESH KUMAR R,Kiransaravanan,Amitkumar Yurembam,Pradeep,Goutham,Dr Ershad,Bharathidasan N"/>
    <s v="R1QHY0304RCZS6,RV3GIBR7FUXWH,R3M83QIXOQMO9J,R227LWX8C4MTYQ,R1B938V5HN71BQ,R2K9QFBTB6FYEF,R2K0ND1WP31RYH,R35YG940TYIGK5"/>
    <n v="8"/>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169"/>
    <x v="1121"/>
    <x v="4"/>
    <x v="4"/>
    <s v="Heating,Cooling&amp;AirQuality"/>
    <n v="1199"/>
    <n v="1950"/>
    <x v="0"/>
    <x v="1"/>
    <x v="1"/>
    <n v="0.39"/>
    <x v="2"/>
    <x v="0"/>
    <n v="2832"/>
    <n v="11044.8"/>
    <x v="0"/>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G2VWPTTUEHEZWGDIYDJWPX7IDJQ,AEDNFNVOPMOWPCSBXQJFW6PCP3ZQ,AHJQJ4BFKEDVWHP6FIXGMF75XSSA,AENPKYWO4NMYRYNE3PNVGD4CVOAA,AEZOCEHWCXQRBNLIQCNEC43TNMGQ,AFGGQUIZ4KW57HMRGQTSERDLCFEA,AHQ5BOJJTHUA6XD6IIN7GLN53DVA,AHPM47CWRZDB6XMDV2IVXQR3KDUQ"/>
    <s v="Rattan Lal Narula,DIBYALOCHAN DUTTA,Amazon Customer,Pares chandra Ray,Tapasya,Vishnu Bagal,Amjad Hussain,Sakthi"/>
    <s v="R2PDTLV982BZ70,R2DG09GG88T9WZ,R2FI87586PEKJ8,R3BT931YPQDPLF,R2609G1V725LV1,R29G2BHEEMZ8TK,R12M631S82DWX9,R3HBBWJEZQNBH4"/>
    <n v="8"/>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70"/>
    <x v="1122"/>
    <x v="4"/>
    <x v="4"/>
    <s v="Kitchen&amp;HomeAppliances"/>
    <n v="1414"/>
    <n v="2799"/>
    <x v="0"/>
    <x v="1"/>
    <x v="1"/>
    <n v="0.49"/>
    <x v="1"/>
    <x v="0"/>
    <n v="1498"/>
    <n v="5992"/>
    <x v="0"/>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FIO2JLNOU6SSNCHMG2ZED34SVNQ,AFKJ6IC227YNTE5PYNVT4YBPT2SA,AFV3HKJKN55O6CQNAAIYSAPMCPXA,AGW3GPXDCYJJB5FMX6SOXTO7PKPQ,AEYJQQMMMEZZQ2D7WGG2KJG7EUJA,AF67RC7KNNJB3EMMFB5RSJ73N7SQ,AE6DZEFBVJYVMURYFDATZFAANXJA,AF34LKGQ5JFWGMS3TVAZMUKQCO4A"/>
    <s v="Shahnawaz khan,Amazon Customer,Subhajit S.,Farooq,Wangchuk,Tanzila,KUPPUSAMY DESIKAN,Ravindra Pandit Kumavat"/>
    <s v="R2P85TVQQPR3XX,R3IGUN8ESO1GE5,RAO29VFIR7Y20,R21E4GVF798QBC,R2600ZN2HS1KVZ,R44ZNSYWMMKWH,R5E0YEMP9TLPD,R11PAFU64U5LGV"/>
    <n v="8"/>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71"/>
    <x v="1123"/>
    <x v="4"/>
    <x v="4"/>
    <s v="Kitchen&amp;HomeAppliances"/>
    <n v="999"/>
    <n v="1950"/>
    <x v="0"/>
    <x v="1"/>
    <x v="1"/>
    <n v="0.49"/>
    <x v="11"/>
    <x v="0"/>
    <n v="305"/>
    <n v="1159"/>
    <x v="1"/>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6YWSEP7SYHCL2F5WLM3JLAPTDA,AGMOSQZYENCGDYQFYZG76EYEMCGA,AF33L2INL2ERR46KPNMQ6R5BRYXQ,AG247WO5BV4INTTCQ3H35SSEPVJQ,AER4JBQGMSVBHQGHMB6GOMU3BS3A,AGTJV66YYDYUYNBXEY2LCR7M5O5A,AHJDJPODT66LJAPROAV3ENMD4PLA,AGL5JWV3DFJIR6T23UKXMUS7BQTA"/>
    <s v="Alpana Das,Pj,Seema,Shailendra tiwari,Amazon Customer,DILIP KUMAR VERMA,Amazon Customer,Naveen Srichand"/>
    <s v="RPH459PHQQOP4,R17ZRY0K8T3ZVJ,R1UCB8TXKZ7JE0,R1YM20O66MTQUR,R1R7T8TNV9C1DX,R3OCX18B6XDQ39,RRIN800K9UFKC,R8EDW68GK5IJK"/>
    <n v="8"/>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172"/>
    <x v="1124"/>
    <x v="4"/>
    <x v="4"/>
    <s v="Kitchen&amp;HomeAppliances"/>
    <n v="5999"/>
    <n v="9999"/>
    <x v="0"/>
    <x v="1"/>
    <x v="1"/>
    <n v="0.4"/>
    <x v="0"/>
    <x v="0"/>
    <n v="1191"/>
    <n v="5002.2"/>
    <x v="0"/>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EJKHGA26MUVUZIYWZOW4B6I4X7Q,AF3B47EOSBULYG63EGZZZGO6HTNA,AGNSXRFJBDVGM7FS7YYPNCEO7XFQ,AHR53IW5LAAXGGFK3DRWRMXMM7KQ,AE5W6S5KCJV6L2WMBIOKYWQJN37Q,AH5J4DROVHI6XHMTCBAK7WWU3F4Q,AE5KAK3S3XZDPRUR2VCND2QNZTUQ,AEKG7ELYA43YNPZ2YT3ORIL2VSOA"/>
    <s v="9848023076,Parimala,ajay kumar verma,ARSHAD,Hola,Anil V,kuppannan maruthachalam,Nikhil"/>
    <s v="RGB7OLWZEBW2D,R35V1I6KBBWDA1,R2S9K0UTNSD0L6,R3RC91ZJN8FXRE,RHM5Q098AI06R,R2QOHI14M69TVA,R2PQH5L3O1O0F4,R3TYY0655P2RMO"/>
    <n v="8"/>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173"/>
    <x v="1125"/>
    <x v="4"/>
    <x v="4"/>
    <s v="Heating,Cooling&amp;AirQuality"/>
    <n v="9970"/>
    <n v="12999"/>
    <x v="3"/>
    <x v="1"/>
    <x v="1"/>
    <n v="0.23"/>
    <x v="4"/>
    <x v="0"/>
    <n v="4049"/>
    <n v="17410.7"/>
    <x v="0"/>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EKMKQMXK2FBIL6MRKHIPN56QJAQ,AGPNJEK2EUJ6YFFPND6OSSAVG5WA,AHY5LCCPN4ZSDFIFF3JUXP2YS4TQ,AG5TXXR5HQ3GX2KC5IHGIAEZXEPA,AH7GMEHVW44SQG6NRGTTTK4EQPOA,AEOCUF6Q6MJC37C4Z5LQT3RUWV5A,AHASKB67VHNUNB3RITEIHSC2YNMQ,AGEYV75NXF3MUJH7XB456WFUK2GA"/>
    <s v="Anon,KNReddy,sooraj m s,Shubham Gupta,PG,MF,Vaneet D.,Prabhat Tripathi"/>
    <s v="R4F2HUXYO2V7U,R26UCI4JLBHQQA,RQH9Q1TBCSHWW,RLNUKMIVTZF3D,R3L9VSEBHFY0CO,R3RD12MBAHBOGJ,R3JX5CDKU775U,R1UOXH0VDEH21G"/>
    <n v="8"/>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174"/>
    <x v="1126"/>
    <x v="4"/>
    <x v="4"/>
    <s v="Kitchen&amp;HomeAppliances"/>
    <n v="698"/>
    <n v="699"/>
    <x v="2"/>
    <x v="3"/>
    <x v="1"/>
    <n v="0"/>
    <x v="0"/>
    <x v="0"/>
    <n v="3160"/>
    <n v="13272"/>
    <x v="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XQPNDQMOD2RJE2S6KG3CM6QRXA,AHEDAEYXIZIPVLI6HSDRKIGYILCA,AHNDQGC5II2W2NNJDKODYCGFN77A,AFEOPOMJ6P77R4KX2YKC4UXVHCMQ,AEGFHIVVOOMWQ2JRIPHMTSZ2VIYA,AEBIN6NSCXXL32OUISQKEN575X2A,AEAUDCMXHJHTKQNGANQYEVTM5ZYA,AFPWUFA4L6HJ5LJTBDR4J3MKJ4XA"/>
    <s v="Mahesh Thakur,NAGESWARA RAO BONKURU,Premlata Sinha,MD NAWAJ SHARIF,Gopichand pawar,Amazon Customer,neelima,niteen atre"/>
    <s v="R3MKON00OQCF7T,RACP11DCWDX8H,R2AFW2I68NL7DV,R2Z8JARJBUORLB,R12IW90EHDETBO,R23PRYLHN54BOF,R3NY4R1RGDRP6I,R2EKZLAZBSNIGH"/>
    <n v="8"/>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175"/>
    <x v="1127"/>
    <x v="4"/>
    <x v="4"/>
    <s v="Kitchen&amp;HomeAppliances"/>
    <n v="2199"/>
    <n v="3190"/>
    <x v="0"/>
    <x v="1"/>
    <x v="1"/>
    <n v="0.31"/>
    <x v="4"/>
    <x v="0"/>
    <n v="9650"/>
    <n v="41495"/>
    <x v="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ZJHJWFZLYD64GVP4PXVI2F4LXA,AEUCRZPOISXKHXMCZUH6BXTUXUWA,AFL2ICS3EEESPGYLFF7OTVYMLVJA,AG63J3CFIT6RYX32RHHYWRZ2WKKA,AE6EGCFBVJIZEZ4XPPIY3PES2SDQ,AHUZG5YJCM4UWL66ALQ744FD3OOA,AEIKB2XA64MPG7BBXRG4DT57QKPQ,AF4ECPZRARF7SK2GDSBPTINVA2CA"/>
    <s v="Rahul Miranda,Hemant Singh Lodhi,E.GURUBARAN,P Vinodh kumar,Jagadish,Monu,Aditya Agarwal,Mamatha Reddy"/>
    <s v="R410I44U1ORFS,R2EL6RDO42L8HA,R2LMSC4S998NYI,R2RVMZV1I42LGA,ROS3I3HXBLAYE,R2V70PAEVT1EYU,R1GYY0PDUBZVOK,R2180U6SP2A0B1"/>
    <n v="8"/>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176"/>
    <x v="1128"/>
    <x v="4"/>
    <x v="4"/>
    <s v="Kitchen&amp;HomeAppliances"/>
    <n v="320"/>
    <n v="799"/>
    <x v="2"/>
    <x v="0"/>
    <x v="0"/>
    <n v="0.6"/>
    <x v="0"/>
    <x v="0"/>
    <n v="3846"/>
    <n v="16153.2"/>
    <x v="0"/>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6NXC2M3PH6OZHLJ6YXG54VIBMA,AGSDBEOHKXCL3WBEIN5VEZK4JY4A,AFCHIB73U3D4VQHZCH4MV2Z5FESA,AGLFKVLO32UB72C43CQNOPGQVKGA,AHBUPKENA77XVDAUGWUHVZLCKSEA,AEY34MNYOS24F3P7Q3IGMQVH3ZUA,AHMBANCEQ5AJOQVPFHONG2QTDE7Q,AFNQQLFJGPPNZCI6BVYZCEAZQZQQ"/>
    <s v="Nidha,PRAKASHA T K,Hitesh Jangra,shreeja,Isha Nayak,Amazon Customer,Renuga,AR"/>
    <s v="R3NLWGZTKSITSC,R1NCNL2F8KAM4L,R32I8HG9OTUY0V,R1Y6YHN4M285CN,RIR2EVLB3KG1Q,R2KUZ1CLHNTJAY,R27RDEPJ1W7VOQ,RQWPQXKORWT5I"/>
    <n v="8"/>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177"/>
    <x v="1129"/>
    <x v="4"/>
    <x v="4"/>
    <s v="Heating,Cooling&amp;AirQuality"/>
    <n v="298"/>
    <n v="499"/>
    <x v="1"/>
    <x v="1"/>
    <x v="1"/>
    <n v="0.4"/>
    <x v="5"/>
    <x v="0"/>
    <n v="290"/>
    <n v="1276"/>
    <x v="1"/>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GYS2OMZE7DCEFQOBUJ7OSMPG3DQ,AF56UQ52OFSZL2KX2TPXPHBSNZ3Q,AFCOSVW2NHSFLPG7O5EKP2YRUERQ,AENAIK2GP3PTBWPAWBEFRET5BZ3Q,AH5CZZYZK64I4UNJA35AVYAY3SLA,AEPFMS33QLD2SPSAW7OBES4S5MTA,AEQBRKHWGFEJSWMMD7NCRL47IAUQ,AGQKV65KDMYKBD6ZQTXSQ74VID4A"/>
    <s v="Amisha Nath,Sanjeev Arora,Jeevansh,Shallu,Ashok Dora,yukti sodhi,Amazon Customer,Rolling Stones"/>
    <s v="R1KQ8JLFP0TG78,R1NBW7YR79U41D,R3J7GSQFAQVB31,RBQNYREQ6R6XW,RSL0KWN4H04GJ,R2NZ0UNFFXKZUB,R23D039HGB5VNX,R12EIACNZU7VVH"/>
    <n v="8"/>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178"/>
    <x v="1130"/>
    <x v="4"/>
    <x v="4"/>
    <s v="Heating,Cooling&amp;AirQuality"/>
    <n v="1199"/>
    <n v="1499"/>
    <x v="0"/>
    <x v="3"/>
    <x v="1"/>
    <n v="0.2"/>
    <x v="11"/>
    <x v="0"/>
    <n v="2206"/>
    <n v="8382.7999999999993"/>
    <x v="0"/>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H6EYS5AIDI7KYTTTFTZZHH433UA,AEXFEVEJ7L7LN3Q2JBWZQZ3YHUEA,AGVR6CP2GL562CMMN3TJJDIBQKOA,AGQ7DDSSAIHW4EQERMBBWQWQMVTA,AEK7OBBEY4AB77GMD7E334J3CYGQ,AHNX2BVKDDWFDLQBCZVT3U6I3QDQ,AEDKU3NF2473GPBRWDHIHRTZJPXQ,AGM2UWKCJESUA2YZADPFXZ6PANVQ"/>
    <s v="Nasim shaikh,Senthil Kumar Natarajan,BOSS,Alexa,Sahil Suman,lalit,PANKAJ SHARMA,Hammad K."/>
    <s v="RRZOYTJL6LAHO,R3L2TDS1XKX1T7,R2RGIFD5MNW5ES,RWMH1CZ8YZVA1,R4ES2CY3SDLGW,R1Z3JXTI330QGA,RVC3N6LRSJBX6,RAA5Z4UFLIC05"/>
    <n v="8"/>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179"/>
    <x v="1131"/>
    <x v="4"/>
    <x v="4"/>
    <s v="Heating,Cooling&amp;AirQuality"/>
    <n v="1399"/>
    <n v="2660"/>
    <x v="0"/>
    <x v="1"/>
    <x v="1"/>
    <n v="0.47"/>
    <x v="3"/>
    <x v="0"/>
    <n v="9349"/>
    <n v="38330.899999999994"/>
    <x v="0"/>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ENGRDSABHKCYNYJPZ2SML6FWVHA,AFNGD6S7UIHBQ2FNXUDBWCJDMLMA,AFWHWM3CHMTSRKJH7IY2U64CRVOQ,AHWQ3GYAYROPEKLLI6SVIM3S2ZNA,AEOYVLH6A6P643MDQBU67RJ4DTDA,AGKOT3DLM55KCHF3AQAOROIFZ3EA,AGWCBYRA3OJTMA3TUUUH2RKJPPTQ"/>
    <s v="Shahul hameed,Bhaumik,Amjith K,Khimesh Chandra,Amazon Customer,Parag Bhanushali,Babujis,Fiaz Bagban"/>
    <s v="R2REMFEEN6UKBC,R29TQDV31QHMAP,RSC1YPIBXFW9B,R3M0C49RRYPXKN,R1P7N12X78US49,R17PHQ7LHY70GL,R1E8B0LMBUZ21K"/>
    <n v="7"/>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180"/>
    <x v="1132"/>
    <x v="4"/>
    <x v="4"/>
    <s v="HomeStorage&amp;Organization"/>
    <n v="599"/>
    <n v="2799"/>
    <x v="0"/>
    <x v="2"/>
    <x v="0"/>
    <n v="0.79"/>
    <x v="2"/>
    <x v="0"/>
    <n v="578"/>
    <n v="2254.1999999999998"/>
    <x v="1"/>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UIW75M2VCMJ2RAD5HFEUHXCRKA,AFWO26UIM72Q7ZPHSQ3DUGDM6H6Q,AF5EL6S3V6JDA7HNA6BKXAKBMZMA,AGZ4IHSUMB233GB7DKCBY2RVARRA,AERD4G54UG5KQSX4LPXU4QPYCDYA,AHUSPS7GCSBQRWBRLXTUC6WNS3EQ,AEJP6U7ZTSGESRMPO24FNKJ6SP7A,AHOTHO6NULKUVDSAY6WBXCA2YCBA"/>
    <s v="Krishnakumar,Yuvraj Patil,Avani Sahu,Aneesh Raizada,Kirti Juneja,Amazon Customer,Tirtha Roy,najeeb rizvi"/>
    <s v="R3ORPP4CPI5V9S,R2M6DE07UL43TF,R37BE8EXG1TX8H,R31M0VY9OTJB9I,R2ZQ1L37VEHS9C,R2BKJHDM07WI0G,R357SWC6WSG1AM,R2H4OG72VGEPXR"/>
    <n v="8"/>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181"/>
    <x v="1133"/>
    <x v="4"/>
    <x v="4"/>
    <s v="Heating,Cooling&amp;AirQuality"/>
    <n v="1499"/>
    <n v="1499"/>
    <x v="0"/>
    <x v="3"/>
    <x v="1"/>
    <n v="0"/>
    <x v="4"/>
    <x v="0"/>
    <n v="9331"/>
    <n v="40123.299999999996"/>
    <x v="0"/>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FCLVEPUPFSZU5KJMDBYKGARGQBQ,AEC4ACDLYBYYFG2473OXFA6BOCHA,AGEUOPY2YJ6HCREEOLU73JCGLFVQ,AGT2HSAHUC2KL5P2RL657BNZW3EQ,AERD6R3OJ5GSAGDUSNOOSYWMJJAA,AFXYWZZ4PXDEVN5DJPTUF6SKLEGQ,AHYAQT2F3NUTKS7LIHXKTFNR7WQA,AHKSXLMJOQHJNI2U6A4FURPV5CYQ"/>
    <s v="Aisha,Gourav,Riya Halder,Karishma Sharma,Sridhar Rao,Sastry A S N,Rahul thakur,mayank singhal"/>
    <s v="R1SWHPJDUW2G3M,R2RFQJDQF5BT8,RPGTYXQGC3TXI,R3TFGARGJENEPY,ROG4D0YGDQMH,R3HAW9CAE08DZ5,R1LA2HMRSTZGUS,R2NOWT8O685BUW"/>
    <n v="8"/>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1182"/>
    <x v="1134"/>
    <x v="4"/>
    <x v="4"/>
    <s v="Kitchen&amp;HomeAppliances"/>
    <n v="14400"/>
    <n v="59900"/>
    <x v="4"/>
    <x v="2"/>
    <x v="0"/>
    <n v="0.76"/>
    <x v="5"/>
    <x v="0"/>
    <n v="3837"/>
    <n v="16882.800000000003"/>
    <x v="0"/>
    <n v="229836300"/>
    <s v="Coway"/>
    <s v="AFS6NM2UFY5M77EWX5YT2KBMWBVQ,AEBC5L4UVUOB45BUSQHLNHGZC2JQ,AGF2ODSIJFBYL52VO3O77F576SGQ,AGYWLAKGGNH4OP5G5WPNQUJWLVPQ,AHNZZYO7DIGCLRTY76GJ4D5Z676A,AEVYKVKVPEDFXLD5ZL2C4PYUPVUQ,AFZ32GLS7WFVSLNXGJBJYFJWWSUA,AHBRCKJY6F5ZLV7GSUC3IXI6OSOQ"/>
    <s v="Dhatwalia,Tahir Abdulla,Surya Pratap Singh,VIJAYAKUMAR,Rana N.,Arun Sengupta,Amit,Naveen Reddy"/>
    <s v="RWSKUEMV0AS0P,R2YZOJVWTFMYAH,R17E9QT7OVVJVX,R3KPQIECAK271I,R2UJ9SFJ6B6U93,R1670TIBLR378H,R14R0I9YVONH86,R1FIR49JO1CT41"/>
    <n v="8"/>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83"/>
    <x v="1135"/>
    <x v="4"/>
    <x v="4"/>
    <s v="Kitchen&amp;HomeAppliances"/>
    <n v="1699"/>
    <n v="1900"/>
    <x v="0"/>
    <x v="3"/>
    <x v="1"/>
    <n v="0.11"/>
    <x v="9"/>
    <x v="0"/>
    <n v="11456"/>
    <n v="41241.599999999999"/>
    <x v="0"/>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HX7I43IUBTBR5SMBWXO2VWLFLDA,AGUV5JDS7DN6OSZ2CENPDKWATUQQ,AFHZWLSX6C4TWMNGGNGRE2KODIAA,AHFNG3ELM4SUVBZJXLUUMP4NZSGA,AH7PUFLOQIEDBHZZIKRKWNNIRFOA,AEJAPH5MWACXXHMLGLEDYPPSRVNA,AG7NNDG43AB32RR66C6QNTQKGO6A,AHKF4O42OIQQEWP4GOW4TCQJILTQ"/>
    <s v="Dharmender Sharma,Sheba mathew,Amazon Customer,Sanchita Sachin Dhanawade,S.V,Shivam Jha,Michael Rinsailova,Sanjeev Chowdhary"/>
    <s v="R3TVMEHW7XIWSU,R20EKADK19NV0G,R3AGXOFMA1Z00Q,R97FQ3X9NLEAL,R3D45IE6H47RBM,R1HL2KTGD7AU9J,R39IL0Q9V5M18U,R7M2JXHO1GESO"/>
    <n v="8"/>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184"/>
    <x v="1136"/>
    <x v="4"/>
    <x v="4"/>
    <s v="Kitchen&amp;HomeAppliances"/>
    <n v="649"/>
    <n v="999"/>
    <x v="2"/>
    <x v="1"/>
    <x v="1"/>
    <n v="0.35"/>
    <x v="11"/>
    <x v="0"/>
    <n v="49"/>
    <n v="186.2"/>
    <x v="1"/>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E7RG5GRVSLRP2HGPKIF2JJ7BAHQ,AFCDHTYGHMNLNK2S3X6JVQOT6AXA,AG3JRPG6MIZTLYNMIRBGFYDZVLBQ,AGFY572BCNP6M74AI2RXGPJTWC7A,AF56KWTGYOCMXLKEJHOSIUZSVZ4A,AF276RVUYCN7YJGIRUR2HDODWF7A,AH4ZIAFAMC5PBWBHQZDSHS2JHUBQ,AFBJNCLV6XVUCTE24MRPXR4IURXQ"/>
    <s v="Ravi,Dee,Amazon Consumer,Indian Consumer,Amazon Customer,PM,Ravi,Neetu"/>
    <s v="R2TBG87E7UU7IT,R8OA8PY28PACZ,R3PAX3XE02N0SU,R1A1WNBXQ3ZV8U,R27MAAIUO0M5EU,R2EI5EUGGANOP4,RAGDDQU7ERLG3,R1091DNAFCQ1ML"/>
    <n v="8"/>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185"/>
    <x v="1137"/>
    <x v="4"/>
    <x v="4"/>
    <s v="Kitchen&amp;HomeAppliances"/>
    <n v="3249"/>
    <n v="6375"/>
    <x v="0"/>
    <x v="1"/>
    <x v="1"/>
    <n v="0.49"/>
    <x v="1"/>
    <x v="0"/>
    <n v="4978"/>
    <n v="19912"/>
    <x v="0"/>
    <n v="31734750"/>
    <s v="750 Watts mixer grinder with multi-function blade|Attractive 4 jars with a capacity of 1.8L, 1.5L, 1L and 0.4L|ABS material with vibrant color|It comes with Titan Motor|1 year product warranty"/>
    <s v="AGXJAYXZKJ6NCPSLX57MXJLQ3F6Q,AEQYSJWBP6DN2IV2LDP4XVNI4FBQ,AGNHWTOCLPVNZ56CWEF3QQI25ROA,AHC4JPWEXYM3O4YAKYIJZ5CAUOVQ,AECXWRKH4W4B73UW5IAHDTBZYTBQ,AEU6W4IG5BLXZ5XJ23PYFQKXYHSA,AGY4IRMJHF35GY44YCTUVQAEIJ2Q,AHVMCHCWTUWBKE4WYBY27MBIQ32A"/>
    <s v="deepak jha,Amazon Customer,Ajit y.,Abdussaboor ansari,MOHD Ajajul,SUBHA T.,Ajitesh Kushwaha,Pradunya gohain"/>
    <s v="R2FHIBV8JE4CTB,R315K0BCU0KVKO,RD129PA7KQQOR,R3BTQPGZLTN48E,RH0STL2LKD7N5,RVNS9SRGUWUT3,R25CXUY1Y74QGF,R1SIGI0M0INPVB"/>
    <n v="8"/>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186"/>
    <x v="1138"/>
    <x v="4"/>
    <x v="4"/>
    <s v="Kitchen&amp;HomeAppliances"/>
    <n v="199"/>
    <n v="499"/>
    <x v="1"/>
    <x v="0"/>
    <x v="0"/>
    <n v="0.6"/>
    <x v="3"/>
    <x v="0"/>
    <n v="1996"/>
    <n v="8183.5999999999995"/>
    <x v="0"/>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IHTJB62LSES5P47SG25CPSV4IQ,AFLAZ32RGD2TCCZ6RXZSJTOPYUZQ,AGUO5HJBINPLO6XJKQ2PEMYWNJPA,AGNQNBLTVVNAB6NKW25OR3CFEBZQ,AGBLMAZ6GSLLNNDLH7WQPPGKG6YA,AFEC2BL5KGRD3QNBBU7AKNFT3DEA,AHQ3YSPSNJ6PTH7GQ5BAIYDVIQOQ,AEOV5M2XBOTAJ5HEJVKZHDOM2PYQ"/>
    <s v="Ms Subba,Surinder Kumar,Atul Chauhan,Gopika,B.varalakshmi,Sai Kumar,Kunal,Placeholder"/>
    <s v="RTYS2009LXZ0F,R3DHH1B1DC2OGH,R26KSH3RBQKGT2,R214TVL0DAXY0G,R22XPNBA0P52JE,R2JCG39HM3XZKI,R30UMY6PRVGYKT,R398R1U5AOLEWZ"/>
    <n v="8"/>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1187"/>
    <x v="1139"/>
    <x v="4"/>
    <x v="4"/>
    <s v="Kitchen&amp;HomeAppliances"/>
    <n v="1099"/>
    <n v="1899"/>
    <x v="0"/>
    <x v="1"/>
    <x v="1"/>
    <n v="0.42"/>
    <x v="4"/>
    <x v="0"/>
    <n v="1811"/>
    <n v="7787.2999999999993"/>
    <x v="0"/>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F45IU3KZ4H47ZP3F7CZE7MHYNQ,AFK3LUAAIPVB22RJDB74TVOSPC2Q,AGCCV4MEGM6TGD4ZCPMBQICK3SNA,AGDM3424VYOWVYWB3TYVDVD2ZZLA,AFXHSMAQBFXU4A34SCILCOV37VIQ,AGO4VY6QUDHZV2JIJXHT5V22GUUQ,AFGIOF47QJUHXAPHAUEQXT6LQJVA,AG5Y7UAFKC352NVZPMRVQRENEAMA"/>
    <s v="Tapan Dutta,Seerat Dar,Saravana Kumar K N,Pradeep Pal Singh,Harishkumar k s,Manish Pandey,Shirish Ramdas Aware,Sneha Mahat"/>
    <s v="R2ZPWCXL5SRL4K,RZQBPVMZ63GKC,R3PZ9M9NRLFCBK,R2VMQ0VVXS5IEG,R2C46FNV1C79UY,R3BAG45K66JWS0,R2L5BXFZ44VH08,R1DNIFUE8H5EEW"/>
    <n v="8"/>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188"/>
    <x v="1140"/>
    <x v="4"/>
    <x v="4"/>
    <s v="Kitchen&amp;HomeAppliances"/>
    <n v="664"/>
    <n v="1490"/>
    <x v="0"/>
    <x v="0"/>
    <x v="0"/>
    <n v="0.55000000000000004"/>
    <x v="1"/>
    <x v="0"/>
    <n v="2198"/>
    <n v="8792"/>
    <x v="0"/>
    <n v="3275020"/>
    <s v="1.5 LTR | 1500W|1 Year Standard Warranty + 1 Year Additional Warranty on Free Registration"/>
    <s v="AFWRX7NJDJNWOBKAJFVHN5WRNBZQ,AGMQBENGBYFDIFBCX7TTRXZJ42UQ,AFYY6ZT5ZOTXLDKDBSPRHTJLLZIQ,AGZ55KFBZ6HLW5UIQBEPIBBND6GQ,AH6ADLMJRC3DYSRBDFVJZEHXARGA,AFARITTBYR4HMMHALZPS4DZGMVTQ,AEOEFJ7ZBQWRXYKAX5BMGZQNMLFA,AEE2UIYAS7GME4GOS6EZWUK52KCA"/>
    <s v="Shravan,Sachin Aggarwal,Gyanesh Savita,Ripe,rajnish kumar,Shloka gautam,Debdulal saha,Kalai Yarasan"/>
    <s v="RUQ8WLFE1FRJ2,R3INJM16FB1HRU,R2SK87JCLEZXU5,R2ETO1K77ZMSKV,R2H68423RYLXB,R1WFAYRPS9QE0I,R3G4YE2Z67KWF,R10VUNRCJ444H"/>
    <n v="8"/>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à,Good"/>
    <s v="https://images-na.ssl-images-amazon.com/images/W/WEBP_402378-T1/images/I/41EK0QNFSUL._SX300_SY300_QL70_FMwebp_.jpg"/>
    <s v="https://www.amazon.in/Philips-HI113-1000-Watt-Plastic-Coating/dp/B009UORDX4/ref=sr_1_319?qid=1672923609&amp;s=kitchen&amp;sr=1-319"/>
  </r>
  <r>
    <x v="1189"/>
    <x v="1141"/>
    <x v="4"/>
    <x v="4"/>
    <s v="HomeStorage&amp;Organization"/>
    <n v="260"/>
    <n v="350"/>
    <x v="1"/>
    <x v="1"/>
    <x v="1"/>
    <n v="0.26"/>
    <x v="2"/>
    <x v="0"/>
    <n v="13127"/>
    <n v="51195.299999999996"/>
    <x v="0"/>
    <n v="4594450"/>
    <s v="Consumes Lower Gas|Even Distribution Of Heat|Color: Black, Material: Nonstick|Sandwich Made Crispier and Perfect|Warranty: 6 months warranty|Includes: 1- sandwich toaster"/>
    <s v="AGSOQRGXBG47F35QN7GIZU6WKZ6A,AH6K7IVGP33VRVDUW7OMJK4T4XRQ,AHL6LLEVH42TSWIRQ5SEXFRUMG2A,AF2G7CBWXGVMQKYJDB63DFT5YU3Q,AF7P56JP3WZNRN4CCTRWVH3L7C3A,AFUGNPSXEVDZS2VGJUYR6CAQQO3Q,AHAJML6W5NJNUP4ZO3N2X3FFOMEA,AGSD4DN7SI3JW6IO3LB7IR5CL4NA"/>
    <s v="Amazon Customer,Bhaskar kr yadav,Aman singh,Joseph Uttam Mondal,Chetan Sharma,Anand T.,pramod,Asha kumari"/>
    <s v="R1STWXMMXCIH5R,R2NMOFESF8XUH0,R1ZCZPBQQ9KJK5,R1ENHRHV4PYK80,R3JYYAE7E8XMB7,R23AXNSZOR242M,RS4EISO2SVH41,R19H4V5VDOUHHC"/>
    <n v="8"/>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90"/>
    <x v="1142"/>
    <x v="4"/>
    <x v="4"/>
    <s v="Kitchen&amp;HomeAppliances"/>
    <n v="6499"/>
    <n v="8500"/>
    <x v="0"/>
    <x v="1"/>
    <x v="1"/>
    <n v="0.24"/>
    <x v="5"/>
    <x v="0"/>
    <n v="5865"/>
    <n v="25806.000000000004"/>
    <x v="0"/>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GC3Z3473ZVXYFMWYSAUE2T7V3MA,AEDXKCO2L3ULRQJ5IH4QNI33A44A,AGRIBJTFIAXNL5IDSUIDXLUE6I5Q,AHZBPWQ7QCCQOXQMVWFSK5PGFP4Q,AFR3HDYVY3OY2KQFIEQO2SRPTW5A,AELVBHWVUCBMI7DE345Q3MCDAJQQ,AGNJ2LVUBOBR37BVTTXCTGYBP4RQ,AH6U7NIRXZ7NQQ67NYFWEATGKDPQ"/>
    <s v="Rahul,Rajit,Aman (AJ),vijay,Kailash Khawas,Sudheer,Shahid,santhosh"/>
    <s v="RN9VBZPCHG67H,RSK3T9GASN96L,RPWBSG3KWA82A,RWGY8K9HNDNRU,R3L1XUQPJ929C7,R2XKLKC7UXH808,RM4IBEHSZRD8V,RAZEY6CB0C851"/>
    <n v="8"/>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191"/>
    <x v="1143"/>
    <x v="4"/>
    <x v="4"/>
    <s v="Kitchen&amp;HomeAppliances"/>
    <n v="1484"/>
    <n v="2499"/>
    <x v="0"/>
    <x v="1"/>
    <x v="1"/>
    <n v="0.41"/>
    <x v="7"/>
    <x v="0"/>
    <n v="1067"/>
    <n v="3947.9"/>
    <x v="0"/>
    <n v="2666433"/>
    <s v="AFTER SALES SERVICE Tailoring Machine is user-friendly. Please Contact Us by EMAIL if there is any issue during operation. We are always here and happy to assist every customer."/>
    <s v="AEK23DLXXPG7UORUYI2DDS7RFVYA,AFRBQ32JL7MJAZ42PGXUPAXZSDUA,AGY755OL4WDTREH2UHZOLN2MTP3Q,AH3R5XO5VICXIDZB6BHBA5TY6O5Q,AHN6X3QCTG7BILQUFADRQKQ4I2SQ,AFK2NWB52ANDVAGQ53VJ222Y5GSA,AEZQECWFG4XZQBBXN7EBJVDWLMWQ,AESXSM7GDPH2GLFNMTOCZATE4MHA"/>
    <s v="Ponnuri Gopie Krishna,neha chandra verma,Ali Ahmad,Sreejith Damodaran,Danush Gangur,Priya,chandani maurya,Bharathi"/>
    <s v="R2T2IQ3NPMSEPC,R1RYD1G1L822TU,R3JBMU1NFJ68VJ,R2WSQQANOVVMW7,R3OIOOP7OOI9B,RXH86NNRUTTSM,R263I1US66YJWE,R1278X0YFW7IYM"/>
    <n v="8"/>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192"/>
    <x v="1144"/>
    <x v="4"/>
    <x v="4"/>
    <s v="Kitchen&amp;HomeAppliances"/>
    <n v="999"/>
    <n v="1560"/>
    <x v="0"/>
    <x v="1"/>
    <x v="1"/>
    <n v="0.36"/>
    <x v="9"/>
    <x v="0"/>
    <n v="4881"/>
    <n v="17571.600000000002"/>
    <x v="0"/>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FDTW4TES6JHT7YJUXKDFQJPRZXQ,AFEBFFAOMPMC6L3DMOXJYP355UNA"/>
    <s v="Gulshan,Rajendra Prasad Ambala,Mrinal Kukreti,Ravi Rathore,Bhartendu Singh,Dinesh Kumar Namdeo,mallikarjuna,Yogesh Sharma"/>
    <s v="R1BD0HURZRIGKV,RKQY8Y6U3Y4BT"/>
    <n v="2"/>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193"/>
    <x v="1145"/>
    <x v="4"/>
    <x v="4"/>
    <s v="Kitchen&amp;HomeAppliances"/>
    <n v="3299"/>
    <n v="6500"/>
    <x v="0"/>
    <x v="1"/>
    <x v="1"/>
    <n v="0.49"/>
    <x v="7"/>
    <x v="0"/>
    <n v="11217"/>
    <n v="41502.9"/>
    <x v="0"/>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H6L4HL7SHZ5FT3XJRTBG4VRQDDQ,AHM3BEM5TLDWOMRDAXTSJWFZ5TXA,AGCXOIOXQ6SMSCU5P73D2VTEEAQQ,AHJQP7JD3FSN7JT6D43MEG7F6BVQ,AET435JGPEIORB35LT7EZ4ASDRRQ,AENODVL6MR7QPBIXIIGAM54JZ6ZA,AGPIHCRS2LVMVTFCHLPYZMS6PL6Q,AGPAIQ4RMGU26NAKXGQCEB2OOS2Q"/>
    <s v="Priti jain,Burhanuddin Madraswala,Gazala Nawab,Rupali Jain,Badrun nisa,Sohan Gope,nishapandit,Sunil Tanwar"/>
    <s v="R3K3LMO7VBZ15E,RIMQ7KGAFAY45,R1KDTPUO1RHWGT,RNJPU360H19UG,RRC1X279O3BYB,R3TS5E690D6AFF,R3S2E5C2I6JD1P,R1JSM9LLIPIPIE"/>
    <n v="8"/>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194"/>
    <x v="1146"/>
    <x v="4"/>
    <x v="4"/>
    <s v="Kitchen&amp;HomeAppliances"/>
    <n v="259"/>
    <n v="999"/>
    <x v="2"/>
    <x v="2"/>
    <x v="0"/>
    <n v="0.74"/>
    <x v="1"/>
    <x v="0"/>
    <n v="43"/>
    <n v="172"/>
    <x v="1"/>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NXAQBP6KZJYZD554ML2KJJTQVA,AEDNDMWWZ33RMM5UIXXGMEPSUYFA,AHH62JI45VG2IAZW6LEV5I2V5A3A,AFC6K2Z47KTGVTXKS3ZNPUEVLQDQ,AFB7NE24HEWG4SNDZWML7IYYMBLA,AEM3IXZKUN7EH2CFOJS6KL3YIFAA,AGC7SAVEMKWZRSJDQWYIBH2ZOMFQ,AHQS3NTHOXQUMLMUAE3FN4LSNCHA"/>
    <s v="Priti Sharma,ramya,Aman,ShashankVerma,Ved,Sushree,Sameer,UMANG PATEL"/>
    <s v="R2JQPA2EQ0WL1U,R3U349CN4O5SC6,R1J878MPQE23PD,R2R9RFXWTHCR3,R2X9MHLA6MM34,RHA2MO1Y7A64J,R19QO4H7S5AZSB,R2GYKQI0LU6PCG"/>
    <n v="8"/>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195"/>
    <x v="1147"/>
    <x v="4"/>
    <x v="4"/>
    <s v="Heating,Cooling&amp;AirQuality"/>
    <n v="3249"/>
    <n v="7795"/>
    <x v="0"/>
    <x v="0"/>
    <x v="0"/>
    <n v="0.57999999999999996"/>
    <x v="0"/>
    <x v="0"/>
    <n v="4664"/>
    <n v="19588.8"/>
    <x v="0"/>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HT3K4KSG5MAQUSXRDT5VNB73GA,AE4Q5XQ7SZW35EEUJKQ3IV2IIBQQ"/>
    <s v="vignesh,Rajesh Babar,BASANT,Shweta,Randomsurfer,PRAKASH KUMAR,HOTEL S.,Pushpam choudhary"/>
    <s v="R1OO2ED6615EX1,RR4S5JTJMCPA5"/>
    <n v="2"/>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196"/>
    <x v="1148"/>
    <x v="4"/>
    <x v="4"/>
    <s v="Kitchen&amp;HomeAppliances"/>
    <n v="4280"/>
    <n v="5995"/>
    <x v="0"/>
    <x v="1"/>
    <x v="1"/>
    <n v="0.28999999999999998"/>
    <x v="11"/>
    <x v="0"/>
    <n v="2112"/>
    <n v="8025.5999999999995"/>
    <x v="0"/>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GWRDM5YZKAAJ46Y2NUJSMCFD2RQ,AGAOIEU4KTRFNKU4K55O65W3MILA,AFJSEVZLNI3MKTWAMJJVH6N5BQOQ,AHQPMFJKEAFXVC3NVQLVVIPHDZJA,AFPERGOQHKWSN6M6CNDRGQJUPAMQ,AGL6KF3GSYVGK2WIV73Z5GTUN2MA,AFEE2S2P4LI6QSXWSLRVGRLHYIGQ,AGRZWZVM4SAPRBTOALQBUR6N6WQA"/>
    <s v="Amit Khiwal,Purple,devi devi,Aakanksha Suryarao,Amazon Customer,Kiranmai,Manuel D'Abrew,Sonal"/>
    <s v="R2MUOQFFMUBSEX,R2TTPMZXY7I60N,R3J2S0BEM61SOV,RNGB4OZTF3NE9,RPWGHZZ206ZUQ,R215KMCB5Y5BKK,R2XVLVMLVK698V,R3MMCNIWBVZHMH"/>
    <n v="8"/>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1197"/>
    <x v="1096"/>
    <x v="4"/>
    <x v="4"/>
    <s v="Heating,Cooling&amp;AirQuality"/>
    <n v="189"/>
    <n v="299"/>
    <x v="1"/>
    <x v="1"/>
    <x v="1"/>
    <n v="0.37"/>
    <x v="0"/>
    <x v="0"/>
    <n v="2737"/>
    <n v="11495.4"/>
    <x v="0"/>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GPO6ZBQ2HPAKJULWTNQSP7FOBZQ,AGMACNXEDN7CAJXDCMPUZW3MO5GQ,AG7VZ4KBXNGIBZMW6Y7H5AU4T7LQ,AFP2TFQ26IBNKAWREZ34ERZBUTVQ,AEGLSZQOSLV77Z3RYDNKQ4DHO7OA,AHVKTMZNCOGSHMV4QI3OZCGK2J6Q,AE2IPM7LGWZM72PWXD7DG2OJAEJQ,AHMWLA3HDZGMRYZNHFWY7FWZ7BZA"/>
    <s v="Ruhi Mir,Arup samanta,Faisal,Neha Khatnani,Manish Shrivastava,Sandhya Patil,aditya,Dhwani Raval"/>
    <s v="RWIX4QGK0HB47,R2U607V82KC6LR,R34XJ1XQ2W72IB,R1IGS6R7QZHIL3,R24GH90H9QAC3X,R2CGSX3HLMIJZL,R1N6Y6SLVTC950,R2HZOPWZKCIJXD"/>
    <n v="8"/>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198"/>
    <x v="1149"/>
    <x v="4"/>
    <x v="4"/>
    <s v="Heating,Cooling&amp;AirQuality"/>
    <n v="1449"/>
    <n v="2349"/>
    <x v="0"/>
    <x v="1"/>
    <x v="1"/>
    <n v="0.38"/>
    <x v="2"/>
    <x v="0"/>
    <n v="9019"/>
    <n v="35174.1"/>
    <x v="0"/>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HI7PMP7HHH3BIMEMM4D6XKJC2Q,AGZ325HAAV233447G6SUIVBMMMAA,AHA2VXNJ2E6VA2RFAAJS5ZFPF3EQ,AEJOJTOSSJNIBWO5CP655BMKQZ5A,AGLEYJPDKFHDQUKR44ANTMCVH7YQ,AFZUCCUR2EBAOJTXZAMP4GKYDGPQ,AEV6XXFLHIIAGFBXZQACBPNOKIMA,AE4GKTZA6NFJG2HC7TAMA4NIIDEQ"/>
    <s v="Mahenddhra,Pavan Sisode,Archana Sekhar,chandanpatel,Amazon Customer,Aniruddh sinh.,Biswajit Borah,Dev Thakur"/>
    <s v="R1B00RU3SHI9Q9,RHQJ6BFGU8S7I,RG5NSLD24104J,R3JPZAMX1OKWEU,RR77HDAK29S5E,RI9OJ89Z7HZ5F,R3T0U6U3J4PDPY,R2FFZ4RWVYRVJO"/>
    <n v="8"/>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99"/>
    <x v="1150"/>
    <x v="4"/>
    <x v="4"/>
    <s v="Kitchen&amp;HomeAppliances"/>
    <n v="199"/>
    <n v="499"/>
    <x v="1"/>
    <x v="0"/>
    <x v="0"/>
    <n v="0.6"/>
    <x v="1"/>
    <x v="0"/>
    <n v="10234"/>
    <n v="40936"/>
    <x v="0"/>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GPBIDY2R3EUF2WDFJDCB27YWUA,AEPQHH4GUMMN2KTD7VAT5DZFHUTA,AFBU5FXWPA2YVMWWIMGYMA2AG34A,AGIFWMCJ3D3MLPZ4N6OIIXK4EP7A,AELT5NENL2ZMZ3JT3QH5U5WSB25Q,AFRLWVFJ43WNDMOQDE3QFXJX62OA,AE46HCBRT2IIILPNCL32DZ5JHYMQ,AGIN3WL3VR42ECXY6SFGEVYAX5BQ"/>
    <s v="SUNIL KUMAR BHIKHA BHAI RATHOD,Bajeli,PUNITA PARMAR,Lulzdrone,Kaushik Kothari,Dr.,Amazon Customer,Abhishek Shukla"/>
    <s v="RN9FDFWKUWE27,R9ERTYK7DPN51,R17LPFA7PQVV2Q,R1VIJFIRWTTF1F,R30ZXKRSMH8MBC,R3V395NK0BE964,R30BJ29AF18U6C,R2HZN4EOJBDZU2"/>
    <n v="8"/>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200"/>
    <x v="1151"/>
    <x v="4"/>
    <x v="4"/>
    <s v="Kitchen&amp;HomeAppliances"/>
    <n v="474"/>
    <n v="1299"/>
    <x v="0"/>
    <x v="0"/>
    <x v="0"/>
    <n v="0.64"/>
    <x v="3"/>
    <x v="0"/>
    <n v="550"/>
    <n v="2255"/>
    <x v="1"/>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H6P2FS36YMFXR6BCZY4QI3A5EGQ,AHLSHAJTU5B4XBPJGON3Q4MKMY2A,AESBXYARD65VZMCEZT6TMIF2I6AA,AFJUCN3LJPEEGA2MCUJMISQ3Q6SA,AGRGJTMI3RMO44FRRNDFQCML32BQ,AGX6OXEPVDQPCMFUTJWCGPAWKMFQ,AGQZQ2BXDDXY6D5K7HZF4CFSSZ6A,AGJD4634EZVTJUCYQETIMPBL5LVQ"/>
    <s v="S.Anbarasan,Nazimali,vijay shankar,Amazon Customer,Bhanuprakash,Anshika Pandey,GauravK,Passionate Buyer"/>
    <s v="RUIKGKRD5Y2WM,RS2SWNB31NQTZ,R1F2SW4YE5GUXJ,R1FYDS9NWE2BJN,R6QHEB7AVI99H,RPO0OE319VG3R,R3O98DZ74AMK81,R1UHYB97GFXYMT"/>
    <n v="8"/>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201"/>
    <x v="1152"/>
    <x v="4"/>
    <x v="4"/>
    <s v="Kitchen&amp;HomeAppliances"/>
    <n v="279"/>
    <n v="499"/>
    <x v="1"/>
    <x v="1"/>
    <x v="1"/>
    <n v="0.44"/>
    <x v="20"/>
    <x v="1"/>
    <n v="28"/>
    <n v="134.4"/>
    <x v="1"/>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ELHZH2PRVKJIVTQMABOTT6LUMBQ,AGNBNAIVJCEB3TBMEUWKDG6F3OAA,AEEJ6B3XBCPD2CHBKEWXRNHXM5EA,AFVUY5ZKTN2NRRFDXM6M6IOW6YXQ,AFX3VLIHVKXRNRC2HBLSBNEIV2LQ,AEQABAS4A3RXJ6CM4EX2645IUCEA,AH3SJ6WSYDG6DYJVQ7UYWAACHFMA,AFDFDVVB5IXZZBCIHG3VJVK3E3CQ"/>
    <s v="Amazon Customer,Neha Mehta,Nischal Agarwal,tharangini reddy,Mohammad Salim,Ak,suyesh v.,Kiran ahuja"/>
    <s v="R24VRMVVKTZXZU,R2SZR29UV8HPIJ,R34NPCR94RTTCU,REPOE3PIM6ZRN,R2RF6XPVSOG2R2,RHE4AF3VC0YG,RQ8DJGRM0OVUA,R2AX7J603OWTJ3"/>
    <n v="8"/>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202"/>
    <x v="1153"/>
    <x v="4"/>
    <x v="4"/>
    <s v="Kitchen&amp;HomeAppliances"/>
    <n v="1999"/>
    <n v="4775"/>
    <x v="0"/>
    <x v="0"/>
    <x v="0"/>
    <n v="0.57999999999999996"/>
    <x v="0"/>
    <x v="0"/>
    <n v="1353"/>
    <n v="5682.6"/>
    <x v="0"/>
    <n v="6460575"/>
    <s v="Hplv Motor For Superior Air Delivery Even At A Low Voltage Of 180V|Colour: Pearl Ivory Gold|Voltage: 220-240 V|Speed: 390 Rpm"/>
    <s v="AEYYS445R5U3OMTCXTPFPPYIOC3A,AGRJV53VRADLDOF7VTZ75QXG7Q6Q,AFRZUJVTEHFZOVRCJJMAZTI5343A,AHPGEGRJETCIIA5N5UHXPPK7ZW3A,AGUWLDNMRBUVBQTRLDFJOU7B67WQ,AGZE52HWESBYEHQE7ZWVG6MIUTBA,AHC4U7CH7PGMKPLM3K6T36QSLJBA,AFNISIS3SIIIMSYAPMEAXNWBM4SA"/>
    <s v="I am patel,ARAVIND RAJA R,deep,PATIL,sarfraz newaz,Md Shadab Eqbal,Akshay vijayvergiya,MR DEBABRATA GHOSH"/>
    <s v="R2P5LLM3NUTV98,R2T24WJDYF97OT,R1H22LPZ4C01LF,R2Q0K2ZG4X5GOR,RMKFA51N2GL3C,R25ABQM4CM6CPA,R1JXDDZO9EMZD4,R1IBNDHUOM6FD6"/>
    <n v="8"/>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203"/>
    <x v="1154"/>
    <x v="4"/>
    <x v="4"/>
    <s v="Kitchen&amp;HomeAppliances"/>
    <n v="799"/>
    <n v="1230"/>
    <x v="0"/>
    <x v="1"/>
    <x v="1"/>
    <n v="0.35"/>
    <x v="3"/>
    <x v="0"/>
    <n v="2138"/>
    <n v="8765.7999999999993"/>
    <x v="0"/>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6ST6L57J4B7UHNXKEV55ZP3NPQ,AHJYH6BZ2SXIWIEUPNPC75P6ZWEA,AEOIPHSMBDVHZPYBH76LQEFONJQA,AFZ56RXI37SOY5JWTOPITA6FUFQA,AHTQNDXEZ2JFDY6U3YVUQXL454LA,AFFVGMQSTPJEJCPOO4ICULDQQIVQ,AGBLLO3IZWOWUZPRCZHTVSM3ZUKA,AHAC7B6KYGC4V2SR7JY3O347OBJA"/>
    <s v="Lipsy Mohapatra,Ajeet,Amazon Customer,Priya Sharma,Sarmistha Choudhury,Priyanka Gupta,Vandana Bhaskar,AMG"/>
    <s v="R1BRNGXN1P2SNY,R1MLFHXV5FZHKJ,R3JDJSYI7QMMXW,R1SO4U2YQ4QVI7,RNKC5XGEH5NV2,R2FZGTY0F38C1H,R240P2TKGWDYW0,R2I902T88OZJ4E"/>
    <n v="8"/>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04"/>
    <x v="1155"/>
    <x v="4"/>
    <x v="4"/>
    <s v="Kitchen&amp;HomeAppliances"/>
    <n v="949"/>
    <n v="1999"/>
    <x v="0"/>
    <x v="0"/>
    <x v="0"/>
    <n v="0.53"/>
    <x v="1"/>
    <x v="0"/>
    <n v="1679"/>
    <n v="6716"/>
    <x v="0"/>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FRHROLDDYV3Z75BI2LCW6O6OPTQ,AHTYYRQCRKLTWIECJ3QMHUNOYVRQ,AEEDAYAZG3NHVRQC4VQJO7UOGA6Q,AFR4WQF4SHGWAFPVW7SUGKDR7P5A,AH5Y6ZM2DJB7ZNP5ARJTNRW4TNHA,AGHRWZJQVN3R7S4TP5J2USU5E4VA,AE7VMF3T7AZVT6UB7TAZ2CVBTECQ,AE55VMGAF6S4FH763DDIXLTZIVBA"/>
    <s v="sharad shedge,Srushti Mali,Srivv,Fernandes,Nishant yadav,Dhivya L.,SANDEEP JOGLEKAR,Amazon Customer"/>
    <s v="RNEAQQCZW4BQR,R3QX33JL1X0RQ2,R190BAYCEPAT8R,R1CCAJOU1DMY14,R2KPPV8ZRKYJYF,R2N5CX7I9OROMB,RN0DQOQT1HQTW,R6EYGLUKXGGAH"/>
    <n v="8"/>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1205"/>
    <x v="1156"/>
    <x v="4"/>
    <x v="4"/>
    <s v="Kitchen&amp;HomeAppliances"/>
    <n v="3657.66"/>
    <n v="5156"/>
    <x v="0"/>
    <x v="1"/>
    <x v="1"/>
    <n v="0.28999999999999998"/>
    <x v="2"/>
    <x v="0"/>
    <n v="12837"/>
    <n v="50064.299999999996"/>
    <x v="0"/>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EPMS5PFD6A3CBZ7A5GCVJURRQPA,AFSKCZCQS5Q2D5IFYXRTCAEG5BZA,AFLYLUQJLNGO32IJITTXKWO2YOCA,AH43ILYGJQUD5563RLERPIE2UMCQ,AEW6MNLEJPNDYI52OFUVMB3EDYMA,AHFF6M6NA23SOFKPPX22FLLPRELA,AF4LT2MRA6U4IPL63X5ANNO5BLOA,AGLMUN4K5NVDCVNPMNI5OF2IH5LA"/>
    <s v="JAYAPRAKASH P,Avinash,V V R Rao,Abhijith Nair,Gopal krishna Reddy,RAJASEKAR,Kamalakannan,Matta leela krishna"/>
    <s v="R2F0IBB2PGO45G,RJFI2R3H927Q,RC7IDRI4JEBY7,R32SRTV86GX7PE,R280BK653XF5IU,R1TL5WY2M25VGJ,R2BSYUX6ABDXCI,R3IWMYQP9WYGE1"/>
    <n v="8"/>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06"/>
    <x v="1157"/>
    <x v="4"/>
    <x v="4"/>
    <s v="Kitchen&amp;HomeAppliances"/>
    <n v="1699"/>
    <n v="1999"/>
    <x v="0"/>
    <x v="3"/>
    <x v="1"/>
    <n v="0.15"/>
    <x v="3"/>
    <x v="0"/>
    <n v="8873"/>
    <n v="36379.299999999996"/>
    <x v="0"/>
    <n v="17737127"/>
    <s v="Bake, Grill, Toast and more|1 Year Manufacturer's Warranty|Automatic Thermostat I Auto Shut Off I Ready Bell. Cavity Material: Stainless Steel|Heat resistant tempered glass window with Cool Touch Handle|Adjustable temperature from 100¬?C to 250¬?C"/>
    <s v="AGATYIKGAWO26SQJ7K7TDN2LFUSQ,AFRJHB6VXULSM53VYU5TBJL3F62Q,AEUJCWHLY4ZE4YHU5HVUSHLTKNTA,AGLD2LXDWUQZSZDFC3U7H6N3VFAQ,AHS4FBZAI7M2PJ5BAYWJDCIB3I6Q,AF5XD4J2O3Y5AVWNBSHPYLPQXQNA,AFR5OERHAWKGE5BFDJ5FVFKGGXQQ,AGANY4HWSF32KZFVMOTNULK2RQBQ"/>
    <s v="Shubhajeet D.,Aswin Thomas,rakesh satyarthi,anu,Vara Prasad,Jain Suresh,SUBASH U L,manpreet"/>
    <s v="R3LK3T3R4O8FU7,RGKDXCG824W5,R32ISLP60XI7WG,R3HCQZ8VAQXLAM,R21NKRX5SKSE3,R1JCAOH6CT4ZDX,RBPCGQGUPOSY,R23PLPS8OE8OR6"/>
    <n v="8"/>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07"/>
    <x v="1158"/>
    <x v="4"/>
    <x v="4"/>
    <s v="Heating,Cooling&amp;AirQuality"/>
    <n v="1849"/>
    <n v="2095"/>
    <x v="0"/>
    <x v="3"/>
    <x v="1"/>
    <n v="0.12"/>
    <x v="4"/>
    <x v="0"/>
    <n v="7681"/>
    <n v="33028.299999999996"/>
    <x v="0"/>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G3PLRKXVXLYQ7YHOIU4QVWWFBAQ,AHRU7JSVBHVEBWI2H2N6CVM3IIPQ,AH4ZQO5NIBMSXG7LLOGJ67WQ54IA,AFY4C2ZKXRWWGZRC2WIRBN4HTT7A,AEBBDZUR4T6MWDXS4COIUJLYXHHA,AFYENENKOXRC77BZ5JFXNG6GBNAA,AESSNDMFJZFM6Q5URYBYPEIUSYNQ,AERCNZE7BL2UQB45USYQ3NS3KDHA"/>
    <s v="Aditya Tapkir,Veee,rajesh,Rayhan Sk,akash sahu,Santhosh,Pratik,Neeraj"/>
    <s v="R1YVS42PE19S0D,R3DONAXVXXHGDY,R6PIB7C4JS214,R1IUZ4ZBSB7KQ2,R2LJBGGLXY8MMO,R2LXCMNDSZ18EC,RTNR1AFNBXK4C,R14X6K190U5P2"/>
    <n v="8"/>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208"/>
    <x v="1159"/>
    <x v="4"/>
    <x v="4"/>
    <s v="Heating,Cooling&amp;AirQuality"/>
    <n v="12499"/>
    <n v="19825"/>
    <x v="3"/>
    <x v="1"/>
    <x v="1"/>
    <n v="0.37"/>
    <x v="3"/>
    <x v="0"/>
    <n v="322"/>
    <n v="1320.1999999999998"/>
    <x v="1"/>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G2REE6BFNII6CHJQ2HQCG4Q5BWQ,AGPSJBF6CTEE4MJG3X5Z3DMJEJZA,AGY545OCMI3P63JWXM4QMK7QXCIA,AFQBNWTWNCOQH65QJK2TGLWRYCJA,AHVFTQFFKLLV5IFJDEQBTF4ZFI5Q,AH7XAZIRDIDE2HVRZAZ4J4BSG3NA,AFJI2CTQBDXHG74Q3R6S5RPYTOWQ,AHAXO75FQ7QCFXWMJF4JNHNS3A7Q"/>
    <s v="Ajay,Amazon Customer,Shubham Gupta,praveen chander chopra,Anupam,Atul,Anuj,Amazon Customer"/>
    <s v="R3W8PELKPQYYI,R3AV7SRJJGTMF2,R4A9Q67LKCDN3,R3AV2JB3F2MMO3,RI4BBDQRBX3QS,R2N9AER7WVBMQU,RHZ7QGZ3QY95Q,R36IMPCVTWBT4A"/>
    <n v="8"/>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1209"/>
    <x v="1160"/>
    <x v="4"/>
    <x v="4"/>
    <s v="Kitchen&amp;HomeAppliances"/>
    <n v="1099"/>
    <n v="1920"/>
    <x v="0"/>
    <x v="1"/>
    <x v="1"/>
    <n v="0.43"/>
    <x v="0"/>
    <x v="0"/>
    <n v="9772"/>
    <n v="41042.400000000001"/>
    <x v="0"/>
    <n v="18762240"/>
    <s v="Heavy weight iron for easy ironing. Safety Plus: Thermal Fuse|Deluxe metal cover. Super clean surface finish with pleasant aesthetics|Multiple temprature levels|Non-stick coated sole plate|Temprature setting dial|Thermostatic pilot lamp|Warranty: 2 years on product"/>
    <s v="AE4L3MBEACOHT7Y7GGWQ72DUJ6SA,AELHNY42N2WPTZN5R42GOW2RO5SA,AG5ST5LJL5DUIYA5AH5V4EFXO4JQ,AG5V75LPUVIVS3DFZNN4UEK2FBJA,AEQSYGYF7LVSIVQEEXPC6VCMLBJQ,AH4OBRDNZVTVDLWTAV2V3B422AVQ,AHTBKWSU5IG46LZWJ3QQZKL6LTJA,AFKSCELXRYLARIVIXIWJQPHL5AHQ"/>
    <s v="Tanveer,SARATHRAJ,Amazon Customer,Manivasagam K,G.bhaskara,Abhijeet Gonsalves,Monish,bhupinder singh"/>
    <s v="RHK81ZNE4PTND,R1APOT5W7NCQ0K,R2TC26RQAISV2N,R29YF4D5Q0NB7T,RUNNMDT7UQU00,RU90SRND4C6NC,R2RM3RN5D9HC4M,RC89DCR0F7SCA"/>
    <n v="8"/>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210"/>
    <x v="1161"/>
    <x v="4"/>
    <x v="4"/>
    <s v="Kitchen&amp;HomeAppliances"/>
    <n v="8199"/>
    <n v="16000"/>
    <x v="3"/>
    <x v="1"/>
    <x v="1"/>
    <n v="0.49"/>
    <x v="2"/>
    <x v="0"/>
    <n v="18497"/>
    <n v="72138.3"/>
    <x v="0"/>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YHTCWWZYU3JQBU6SLNFFT3OMVQ,AEEYMW4YXUA5ZC4H34CHUW5EPFKA,AFJM5RTEFFX7H3WDQYDY6GX5HPNA,AG6JEDS3UJIQHXUGHEQHW7XHL2KQ,AE3BLMRIEOFTPVYRWPR7P5QUL5RA,AGOEGXCUQTAT4C57KQHXQJ4X25PQ,AEF4QBAINOQAYMSVNXHYZE7AYTSQ,AEFIOOBMEJPER2FTC4AVKEZ44NYA"/>
    <s v="Sandesh,Sowmya,Madhu,NIKHIL BANSAL,Amar s.,megha deshpande,NIVAS MANOHARAN,Veeresh"/>
    <s v="R2KA10FTGOHQYB,REYTAGJ74749P,R2K1HT3L3AA6YD,R2QPRH31E0VIXG,RB7KRXWWEVCNK,R21JTGL4FLUYFT,RCYHGGNFDK4S3,R28YJ8VEV2B2GS"/>
    <n v="8"/>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11"/>
    <x v="1162"/>
    <x v="4"/>
    <x v="4"/>
    <s v="Kitchen&amp;HomeAppliances"/>
    <n v="499"/>
    <n v="2199"/>
    <x v="0"/>
    <x v="2"/>
    <x v="0"/>
    <n v="0.77"/>
    <x v="7"/>
    <x v="0"/>
    <n v="53"/>
    <n v="196.10000000000002"/>
    <x v="1"/>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ELCV26DAB56JEU7CL2LUTR2TYKA,AHQQWCVTBJQ767433OZGYVW7OJVA,AGPQAC65TOG2HWQ42LE4JB46OUJA,AENORZWFAJOJLG4FLUB2LHOB25MQ,AHAAEQSQJFRGPLP6U2LG2TWXFVOA,AFHPAS35RXP7JEKV5KVVGGYIOV6Q,AGIWQJDJXJNGJDO5DNIML4ATNVEQ,AHZG2MJP5M6GKLC6YVHOJTZ3ZAKA"/>
    <s v="Naveen,SURIYA PRAKASH.D,Thanga harisha,Balam Singh Bhandari,Jyoti kharb,Khan Bawa,Mohamed ashik,Jayant Lokare"/>
    <s v="RU0EQUWAQWSU6,R2R99SCVYQYHPL,R7O3R0R2OR9EZ,R1EO91IQFDEPU8,RMYWUK6J83TM9,R3GV3HMKR68771,R3MB7ZUKQPAQ1C,R1QKEORLV97GNT"/>
    <n v="8"/>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212"/>
    <x v="1163"/>
    <x v="4"/>
    <x v="4"/>
    <s v="Heating,Cooling&amp;AirQuality"/>
    <n v="6999"/>
    <n v="14999"/>
    <x v="3"/>
    <x v="0"/>
    <x v="0"/>
    <n v="0.53"/>
    <x v="3"/>
    <x v="0"/>
    <n v="1728"/>
    <n v="7084.7999999999993"/>
    <x v="0"/>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ENQUXAACC6E53BRVBZPXCC356OA,AEBGRX2UHNMQHYKUQFHGDUPE4UCA,AEEWHS6M7UDMDKWHZSVVHGW5JJUQ,AHJEMKM64LMY6YJR5AE3RMA2IW7Q,AHZHKXL5TIRPYY5YI5IUSYODJZSA,AHOTFNEAM62KASA6YHCDNPGNNZRQ,AGFQZRCAAKEW5ULV2UIU4RBI6IEQ,AE6ZHG2AXD6VPRRT3EUFSGVQJKOA"/>
    <s v="tamilarasi,shwetha murthy,Srilaxmi challa,Amazon Customer,ameya,sangeetha arun,Mansoor Ahmad,Mukhtar Ahmad"/>
    <s v="R3TCEP7588ZBZ,R2I5P8LAU0IX8X,R19Q8ONLFVVDNG,RTAB1NOENZ16O,R2088N9Y90R4IZ,R3R8TSL66Y6E6F,R29WIAZC4ETAX2,R2J8KC6I69DKED"/>
    <n v="8"/>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213"/>
    <x v="1164"/>
    <x v="4"/>
    <x v="4"/>
    <s v="Kitchen&amp;HomeAppliances"/>
    <n v="1595"/>
    <n v="1799"/>
    <x v="0"/>
    <x v="3"/>
    <x v="1"/>
    <n v="0.11"/>
    <x v="1"/>
    <x v="0"/>
    <n v="2877"/>
    <n v="11508"/>
    <x v="0"/>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GR7UFLFQ3KUH7644ARDPSSYAZ2Q,AGMHSLSOBPJRH6RCZBNKNZ2YQY6Q,AENX4IK4CRKRAOJQOLMRH6QNCTCA,AFAW47CO7UX37TKZSGRUHIKZMATA,AHUHAGOBF67BLOQGF3C5GBFOPPYQ,AF6UFCDLC6WSCFBZE56AMTOFKNVA,AG2FFL77UFH5Y44BU4FY2FKT6YAQ,AE7Q7KWRZ7MHMTD4I63KVNQQLOGQ"/>
    <s v="Learning always,Saideepak,R P Singh,Rose,Saatu,Amit,Tony Antony,Kaavya Rekanar"/>
    <s v="R38F8NXSXYDTXY,RVHJAX9LZXL81,R2E2LEW31FG8SL,RR4N76OXC0SFK,R3RUZMOBCK3L6O,RLT5ZN2J9CR4R,RE3SOUOHD3XN5,R1A4SOUGDN8TRQ"/>
    <n v="8"/>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214"/>
    <x v="1165"/>
    <x v="4"/>
    <x v="4"/>
    <s v="Kitchen&amp;HomeAppliances"/>
    <n v="1049"/>
    <n v="1950"/>
    <x v="0"/>
    <x v="1"/>
    <x v="1"/>
    <n v="0.46"/>
    <x v="11"/>
    <x v="0"/>
    <n v="250"/>
    <n v="950"/>
    <x v="1"/>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G636YCW33ZTJ3O67MQZNNNAIJVQ,AGJL5WHO3VVJALGYBKA7UUMANF4A,AG56GJXG2U4TIZ42J4H5SIAOZFSQ,AHRJPSHYWW7POL5N5G7HI6D2UXNA,AE4PB2D5M7A6CIPE4SHZMHIDDIBA,AFYZBDPD6PGSHBHPHQTOVJW4QFCQ,AHCF6MDMVOOGIZK7AQMS5E4ZOJKA,AG6S5T3PING6QXZAUDDTH6FO7ICA"/>
    <s v="S.saravanan,Mukesh,sanjay kumar,Khadar badha,Mahender,balvan singh,sathish annabathula,Ajmat"/>
    <s v="R1OMQV5UFU8OAK,R1ZKAUAWGCN68M,R372LY89QNU1WS,RSZSH0XP6FHXL,R1QBFW8U0VSW9,RCX3IHOVKD69A,R3PESF4URSOFRC,R15SV1BX6S6PS9"/>
    <n v="8"/>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215"/>
    <x v="1166"/>
    <x v="4"/>
    <x v="4"/>
    <s v="Kitchen&amp;HomeAppliances"/>
    <n v="1182"/>
    <n v="2995"/>
    <x v="0"/>
    <x v="0"/>
    <x v="0"/>
    <n v="0.61"/>
    <x v="0"/>
    <x v="0"/>
    <n v="5178"/>
    <n v="21747.600000000002"/>
    <x v="0"/>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GVONMMX6YJEEGSYPHCV2JQBJYSQ,AF5FBMSRN3DNZ5VA7QO34JVWM3FQ,AFDPYHNXY5R5DCB7GLDCSX24CQ7A,AF3FQ4SRTJYSEHJJW2UP5WM3LRSA,AEE5QN5TSLHUPXJL4WX76DZW3YEQ,AFGIFBW7GHAMXX5YNQFSE3HQYEWA,AF36AG5NBJM77D5PW7A3Q3SNKNOQ,AEQSEIQ55YRS5ITY6PMOHDFCJJWA"/>
    <s v="Vikram das,SANJAY,Sanjeev,Neelu Srivastava,Amazon Customer,Flora.bebo.vidyarthi,Azhaan Khan,Amazon Customer"/>
    <s v="RKV8CMWS5JH6D,R1QIQ59JU5UE4V,R2L12WCBQ4OCVC,R1UF72K40NHBF1,R9J5VXGXQDEI5,RDU15S26VUSDV,R3JYUNYTYNOS5E,R281VFJGSFWPSV"/>
    <n v="8"/>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216"/>
    <x v="1167"/>
    <x v="4"/>
    <x v="4"/>
    <s v="Kitchen&amp;HomeAppliances"/>
    <n v="499"/>
    <n v="999"/>
    <x v="2"/>
    <x v="1"/>
    <x v="0"/>
    <n v="0.5"/>
    <x v="13"/>
    <x v="1"/>
    <n v="79"/>
    <n v="363.4"/>
    <x v="1"/>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FS2KZ7HYC7JUO5JOGPAQY2IKNGA,AEXELC7IXD4IBM7P4BQNFF5PENSA,AEHSEYWIGX2757A2UWJS7J2CG3CA,AH2UIFL2ZLH7AZP6L2I6JNJNDR7Q,AGESDEISSJA7HFM6224YLOY7AOSA,AEKM3HT4LYB2UVTFZQYLNGHALBFA,AHSAKHOAXLHAC5I6OCL22DC6WOLA,AGXJ5BSSV5THYPGNS7GJJVFNOKKA"/>
    <s v="Kindle Customer,Naval Kishor Rustagi,Sudha,sajal,Prabhleen loyal,satyam bansal,Prabhjot,Rajesh Maurya"/>
    <s v="R28OJFR9T45794,R1Q7JAGLTGSLIR,R17RCVE0E6A6XA,R280FE6OS8V8I4,RMC53XMIQL6LY,R1TL181OM5ZWSJ,RL6IWO0F5BP3F,R2VCXQVEFYZWR8"/>
    <n v="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217"/>
    <x v="1168"/>
    <x v="4"/>
    <x v="4"/>
    <s v="Kitchen&amp;HomeAppliances"/>
    <n v="8799"/>
    <n v="11995"/>
    <x v="3"/>
    <x v="1"/>
    <x v="1"/>
    <n v="0.27"/>
    <x v="3"/>
    <x v="0"/>
    <n v="4157"/>
    <n v="17043.699999999997"/>
    <x v="0"/>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ZFKWGDBRQKNMNQ4ZPL52OZBRKA,AGBEFVJFOQIRF7C7KY5VN6XO7JEA,AGN47LODJXDWX6WWSS5JJLKP2HWQ,AGJRVBQJIVB445HIWTFCZOI37IQA,AHCNUZM2XGWJXQHPWYVZMS5CAEMA,AFQICBBGIA6ED2FXXYEVEVKDFOWQ,AELILYZUYXGJOFN2P7KT7OEUBM2Q,AEJHZ5W2C7AYFISGPX7WSDVSIYEQ"/>
    <s v="Tushar A.,Indu bala,Partho,T. SAIPRASAD,RVA,abhijeet kumar,Yogesh Sansanwal,Rajeshwari Dhanabalan"/>
    <s v="R2F6HAXHI2E0QM,R3ARFHUPI2UTDN,R2NFBRLIKTBYX6,R1NQQIZHCDSRL8,RU6YHY3TNNV6U,R2F0F9H707NNWH,R32GR67TTDTEH,RMA358YLCTHG2"/>
    <n v="8"/>
    <s v="Ok product 900/ma bast product  A little family product Not resturant not hotel,Heard to relief but nice ?üëå,Value for money,Discount is good,Good product for non continuous work,Good product,‡§?‡§æ‡§à ‡§ï‡§?‡•Ä ‡§Æ‡§§ ‡§?‡•á‡§®‡§æ ‡§®‡§?‡•Ä‡§Ç ‡§§‡•ã ‡§™‡§õ‡§§‡§æ‡§Ø‡•ã ‡§ó‡•á 6 ‡§Æ‡§?‡•Ä‡§®‡§æ ‡§à‡§Ø‡•Ç‡§ú ‡§ï‡§ø‡§Ø‡§æ ‡§?‡•Ç ‡§î‡§? ‡§Ø‡•á ‡§?‡•ã‡§ó ‡§µ‡§æ‡§?‡§Ç‡§ü‡•Ä ‡§?‡•Ä ‡§®‡§?‡•Ä‡§Ç ‡§¶‡•á‡§§‡•á ‡§?‡•à‡§Ç,Best product"/>
    <s v="Ok product 900/ma bast product A little family productNot resturant not hotel,No,Nice product,Good product,For Dry grinding of spices, motor heats up,?üëç,‡§?‡§æ‡§à ‡§ï‡§?‡•Ä ‡§Æ‡§§ ‡§?‡•á‡§®‡§æ ‡§®‡§?‡•Ä‡§Ç ‡§§‡•ã ‡§™‡§õ‡§§‡§æ‡§Ø‡•ã ‡§ó‡•á 6 ‡§Æ‡§?‡•Ä‡§®‡§æ ‡§à‡§Ø‡•Ç‡§ú ‡§ï‡§ø‡§Ø‡§æ ‡§?‡•Ç ‡§î‡§? ‡§Ø‡•á ‡§?‡•ã‡§ó ‡§µ‡§æ‡§?‡§Ç‡§ü‡•Ä ‡§?‡•Ä ‡§®‡§?‡•Ä‡§Ç ‡§¶‡•á‡§§‡•á ‡§?‡•à‡§Ç ‡§ï‡§?‡•Ä ‡§ï‡•ã ‡§ï‡§?‡•ç‡§ü‡§Æ‡§? ‡§®‡§Æ‡•ç‡§¨‡§? ‡§¶‡•á‡§ó‡•á ‡§ï‡•ã‡§à ‡§?‡•Å‡§®‡§§‡§æ ‡§?‡•Ä ‡§®‡§?‡•Ä‡§Ç ‡§?‡•à ‡§¨‡•ã‡§?‡•á‡§Ç‡§ó‡•á ‡§ï‡§Ç‡§™‡•ç‡§?‡•á‡§® ‡§¶‡§?‡•ç‡§ú ‡§?‡•ã ‡§ó‡§Ø‡§æ ‡§?‡•à ‡§î‡§? ‡§ï‡•ã‡§à ‡§?‡•Å‡§®‡§µ‡§æ‡§à ‡§®‡§?‡•Ä‡§Ç ‡§?‡•Å‡§à,https://m.media-amazon.com/images/I/71HMDwsW8bL._SY88.jpg"/>
    <s v="https://m.media-amazon.com/images/I/41SWYTwG5-L._SX300_SY300_QL70_FMwebp_.jpg"/>
    <s v="https://www.amazon.in/Solidaire-550-Watt-Mixer-Grinder-SLD-550-B/dp/B085LPT5F4/ref=sr_1_356?qid=1672923610&amp;s=kitchen&amp;sr=1-356"/>
  </r>
  <r>
    <x v="1218"/>
    <x v="1169"/>
    <x v="4"/>
    <x v="4"/>
    <s v="Kitchen&amp;HomeAppliances"/>
    <n v="1529"/>
    <n v="2999"/>
    <x v="0"/>
    <x v="1"/>
    <x v="1"/>
    <n v="0.49"/>
    <x v="8"/>
    <x v="2"/>
    <n v="29"/>
    <n v="95.699999999999989"/>
    <x v="1"/>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GBNLIOKIT72A2TBLG6A35XUEIMQ,AFTFMOXP7SKX4NJJIYLRJ4TAKZZQ,AFQAXRM4XEA72PNIMWCW2F53ISWA,AEBDUINAFKTVCCEEHAXKR7AG5LXA,AGYKZQYHVADBHYAL7U5P7F4KSRBQ,AECVPCTS5NOO6MT4NUYJJBUT7COA,AHKUEAEHUGIV6L2V7PGR7PCJ5JIA,AFU6BDGJZI74Y35UXM2RWQLLTIHA"/>
    <s v="alok tripathi,Ashish Thakur,Yash Gupta,Arun Sharma,Zoeena D.,Naveen Sharma,Dr. Kakati,DC TIWARI"/>
    <s v="R31WQ6LSRGW2ZR,R38HZUI1W51JF2,R3ORITJ44RSH6F,R19ZBL4YHKSF9E,R3H95PXGDM3OFT,R2OAZG856SPCH0,R23KHIP7PE2TA4,RXHZQKEGCUAY8"/>
    <n v="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19"/>
    <x v="1170"/>
    <x v="4"/>
    <x v="4"/>
    <s v="Kitchen&amp;HomeAppliances"/>
    <n v="1199"/>
    <n v="1690"/>
    <x v="0"/>
    <x v="1"/>
    <x v="1"/>
    <n v="0.28999999999999998"/>
    <x v="0"/>
    <x v="0"/>
    <n v="4580"/>
    <n v="19236"/>
    <x v="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EQX3KIYFY6RCTFIX2J76NVKPF3Q,AGHE2Y6SEZXUO5QR44FVYOZ52B5A,AFU46CW62ED472TF44RSU3HQ7HQA,AFOCLJYM3NII6TR3FOJVXFTY2SLA,AFJDCQHDXSOYUGXT2X3FCUO7K33Q,AFPHGWJFEN2UK47F2RDYBL6YUAZA,AG7O2DWNCAQIAMWYENDUQG3P5FPA,AFKB6MWYZHS44ZDTVNSMRGBR2CGA"/>
    <s v="Subanathan,Vaibhav.Vichare,Naveen Kumar,Prosanta Das,Sudarshan Singh Rawat,Periyasamy,Raju,Prashanth Gangula"/>
    <s v="R3R9NQXE7ERW69,R31DY4L4738GNN,R3347MGIFGCWJS,R263YLUZGHS5XD,R1ETYQQ9DO5CT3,R2D2D3D80JZBY3,RB0Q5W9URO8ZE,R3SYQPLCIXHS1E"/>
    <n v="8"/>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220"/>
    <x v="1171"/>
    <x v="4"/>
    <x v="4"/>
    <s v="Kitchen&amp;HomeAppliances"/>
    <n v="1052"/>
    <n v="1790"/>
    <x v="0"/>
    <x v="1"/>
    <x v="1"/>
    <n v="0.41"/>
    <x v="4"/>
    <x v="0"/>
    <n v="1404"/>
    <n v="6037.2"/>
    <x v="0"/>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FXT4M4YZCGYWUG22BMXEOB7VUOA,AEZWBVOWAZGCLKUNZXNBRCMWR2TQ,AH2IMO7T23MIAIHRLZGUSPHEXSZQ,AFNIVT3EJUTT7FKZW6GZVEWWT7HQ,AEJ4WWMJAKONQU4XNWCKIGA5U4LQ,AGEMLCWZLIJVZMIMPK3J4NEX5SMA,AFP7CS7L7WZM3OXFXC77IPNINGUA,AGJCU3HCKI6FYPKYS6FBZGJOQJ6A"/>
    <s v="Adwait Kulkarni,Divya Singh,The Best Bike,Deepak Suryavanshi,Sonu kholiya,Likhitha,Mukesh Sharma,Maddy"/>
    <s v="RVV3VEBYM65XS,R25CPGMH2YOEGC,RL1N0IR94UURO,RJDDXBOXLND1S,R1RIAS936O3KJB,R2HJLACK6M123R,R37WC2OOJ7EH00,R552K8E1PGVSB"/>
    <n v="8"/>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221"/>
    <x v="1172"/>
    <x v="4"/>
    <x v="4"/>
    <s v="Kitchen&amp;HomeAppliances"/>
    <n v="6499"/>
    <n v="8995"/>
    <x v="0"/>
    <x v="1"/>
    <x v="1"/>
    <n v="0.28000000000000003"/>
    <x v="4"/>
    <x v="0"/>
    <n v="2810"/>
    <n v="12083"/>
    <x v="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YTFOW77SU6CYA7L2ID3IYBWMLA,AHAHGFYVEV3DXUG3GQFCUPBSHTZQ,AEOVVK7XRSH3T5SSQLE42FWIY3RQ,AE2XSRIZGIHUEHFRYKTLVQIKYFKA,AGHEDHPCRHKYDPXWSKRKEP7HLNDA,AGEM42HY6YHDGMWMGZYPLVHA27XA,AEHXNDAJNJXBV4NGZ2ZWKIPPJREQ,AGQ2KOOSNRJVNY3PYFXFZPRKDIDA"/>
    <s v="manian,surjeet,ANUPAM BHASIN,Capt Milind Kumar,SwordFish,kunal lalit kaistha,Vinay,Razat"/>
    <s v="R243ZL6I5OCPFC,RMRDDMYPHJVVP,R3T10OKWTH8OE8,RMG3T7RJ48ZLD,R3UFE6QT0QHH7G,R3X13NSZ9R7V8,RDV1T7ZH0FK06,RUQIUJ24RX540"/>
    <n v="8"/>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222"/>
    <x v="1173"/>
    <x v="4"/>
    <x v="4"/>
    <s v="Kitchen&amp;HomeAppliances"/>
    <n v="239"/>
    <n v="239"/>
    <x v="1"/>
    <x v="3"/>
    <x v="1"/>
    <n v="0"/>
    <x v="4"/>
    <x v="0"/>
    <n v="7"/>
    <n v="30.099999999999998"/>
    <x v="1"/>
    <n v="1673"/>
    <s v="Package : 1 Weighing Scale|Easy To Use|Durable to use .|Convenient weighing unit switch, data lock . Over load indication, auto power off after 120 seconds without any operation. Easy to Use.|LCD back light, easy to read value at day and night"/>
    <s v="AHJT2MQLGOFNAFFNLLJGIYO5LT5Q,AHVXXQOUU54RYRBWFDE7VI3S5PLA,AF4TTIEDYAPHWU7WG5UTJM345ZHQ,AH4CZ72FCY3JIQJAEGG3IL5MOC3Q,AHYALQ3NLFMTU52IWFICXNJIC7VA,AEIJBUDBWBW6XM22W5US5BWDBFYA,AH722R3XI2Z5PC7QQ6YUEXE6V2DA,AHWW4TSZL3AGYOBMIKJHP56I4O6Q"/>
    <s v="Dinesh,Rajesh Thakur,Kiran chaudhary,Shyam Kotecha,bhupender,Evangeline Lydia"/>
    <s v="R3URL5J0TF2CFR,R37JPC46NZUYM4,R1OQKLY9Q4GY95,R32GL6C68NHZHW,RROVBM9HC5VHW,RYKSWQWZ75CWA,R1DIINFPSDUN2C,R2YE4LXQQUWF7F"/>
    <n v="8"/>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1223"/>
    <x v="1174"/>
    <x v="4"/>
    <x v="4"/>
    <s v="Kitchen&amp;HomeAppliances"/>
    <n v="699"/>
    <n v="1599"/>
    <x v="0"/>
    <x v="0"/>
    <x v="0"/>
    <n v="0.56000000000000005"/>
    <x v="16"/>
    <x v="1"/>
    <n v="1729"/>
    <n v="8126.3"/>
    <x v="0"/>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HC7U7MTAN2Y2T6X2G43SWSQHETQ,AFN6JOIM4WB7CBNNAM7JQJAJVZNQ,AER7ER4GHJ65LKQFSIRZG6DSEC5Q,AF6PJDQ5GNVGTIYXA5ZCTCKBLHEA,AHU5Q5IFZNU5KKPBZBP2Q63V5NFQ,AEBY74RXWDNJOHARPUMVQT5MY5XA,AFLIUDPXTMHWUWXDEPUT72WCMQAQ,AFIOG6MKUPF37DAJ5VTKKPFG62AQ"/>
    <s v="123MovieTime,Ravneet S.,Akash,Mohd Amaan,Pankaj,Sajan"/>
    <s v="R1ZMYNJKIPID9R,R21HYR2IZWHCTU,RF3YHF01ASGWA,R10AUP1PXSZ48T,R2BF4IQECR3SFS,R1QSF7UGCDTRKX,R3DE0HC1JNBC6C,RLPLHEPRNO61J"/>
    <n v="8"/>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224"/>
    <x v="1175"/>
    <x v="4"/>
    <x v="4"/>
    <s v="Kitchen&amp;HomeAppliances"/>
    <n v="2599"/>
    <n v="4290"/>
    <x v="0"/>
    <x v="1"/>
    <x v="1"/>
    <n v="0.39"/>
    <x v="5"/>
    <x v="0"/>
    <n v="2116"/>
    <n v="9310.4000000000015"/>
    <x v="0"/>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GRAAUFFZVW3L5L4MV65HRI63NPA,AGSMGWHNRQAZOOIPF7UOSNBQDNIQ,AFJZWYEHRGAPQPS5N64LTC3JOCXA,AHERFNSW6YQVDARIDK6WI3GFTCLA,AH2R6HPCGKBGV62HAZ3BH3HFMIPQ,AFAR6KANGGM4XIVC6ZDTSEONGR6A,AE2WVSMP7ZOFNGQWHUPQNRZHLOVQ,AEJNLPO52JIB3UFIIIGFMQBJCJLQ"/>
    <s v="Trusted User,Pardeep singh,Captain Retail,SIDDHARTHA GOEL,Basa SD,Srini,C R PRABU,Karthikeyan N"/>
    <s v="R3RFDGR8TPI8RK,RAKVMHE1HIAWS,R993RWWGJ9AOK,RG1S054Z1LNM,RXNSR6DWHY21T,R2UAN2MTFP5KVM,RVXBEXV3GDXD8,R3NEQG8JV6357R"/>
    <n v="8"/>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225"/>
    <x v="1176"/>
    <x v="4"/>
    <x v="4"/>
    <s v="Heating,Cooling&amp;AirQuality"/>
    <n v="1547"/>
    <n v="2890"/>
    <x v="0"/>
    <x v="1"/>
    <x v="1"/>
    <n v="0.46"/>
    <x v="2"/>
    <x v="0"/>
    <n v="463"/>
    <n v="1805.7"/>
    <x v="1"/>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D2UEWN67Y75EOCKEJE7TSOKPDA,AGD4TUF2TI74HZLJF4SEZHSJL5LQ,AEVI6BPCNUCWF43ZU36XOMZAZUSQ,AGCRBPV45GJOL34GSLRX4FPLED7A,AE4IXYSBU6N2L4ABI3FPVKYOL4XQ,AGKCZKL5F5SWMXTE7EOOX2TVAP6A,AHAWYKI6SKVO2NGCZ4BDJ4WWSZCQ,AE6MBEP4HN5HDV6LIEEN54UBRPWQ"/>
    <s v="Axis Web Art Private Limited,Lily Shaw,madhab,NCR,Ganesh,Deb,Mona,Naveen"/>
    <s v="R88E54B144DD0,R3FL7Q9VYK7FX,R179TG3O7PDRPF,R3Q8O6PFUVQU7A,R8AM97GFJ0FQP,R1XSLD1GQ10QW7,R1AN77ZWAV7W2O,R1JOWRTOHMS9W3"/>
    <n v="8"/>
    <s v="Nice product,Product not Quality donot buy,Wonderful product,Power Indicator is Missing,Excellent product,Value for money product,rod water heater,‡§™‡§æ‡§®‡•Ä ‡§ó‡§?‡•ç‡§Æ ‡§?‡•ã‡§®‡•á ‡§Æ‡•á‡§Ç 15 ‡§Æ‡§ø‡§®‡§ü ‡§?‡•á ‡§ú‡•ç‡§Ø‡§æ‡§¶‡§æ ‡§ü‡§æ‡§á‡§Æ ‡§?‡•á‡§§‡§æ ‡§?‡•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à ‡§á‡§? ‡§ï‡§æ‡§?‡§£ ‡§ó‡§?‡•ç‡§Æ ‡§™‡§æ‡§®‡•Ä ‡§?‡•ã‡§®‡•á ‡§Æ‡•á‡§Ç ‡§ü‡§æ‡§á‡§Æ ‡§?‡§ó‡§§‡§æ ‡§?‡•à‡§Ç"/>
    <s v="https://m.media-amazon.com/images/W/WEBP_402378-T2/images/I/31pzC6I+bEL._SY300_SX300_.jpg"/>
    <s v="https://www.amazon.in/Crompton-IHL251-1500-Watt-Immersion-Heater/dp/B07K2HVKLL/ref=sr_1_366?qid=1672923610&amp;s=kitchen&amp;sr=1-366"/>
  </r>
  <r>
    <x v="1226"/>
    <x v="1177"/>
    <x v="4"/>
    <x v="4"/>
    <s v="Heating,Cooling&amp;AirQuality"/>
    <n v="499"/>
    <n v="1299"/>
    <x v="0"/>
    <x v="0"/>
    <x v="0"/>
    <n v="0.62"/>
    <x v="16"/>
    <x v="1"/>
    <n v="54"/>
    <n v="253.8"/>
    <x v="1"/>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UJD7ONEYENBWZTZDMV2R5WUS5Q,AFX56WJDKZA5QDCLNHWGZE4WBM2A,AHQH32FK57N5R4DXCYRDFJERD3MA,AF3O2DRWWLEEYZOWDPONHNCYOYCA,AHBY5WOGTC3LCNKSXEH6XYLX4C7A,AEB2QT7KVD2RVAWLPXGQFJ3ERYWQ,AFT3QGE4IU2G7IBMCWEWET7DAAAQ,AEQR7OAEEWSVH3FXEK6VO2ELW2LQ"/>
    <s v="shammi,Rippy Mittal,Kabeer,Kush,Vani Prabha,neha,Reena Chahar,Rameshwar"/>
    <s v="R3EH3U82O1X3NA,RFZS8GTC3FBL5,RPXUHUM30UTOQ,R1AI9WFQ3G1DHX,RW7GLU8WKBE0M,R8JGWFB8APIP2,R2WSL4EHLPOXQ6,R1B73QMNM4YS1Q"/>
    <n v="8"/>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27"/>
    <x v="1178"/>
    <x v="4"/>
    <x v="4"/>
    <s v="Heating,Cooling&amp;AirQuality"/>
    <n v="510"/>
    <n v="640"/>
    <x v="2"/>
    <x v="3"/>
    <x v="1"/>
    <n v="0.2"/>
    <x v="3"/>
    <x v="0"/>
    <n v="7229"/>
    <n v="29638.899999999998"/>
    <x v="0"/>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H2PWK54MG3S6EOHGLGP3LTQJOAQ,AHKY24SIF5BG5XOFBACXN33XUO3Q,AGLCQ6Z2KEIXM7DC7JFZEN623CHQ,AGVRXUM3GMUGSUDI2BCELQ5G3MRQ,AFFJF7JN2X3UKBT33BHFMU2FCDIQ,AH3LPGUYC6VZUHBLHZKGMMBT5HGQ,AHHQ5CWRAMNLLPSINLJSICBU7CRQ,AGSHCIHX3V7HS6F6W2XTBOYFX5WQ"/>
    <s v="Durgaprasad g.,S K Hazra,Niraj k.,Sapan,Amazon Customer,ulavappa s asundi,Hitesh Nayak,Lakshmi S"/>
    <s v="R3573XWMBZ88LW,RYNFBD6U8G0VG,R2NLFJL73LNWXM,R1DOYFCE2U82WE,ROTYDHVA4QC9L,R314WOWD2JI7BC,RFMW7AV5SCYI4,R17OEBPM77XXFS"/>
    <n v="8"/>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228"/>
    <x v="1179"/>
    <x v="4"/>
    <x v="4"/>
    <s v="Kitchen&amp;HomeAppliances"/>
    <n v="1899"/>
    <n v="3790"/>
    <x v="0"/>
    <x v="1"/>
    <x v="0"/>
    <n v="0.5"/>
    <x v="11"/>
    <x v="0"/>
    <n v="3842"/>
    <n v="14599.599999999999"/>
    <x v="0"/>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EUTMRODCZ5QP6FRYACICHQHJGJA,AGBAIGEU4LX4TAQQOENWMZBZCV3A,AHDSUGLHNAFKFMGKJPLS5HLJFL7Q,AHBRTDUHKMIYUZLP6W7RM4IMFV4A,AHK6Y7FOVUIRNCIYQUA4BBIKXOGA,AFH3LWABFWVDV36O4EA7EDMVB7OQ,AGK46AGUBC3MLDF3UJFYKYVXX7JA,AGZ2OFZQWKMUV5RUP367QIUEDFWQ"/>
    <s v="Gajendra Kumar sharma,Gagan,Lavi,Priyesh,Suketu Bhatt,Krish,varsha pandey,PRABHAKAR DESAI"/>
    <s v="RDXQHIOFK1PKR,R3SVTCGHMIRBEU,R1IZIEXJ4GIYSS,RDUMYFY75NN95,R2GX29CH20R2HN,R246JQ5OCCXV4C,R3OUB0HZCUEZBL,R2ZYHN8QERPN3K"/>
    <n v="8"/>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229"/>
    <x v="1180"/>
    <x v="4"/>
    <x v="4"/>
    <s v="Kitchen&amp;HomeAppliances"/>
    <n v="2599"/>
    <n v="4560"/>
    <x v="0"/>
    <x v="1"/>
    <x v="1"/>
    <n v="0.43"/>
    <x v="5"/>
    <x v="0"/>
    <n v="646"/>
    <n v="2842.4"/>
    <x v="1"/>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FA27PWZ7R6SHPUK6YI3LUPVQAXA,AH3YMZDQPMC4SNFHGLOEIFEO5P4A,AGC7U4WCJ72KSPKZJE6SA6ULCNAA,AF2I6FEF7CCDHSXJQCMHRDLEV4UA,AGZYDFV5X762ARBCKH3CXTG4QUTA,AGBBKPN6FHVMRRHWZVRJ7O45VG7Q,AHON53VQVWWCC3G7B6BF4BE7ZESQ,AG57G63ZBJYDUGVZ2VRDSZD6L4ZA"/>
    <s v="Dev Shah,Amazon Customer,nidhi sharma,Amazon Customer,Kushal,I wish i was,Ranjeet S.,Amazon Customer"/>
    <s v="RKYJMDLBEO56M,R376767ZF0GAG9,R34R6IMCCGAV5E,R2JQ1CZWIUOSXX,R30SGGX9LU3IEW,RPP3YL70C1J1I,R2Y8Z95B7LQZHR,RERXVOZZDMCMH"/>
    <n v="8"/>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230"/>
    <x v="1181"/>
    <x v="4"/>
    <x v="4"/>
    <s v="Heating,Cooling&amp;AirQuality"/>
    <n v="1199"/>
    <n v="3500"/>
    <x v="0"/>
    <x v="0"/>
    <x v="0"/>
    <n v="0.66"/>
    <x v="4"/>
    <x v="0"/>
    <n v="1802"/>
    <n v="7748.5999999999995"/>
    <x v="0"/>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FVRAZD6HB5ALMMLJRZYAA45RKFQ,AGUO5ELH4U5ORQ4F4NYJQNZNTX3A,AEKTWPXEMR5QE53HL2AV2SVFK2SQ"/>
    <s v="Virjesh,Manish Soni,MUKESH THAKUR,Abhijit Walvatkar,Indrajeet Chauhan,Ashok Abraham,Anushruti,Sravya"/>
    <s v="R34GHCVBN6M7BX,R3OA62LXAITW86,R3YGN1PYLTA95"/>
    <n v="3"/>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231"/>
    <x v="1182"/>
    <x v="4"/>
    <x v="4"/>
    <s v="Kitchen&amp;HomeAppliances"/>
    <n v="999"/>
    <n v="2600"/>
    <x v="0"/>
    <x v="0"/>
    <x v="0"/>
    <n v="0.62"/>
    <x v="10"/>
    <x v="2"/>
    <n v="252"/>
    <n v="856.8"/>
    <x v="1"/>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HWEG7FHG5CEE2TMD524HYGNU32Q,AGYUMZDNBIOODZYCN4GHMJ3F44VA,AEJM34LROKAFVQ432EM4D4JLSOQA,AF5W2TAYXQ3FWMTFIEHR6R2NOCKA,AFH5ZUO3KMVT2SYS6CNMMXZA4SZQ,AH2KFGXW374DTI6UT4U7V3NFJRQA,AFMR44UPPEJS3KH7CZZTLBGUY7RQ,AFUSIVMKLXOVGMV7AEF5FRQGLJHA"/>
    <s v="SATENDRA SAINI,AKSHAY KHOWAL,Daksh,amar,Veera,Nand Kishore Sharma,Tanvir,Rajesh Kumar"/>
    <s v="R138ITHIJ8RJ6M,R1KZ4GHZKT2TPA,R1SUUZASWMKX38,R1UZWXA61RMVAG,R1ITYM212PMU7Y,R3GAC6LEDQRXWV,RCD1ZRKX9XILR,R1JOZFF0PN5PHU"/>
    <n v="8"/>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232"/>
    <x v="1183"/>
    <x v="4"/>
    <x v="4"/>
    <s v="Kitchen&amp;HomeAppliances"/>
    <n v="1999"/>
    <n v="3300"/>
    <x v="0"/>
    <x v="1"/>
    <x v="1"/>
    <n v="0.39"/>
    <x v="0"/>
    <x v="0"/>
    <n v="780"/>
    <n v="3276"/>
    <x v="1"/>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P43IVDSJR5UREBLL53W5AJKZTQ,AEJS5VAOH7KD6X2F3TAMXOCXSOPA,AHQ2K3MM7CU5KAOLTRHNV4HHMKVA,AFR7AVNAODFBSW5HPTITQMLUOFKQ,AGFKW6ILYGZKEDCK55ADC6QLYEJA,AE24UFIVBSESSEV7UALTKP7K5Z4A,AHIFIRZZSK7NK4HWJ7FCYSHQ7KKQ,AFHYPBJQA4XGEWJLPUSFVQU2EKXA"/>
    <s v="Amazon Customer,Ishtiyaq Ahamd,Roy Tom,THANGAVELU,Gopinath Behera,Souravv Garnaik,NC Mistry,MOHAMMAD I."/>
    <s v="R1HFQQWKU1B7T9,R3HPSXLWX2RSHO,R2ZFEFLH2H6BOJ,RGRLYUCCNW475,R3V539LPWIH3CD,R2XI5MDOB81641,R22CGQQGZP9IJE,R1UL38ZEBW713N"/>
    <n v="8"/>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233"/>
    <x v="1184"/>
    <x v="4"/>
    <x v="4"/>
    <s v="Heating,Cooling&amp;AirQuality"/>
    <n v="210"/>
    <n v="699"/>
    <x v="2"/>
    <x v="0"/>
    <x v="0"/>
    <n v="0.7"/>
    <x v="7"/>
    <x v="0"/>
    <n v="74"/>
    <n v="273.8"/>
    <x v="1"/>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FIW2LGGEMKYVUE6UG2YLJ73QOLA,AEQFXB3NZOMW4N72EAGVDHFV7M4A,AGRAJW47BFWMQE426JX6TR2BCELQ,AGSJ64KS4SFGZOJTR4TWAMQHNTIQ,AETH7LKNVDPFD2WPRVL7WXXCQXQA,AFDQX4OPUFUN56VXCWO54Z7O2AEA,AGILEHPBZZUJACQFI527X6HPPS2Q,AEAKW6XSSNBTTT2SHXRSIYJ3P2KA"/>
    <s v="Syed sarfarazuddin,Chetanya Arora,Taniya Baidya,priyanka jaisal,Gagan,Govind Tyagi,Rahul,Manju Sharma"/>
    <s v="R3E3VUOM7IQWIG,RZ2N6DQS7N3YW,R1M6LN7UHLOFD5,RSFAK41WPQNGS,RFTJVE897RMI1,R5BPUDDXQP2LX,R1RNRZ1O5EQLX2,R2RPW3A6WAAR13"/>
    <n v="8"/>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34"/>
    <x v="1185"/>
    <x v="4"/>
    <x v="4"/>
    <s v="Heating,Cooling&amp;AirQuality"/>
    <n v="14499"/>
    <n v="23559"/>
    <x v="3"/>
    <x v="1"/>
    <x v="1"/>
    <n v="0.38"/>
    <x v="4"/>
    <x v="0"/>
    <n v="2026"/>
    <n v="8711.7999999999993"/>
    <x v="0"/>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HRTYUKNV36J2ZEK4CKJMQOK4S6Q,AGQAYI2H5TL53UE55XVUIDAMSGLA,AEYH6IVYMLPHU62VNOKKM2KTOIIA,AEEWPCT3NI67LDWFLJ7HICLMMZPQ,AEOXDLAGO5YUKIJDGVRZ26GTZNRA,AG6KERF2BWYB52CC56DEC3KZQYNA,AFQNKFOMPJ7YGCSP672YCJQQEVNQ,AGCMYXUQA4TOC4JPIJ2NHHMDMNNQ"/>
    <s v="Prasad Kulasekar,Griswold,Balasubramanyam,Akshay,Amazon Customer,Anup,Shekhar,Baldev Dudani"/>
    <s v="R18A1K5678ELRR,R3VBWUYTKOOUQ7,R320E1OP4NVG4E,R10EY3S2UI2CVF,R3TWPYZY4WV9SK,R2GYN2RG5YXY61,R2Y6MTG252PZ9P,R1IM78YLKWJZ1B"/>
    <n v="8"/>
    <s v="Best for small Family,The Gyser warms up water very quickly but does not hold hot water for long,It's good,Not up to the mark,One day delivery and installation... excellent service,Waranty card not found,‡§¨‡•á‡§?‡§§‡§?‡•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ã‡§Æ ‡§ó‡•Ä‡§ú‡§? ‡§Æ‡•á‡§Ç ‡§ú‡•ã ‡§?‡•ã‡§®‡§æ ‡§ö‡§æ‡§?‡§ø‡§è ‡§µ‡•ã ‡§?‡§¨ ‡§ï‡•Å‡§õ ‡§?‡•à ‡§?‡§¨‡§?‡•á ‡§Ö‡§ö‡•ç‡§õ‡•Ä ‡§¨‡§æ‡§§ ‡§?‡•à ‡§™‡§æ‡§µ‡§? ‡§Ü‡§´ ‡§?‡•ã‡§®‡•á ‡§ï‡•á ‡§¨‡§æ‡§¶ ‡§?‡•Ä ‡§ó‡•Ä‡§ú‡§? ‡§ï‡•á ‡§ü‡•á‡§Ç‡§ï ‡§Æ‡•á‡§Ç ‡§¨‡§ö‡§æ ‡§™‡§æ‡§®‡•Ä 8 ‡§ò‡§Ç‡§ü‡•á ‡§§‡§ï ‡§?‡•Ä ‡§ó‡§?‡•ç‡§Æ ‡§?‡§?‡§§‡§æ ‡§?‡•à‡•§,Good product using since 2 months working properly"/>
    <s v="https://m.media-amazon.com/images/I/31kbrfC16XL._SX300_SY300_QL70_FMwebp_.jpg"/>
    <s v="https://www.amazon.in/Crompton-Solarium-Qube-Star-Rated-Storage/dp/B07VZH6ZBB/ref=sr_1_372?qid=1672923611&amp;s=kitchen&amp;sr=1-372"/>
  </r>
  <r>
    <x v="1235"/>
    <x v="1186"/>
    <x v="4"/>
    <x v="4"/>
    <s v="Kitchen&amp;HomeAppliances"/>
    <n v="950"/>
    <n v="1599"/>
    <x v="0"/>
    <x v="1"/>
    <x v="1"/>
    <n v="0.41"/>
    <x v="4"/>
    <x v="0"/>
    <n v="5911"/>
    <n v="25417.3"/>
    <x v="0"/>
    <n v="9451689"/>
    <s v="Crafted with care|It is designed keeping your choice and requirement in mind|Hassle-free usage"/>
    <s v="AH2JOLKV3633COTRT3L6472Q7MIA,AH66PPDVLVKP2O6AYTIGA4LDLOAA,AGQECQXYEAY4SYHRW5NDNF36VDSA,AGE4ASVQOHHGYYYKQOMF2TLIXBRA,AHV4I63UFGYQ7AFWXLTQXSHSXCZQ,AGE23INNJKHQYZTU3WBTNSCAVGOA,AGMBBBIHMGMWKJI5OSFGKWAKJVVA,AHV6JQ726F6FJ2DHW4ZHKMXNUEYA"/>
    <s v="Vysh,Suryakanth raju,VP,Ashi,Amazon Customer,Nishu bharti,Aish,Sarita Verma"/>
    <s v="R2HOIOV2PZY6Y0,R16YJN41HAWT0T,R3V1KGX1M84MDL,R1MJS2XFJ5XTYU,R1QPQWXB4IZHD9,ROZB42OM5ZUZC,R17BVAUSS4GAE9,R2O4T61G3PT1SL"/>
    <n v="8"/>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236"/>
    <x v="1187"/>
    <x v="4"/>
    <x v="4"/>
    <s v="Heating,Cooling&amp;AirQuality"/>
    <n v="7199"/>
    <n v="9995"/>
    <x v="0"/>
    <x v="1"/>
    <x v="1"/>
    <n v="0.28000000000000003"/>
    <x v="5"/>
    <x v="0"/>
    <n v="1964"/>
    <n v="8641.6"/>
    <x v="0"/>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FEE53W5EYO6PULAOG7PB3ROPMQ,AFVAN57JZSJMCSHMVU3E5NFDIFJQ,AEI25R6V7XEXAAD455IWKZ3KE7TQ,AHKRRFR42OZYJKV7C2IR5OCPBMYA,AHFWCOO3S3BKNSCQPHSFFOA2RGSQ,AEZ35PT3M6ROXRMLILOSFP375TLA,AHPEEMPWH4HHB3T5FECTBZYUZ6PA,AHD2XZWAMMQH5MHZD3ULZVEVVJCA"/>
    <s v="Gopal Krishan,mubarak,Don Quixote,Aman Agarwal,gopalbhaduri,Neetesh Singh,RAJDEEP R.,k ramesh"/>
    <s v="R3MTH1DRIEXJ4M,R29A6Q7HZ6EA5U,R3TD9LHIZPOJZZ,R2PFDWJXL0R5KK,R1FKF3ZE0DND0Q,R3KUJV3XYVM4Z6,RD8XDFHPQTF6M,R2JZWY45ZK4FS3"/>
    <n v="8"/>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237"/>
    <x v="1188"/>
    <x v="4"/>
    <x v="4"/>
    <s v="Kitchen&amp;HomeAppliances"/>
    <n v="2439"/>
    <n v="2545"/>
    <x v="0"/>
    <x v="3"/>
    <x v="1"/>
    <n v="0.04"/>
    <x v="3"/>
    <x v="0"/>
    <n v="25"/>
    <n v="102.49999999999999"/>
    <x v="1"/>
    <n v="63625"/>
    <s v="Two quartz heating tubes|Carry Handle For Easy Portability|front grill for safety|power settings-400w/800w|safety tip over switch|rust free stainless steel reflector"/>
    <s v="AF2JJYV2AX7CVSWYMLNZGFVHPLZA,AF4ZKPEZDK4MBC74G6DZYE4YPXNA,AFQRDDZDX24M6MLI75ZZBFLDSTSQ,AHL56ROKLAVDGP3ZRN45JIXXQ2GQ,AEJBNCW6FFRYFFVPDZU6AYD2LRBQ,AH7AIYFOHJAKH6SM4KNT6GNCHWNQ,AEWUBQURRQIYWSK5SBEOLZJRAP6Q,AHIRJYCO7S265XRVOHKEQJV6BPIQ"/>
    <s v="Amit Sood,Tarun Mohan,Shravani Raj"/>
    <s v="R29AV9WKFL78NP,RWFBNIYQTMW4A,R11CTFK86N4XV0,R2KD2NV6SEZGHN,R3DPGVFQ8PV47O,RBQ1DML3XWOLI,R1JRJHAW9JYVQ5,R3Q5M78JBLPTF5"/>
    <n v="8"/>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1238"/>
    <x v="1189"/>
    <x v="4"/>
    <x v="4"/>
    <s v="Kitchen&amp;HomeAppliances"/>
    <n v="7799"/>
    <n v="8995"/>
    <x v="0"/>
    <x v="3"/>
    <x v="1"/>
    <n v="0.13"/>
    <x v="1"/>
    <x v="0"/>
    <n v="3160"/>
    <n v="12640"/>
    <x v="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FDMLUXC5LS5RXDJSJJRHNBURIVQ,AHFY5XAN2X4N5GXOJRN5Y7HNC57Q,AEQQZI7NFOSSSCFA2FOZKUDXP5QQ,AEM63GK5JFDGEBFKA42W5EPWBOHQ,AGQFO7HUNP4TATRLGLKZWTGSRZ5A,AFPADOOHAUZPXOLGIRLUVWJD62VQ,AEU72RQQFVEX4RRIWB3FIK4IOYMQ,AFUIVFZ4RBLB4N57ACNNJUDOXJJQ"/>
    <s v="Q,VINU R.,Biswajit Choudhury,Nishi b.,Dr Kushal Mital,P Yadav,Kindle Customer,Umashankar"/>
    <s v="R1OW9TWGTIS29M,R2X2WOP22DNGDV,R2M132CK318U3F,R3SCT96D2225LJ,R368748X71CS6N,R2986V8U04JEIG,R167KSSEHI9SV,R2UI7KAL0FX21X"/>
    <n v="8"/>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1239"/>
    <x v="1190"/>
    <x v="4"/>
    <x v="4"/>
    <s v="Heating,Cooling&amp;AirQuality"/>
    <n v="1599"/>
    <n v="1999"/>
    <x v="0"/>
    <x v="3"/>
    <x v="1"/>
    <n v="0.2"/>
    <x v="5"/>
    <x v="0"/>
    <n v="1558"/>
    <n v="6855.2000000000007"/>
    <x v="0"/>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EZB53KJUQPIRSWWZ2SUY6RRAQBQ,AGSBS2YJLL456NQVC5B5QZPUJTJQ,AEWY6T2UJKGOH2ANGNTSBT6RIE6Q,AHBQJUMIK5PCBS5BOXXXXZXPWSJA,AFUV6OAP3USNBV34JGI4IVNUVYSA,AHANTM5UMDC5BAOCVLTX47H4HXLA,AHUM7GQ3FUS2UTPCF3JPGU2PZGUQ,AEVKHWUPE7W4ZIG5RFWKJ2XX3UMQ"/>
    <s v="Sri,Abhijith Prasanna,Sandeep,Amazon Customer,Amazon Customer,Tanvi,deepa,Tina suman"/>
    <s v="RMAC0LO0EDHO9,R1UZCDEE5WMPNY,R35RTKDU6GUF5G,R1WHY9P0NTWTUZ,R2Z12TXTO619EK,R38I9UZZJQWPZL,R1S5FKLP0IY3KE,R32Q73104YVTTE"/>
    <n v="8"/>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1240"/>
    <x v="1191"/>
    <x v="4"/>
    <x v="4"/>
    <s v="Heating,Cooling&amp;AirQuality"/>
    <n v="2899"/>
    <n v="5500"/>
    <x v="0"/>
    <x v="1"/>
    <x v="1"/>
    <n v="0.47"/>
    <x v="11"/>
    <x v="0"/>
    <n v="8958"/>
    <n v="34040.400000000001"/>
    <x v="0"/>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GBYWFEGGX6QM6XB3ZPQADKKXAHA,AGU6LHFOEHAFE34ACLWETZLYPI6Q,AGSBWPW6GDRHH4Q5IAVAJPG3IRQA,AHRDCFOC5D7KERULZ4B6PVMKSNTA,AHJAW2YYU56TKMET3QKEKKCDZHVA,AFSHOA4IT5RS6KDJEVYLZQEBPR7Q,AHWQOW3VMVOLL2ICO6S6E5K73HEQ,AF3KZ34MBMMSO6QXOKYPGYB7H3NA"/>
    <s v="Rachna,KAILASH MANDAL,Jasmeen Syan,Amazon Customer,PERIASAMY,Balamurugan,Vipul Mori,Durga"/>
    <s v="R2GZHWNGVMBJFG,R3L27H7N1WH5BG,R200QONLM29B4B,RSGSF2Y8TNWD0,R2WCFFUYEJ2QLS,RNJ6P4996W6TH,R21MEVVJ4JZS79,R9RZUDWJS5AWT"/>
    <n v="8"/>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1241"/>
    <x v="1192"/>
    <x v="4"/>
    <x v="4"/>
    <s v="Kitchen&amp;HomeAppliances"/>
    <n v="9799"/>
    <n v="12150"/>
    <x v="3"/>
    <x v="3"/>
    <x v="1"/>
    <n v="0.19"/>
    <x v="4"/>
    <x v="0"/>
    <n v="13251"/>
    <n v="56979.299999999996"/>
    <x v="0"/>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HFGOH4GBUXQQ45BNRBY7MHPN4NQ,AHY6F4BLYRDJCSKQSQEWDPXAXKSA,AE4J6N4OTZMC3NVLJPGFTR5P7NIA,AEBI27B54C4N5R3O45S2AWCPPNPA,AETABFSDFJT4L2NJYWAECEX2QL3Q,AH67BHLOMDZFQHLSOIVQND2BCDMQ,AEALKKVOIADNBRZB3EOH2VJHP27A,AFF7ZQGFBRXWPEJTK7JZDDT2KFJQ"/>
    <s v="S K THAKUR,Sritee Bharti,Mounika k,Kannan itz_sk,Shaikh Nadeem,Raviyathul basariya,Lathabaskaran,Reshma"/>
    <s v="R2UVKVQN13D4BP,ROIDOHU6ZPBY6,RVYETD2GBOPL1,R35DGGWKAGGN7H,R2NH2WT3ZLS63K,R29HIGIR59F1T6,R2G5PWMPUJRZK5,R3LMAD40N5XICA"/>
    <n v="8"/>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242"/>
    <x v="1193"/>
    <x v="4"/>
    <x v="4"/>
    <s v="Kitchen&amp;HomeAppliances"/>
    <n v="3299"/>
    <n v="4995"/>
    <x v="0"/>
    <x v="1"/>
    <x v="1"/>
    <n v="0.34"/>
    <x v="11"/>
    <x v="0"/>
    <n v="1393"/>
    <n v="5293.4"/>
    <x v="0"/>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G2BB3Q2AQB7SBFBURGYSMFHDAOA,AGFXIO346VXYI35ANHRTU7FE7ZGA,AEZIOFC5L34FZZOMGKEHXHLG6KQA,AFDS7H2OSIL3I4CZBN7C7NS4XOXA,AEBSIJDEVFVOC7PQYB3W36OLAHNA,AGHY5MD6U2E57UWJTNGFKKQ5KROA,AF23NVMNXHKORCJCQPGAW6PSXMPA,AHSOUBG4CYVABTQRPHI64FAU4NLQ"/>
    <s v="Nadeem,Viral,ankit agarwal,Amazon Customer,Vimala Vishwanath,Azra,Fouzia Kalim,SAMRAT KAR BHOWMIK"/>
    <s v="R3M6NH8U0C7JBM,R32DO8SLNF2JSA,R3U0NCD7XO2KX4,R3A34J0QMEWYPJ,R3P9E303DFLLWO,R18Z15U25MM9WZ,R1A9K53T8ZSX14,R1TS0MH0S4ZXZP"/>
    <n v="8"/>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43"/>
    <x v="1194"/>
    <x v="4"/>
    <x v="4"/>
    <s v="Kitchen&amp;HomeAppliances"/>
    <n v="669"/>
    <n v="1499"/>
    <x v="0"/>
    <x v="0"/>
    <x v="0"/>
    <n v="0.55000000000000004"/>
    <x v="21"/>
    <x v="3"/>
    <n v="13"/>
    <n v="29.9"/>
    <x v="1"/>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ASL3JOKSWSNG6FWBDKBPBMMSKQ,AFJ4DAIVDLVCW24FWODAT5O5OHNA,AGQ6FH5HUONZXKRXVRE7YX7ZUPLA,AG3ED5BPXEBU5ZAGYEEECUEK42NA,AGIVSHBG4BBKKXBGKVEXQB6VKDPA,AHWEGITKZOSJIXJOMPY75CWMU4EA,AH2MFWXOR2Q2JBMEVYN5DI2VIOJA,AHSA2XYYOJJGPCMHTPC4KOVI54EA"/>
    <s v="Manya,Been,Podili Parasuram,Rejoy Jacob,Priya"/>
    <s v="R8P1LH1QES7X5,R3P0F39HVQX1F2,R1F4WX53SB8ZKQ,RU9DOPO6AYDMQ,R8GI3QXXT6HDE,R14LR72Y74A8AE,R146T7C5DJS2HC,RAZSYIJNF6OTY"/>
    <n v="8"/>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Å‡§§ ‡§?‡•Ä ‡§Ö‡§ö‡•ç‡§õ‡§æ ‡§?‡•à‡•§ ‡§Æ‡•à‡§Ç ‡§§‡•Ä‡§® ‡§ü‡§æ‡§á‡§Æ ‡§ñ‡§æ‡§®‡§æ ‡§¨‡§®‡§æ‡§§‡§æ ‡§?‡•Ç‡§Ç‡•§ ‡§?‡§¨ ‡§ï‡•Å‡§õ ‡§Ö‡§ö‡•ç‡§õ‡•Ä ‡§§‡§?‡•Ä‡§ï‡•á ‡§?‡•á ‡§¨‡§®‡§§‡§æ ‡§?‡•à‡•§,Top stand should be included in the item"/>
    <s v="https://m.media-amazon.com/images/W/WEBP_402378-T2/images/I/51kEztAe73L._SX300_SY300_QL70_FMwebp_.jpg"/>
    <s v="https://www.amazon.in/SaleOn-Charcoal-Electric-Appliances-Mix-colors/dp/B09VPH38JS/ref=sr_1_384?qid=1672923611&amp;s=kitchen&amp;sr=1-384"/>
  </r>
  <r>
    <x v="1244"/>
    <x v="1195"/>
    <x v="4"/>
    <x v="4"/>
    <s v="Kitchen&amp;HomeAppliances"/>
    <n v="5890"/>
    <n v="7506"/>
    <x v="0"/>
    <x v="1"/>
    <x v="1"/>
    <n v="0.22"/>
    <x v="6"/>
    <x v="1"/>
    <n v="7241"/>
    <n v="32584.5"/>
    <x v="0"/>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EKI4KLUAOWCEBHQHFGVBZTGMPYQ,AFCLNH2ZECKMY5LXIR6WTDUJ6BKQ,AECFK7X5H4ZKSE2P4WI4SGN52XVA,AGK5OL7ZCDPBSM3GFB57JEDTMVGA,AERYRV3NSECCWSOGSJRBJDGJP4XQ,AHEYCWAGWOWMQL6IWZB4UBCM7N2A,AGQMPE5Y62H4ALYMCMPV5J25BOGA,AHYJWLKBVY2CFWRJH3MNID4CRRBA"/>
    <s v="Nadia,Narinder Kumar,Rakesh Prasad Sah,Manidhar Sambhanu,Pankaj Pal,A,Ravi verma,Vineet Kumar Agarwal"/>
    <s v="R4YUH7EZ5DB9C,R1CIOU739KNQAX,R2KCDNY1S0C382,RCMGM5B1EHGHZ,R2IIIEMH4MYPA3,RM0CKWZYGTO62,R27N3CJ0NTDZZ2,RBNBAX3RV9RPS"/>
    <n v="8"/>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1245"/>
    <x v="1196"/>
    <x v="4"/>
    <x v="4"/>
    <s v="Heating,Cooling&amp;AirQuality"/>
    <n v="9199"/>
    <n v="18000"/>
    <x v="3"/>
    <x v="1"/>
    <x v="1"/>
    <n v="0.49"/>
    <x v="1"/>
    <x v="0"/>
    <n v="16020"/>
    <n v="64080"/>
    <x v="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HR5L5KIBZTDOOO4PR5ZHTTVTZGA,AGYBZE2DXTNOFDZSSKEMY5J3IWIA,AFRGFFGDKA4QQDI7KUNCOT3GHPLQ,AHHRJ2ARM7AEB4HWSZKQ4WDAMUCQ,AHL67UMLEYNKVUALRMYJSWUYJGAQ,AGZ76IWC3MJLV3HOEA5SWYXOO4CQ,AH4YG2VYP4IRM3YTUVLMI7XN5T4Q,AHONA3KJZILUFDDJONLT6IEANU4Q"/>
    <s v="Sharfuddin Baba Mohammed,Rohit khuswaha,Mansi shelar,Anish Prasad,Backpack Nirvana,Nitin,Rajeev,Sajiedhi Bamon"/>
    <s v="R1DID47Y3SOM8N,RDR64CJXIU14Q,R35FYRYXQJUQKR,R2ICWHHEJJKM14,R27C6A2VQ1DCPT,R3IUDCLTBUPUIQ,R3VFX06LEJWEGM,R3KYBU80FW4GW4"/>
    <n v="8"/>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246"/>
    <x v="1197"/>
    <x v="4"/>
    <x v="4"/>
    <s v="Heating,Cooling&amp;AirQuality"/>
    <n v="351"/>
    <n v="1099"/>
    <x v="0"/>
    <x v="0"/>
    <x v="0"/>
    <n v="0.68"/>
    <x v="7"/>
    <x v="0"/>
    <n v="1470"/>
    <n v="5439"/>
    <x v="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EGJT6ZZJCVJKSQZPBCCMRTQ4HLA,AFPXZY5YV6BY5MLHSOEIAOM2S2LQ,AF65USMMUWSGFKVXQA3ECFGFPC2A,AF2LFKOEV2AUJ6QNTNCZBGNSPFXA,AGQ4UHMMPGWZR5BVBVJPAKTKBEGQ,AHCQTOXOF3LBIK6IRYPKYQEK6DAQ,AEEZ33SWLBQZEQUUK7AM3EICB23Q,AGLQFTKRKRRYQ6JHVY6DZNSNKF7Q"/>
    <s v="XYZ,Bhanu,Lalitha,Alex Christopher,Jeet,Wendy,Dkthr3,Vidya Bhandary"/>
    <s v="ROG35PUVPRISM,RHMZ3T3WZDDMY,R1XMM783W6HJM9,R16YT7DTQMBX3D,R3S2TJNZAZMVLI,R385Q4NWD7KZ02,R15GMMIQGLF7KU,R2ITKFEBWVWQGC"/>
    <n v="8"/>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47"/>
    <x v="1198"/>
    <x v="4"/>
    <x v="4"/>
    <s v="Heating,Cooling&amp;AirQuality"/>
    <n v="899"/>
    <n v="1900"/>
    <x v="0"/>
    <x v="0"/>
    <x v="0"/>
    <n v="0.53"/>
    <x v="1"/>
    <x v="0"/>
    <n v="3663"/>
    <n v="14652"/>
    <x v="0"/>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ECLI7T73FK3PR4D3GESJ6QUGW6A,AF2EZXMEBWRQJLUWM24ANJCE37UQ,AHAL6ROBXTH3IRCBZKOLPCLEXTLA,AGB5RPS3YTHLDOLTXGMHP6TSMGFQ,AFZUYJEJPM23P4IBOOAHFINA2TAQ,AEJI74MP3FNPF4LD575KNKIIEF3A,AEHVAFNMQZ2ED7EH35D3BV23ZQRQ,AHT77DD5D5XKYWHYSMDHYMEZ5JXQ"/>
    <s v="Jagdeep,imtiaz dhalech,Simple Person,Neha Naik"/>
    <s v="R2ON03LZDME2KG,R3GEWALK7AZ64O,R277DIP6RNNLR7,RH39YOGKX760V,R2W2Q565AZ4296,RFY606NHN2Z3N,R1KL1PIXVKYROE,R37KB1BSN1FO5Q"/>
    <n v="8"/>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248"/>
    <x v="1199"/>
    <x v="4"/>
    <x v="4"/>
    <s v="Kitchen&amp;HomeAppliances"/>
    <n v="1349"/>
    <n v="1850"/>
    <x v="0"/>
    <x v="1"/>
    <x v="1"/>
    <n v="0.27"/>
    <x v="5"/>
    <x v="0"/>
    <n v="638"/>
    <n v="2807.2000000000003"/>
    <x v="1"/>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23N54DJK4PDU75O4EWJD5GHV7A,AGAC4PQRPELTJSFKK4GVXBT5Y6TA,AFKUSVMWBALVVCQCORIG2IZBAPLA,AG3CB7GLADRTGQEELLO5J46H5XUQ,AFESIGKCPYHAG4HNKQGNS5ZFZVPQ,AGY65CCPYYWCF2YOPK5S66JDT7MQ,AGINWV2CSFV3NMNC7GOBQGNEYT2A,AEGUR22KUMKPSYANRJUB4Q42DFKA"/>
    <s v="Aliahmed Khan,Pankaj Tiwari,Placeholder,Tanmoy,Sumayya Shireen,Lovi Swu,Santosh,Deep raj"/>
    <s v="R1DVAMEM902WBM,R1R4DU6U8Z5A9C,R3R2TJZ3XDR2N9,RFCKXSEJOQX6W,R1Q6MS7EA3RQY5,R3JZS3OD2HDHCY,R29RVFGNYHN850,RO3Q0361RMHT8"/>
    <n v="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249"/>
    <x v="1200"/>
    <x v="4"/>
    <x v="4"/>
    <s v="Heating,Cooling&amp;AirQuality"/>
    <n v="6236"/>
    <n v="9999"/>
    <x v="0"/>
    <x v="1"/>
    <x v="1"/>
    <n v="0.38"/>
    <x v="3"/>
    <x v="0"/>
    <n v="3552"/>
    <n v="14563.199999999999"/>
    <x v="0"/>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HAXZDBQKLBWPQN5BFPSURNHWECA,AEGH2WM5MITQZBEZM5JC4XMD2DNA,AFT26OJLNGYQISACMZ53VFZPU7IA,AEPNVP5ICQGB2SDHNNEED45KH2WA,AFND3MO34GH3GBFVZRJEKYHX5QGA,AFSY2GZNTGXHQUXWYLUPH4PH2H2A,AF6KLDZHZNKJLRD7BKJB65NA57SQ"/>
    <s v="devadas,Dharmesh Soneta,Raghu HS,Buyer,Ankita,Lalit b.,shafeek,P Gourav Kumar Patro"/>
    <s v="RNDYBQHMT47QL,R279Z47TD2BTW0,R1KIQPBI7LXLZY,R18R9LYERVQDHJ,R1ESPXIP4APAI5,R1O99FX1SFVXWL,R2WZLXK8360X7Y"/>
    <n v="7"/>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250"/>
    <x v="1201"/>
    <x v="4"/>
    <x v="4"/>
    <s v="Kitchen&amp;HomeAppliances"/>
    <n v="2742"/>
    <n v="3995"/>
    <x v="0"/>
    <x v="1"/>
    <x v="1"/>
    <n v="0.31"/>
    <x v="5"/>
    <x v="0"/>
    <n v="11148"/>
    <n v="49051.200000000004"/>
    <x v="0"/>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GMYSLV6NNOAYES25JDTJPCZY47A,AG3Z5IUUFOD24P2S22VMAWPT7TSQ,AHJNMSXBXPENCCR5EVJ63LGMQG2A,AFGN7L5DTGD5IJJ5VQ4IY7G2J35A,AGH7NWRR5Q37GMEIR26FKOLJADBA,AH4B45HPRXTJ5B5FX3WZKJ7K4FSA,AFDPHEAIYTD7MJ4LF7OK6ODJZ5KA,AETMASW5U6WCMX7VZA6DVRGR3WTA"/>
    <s v="Angel?üëº,Neha Faizee,Amazon Customer,vipin v.,Kanwal Jit Singh,Alpa Dwivedi,suman sarkar,Virendra Kumar Dube"/>
    <s v="R34GKFJOAIA0ZM,R21T7HG6Q62LKN,R2UXMZPMNM3JGP,R3FRIGI0KXGVOD,R1ZNM3HOV64QED,R21SPI0C2CAAWN,R1HSU2YSMNNHKF,RYX7V566YA4IQ"/>
    <n v="8"/>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1251"/>
    <x v="1202"/>
    <x v="4"/>
    <x v="4"/>
    <s v="Kitchen&amp;HomeAppliances"/>
    <n v="721"/>
    <n v="1499"/>
    <x v="0"/>
    <x v="0"/>
    <x v="0"/>
    <n v="0.52"/>
    <x v="19"/>
    <x v="2"/>
    <n v="2449"/>
    <n v="7591.9000000000005"/>
    <x v="0"/>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GSSGQZGH7RKLPAP2JFZ44PHAWDA,AG4M42TGS64SVYRRH7JRNHMB7CCA,AHYXTDSENFWKRKDQ5KOMQ6IJLGXA,AGECXPAM7BHAHXRREUXEBVRADSZA,AF3SATPW2CO22VDANST5ZFMQ2I3Q,AFFQUA4I35H3PGSIRL5BL3GW2ENQ,AGND33SYSSFRKYSNBGB5CQOODQCA,AEXWB6LUEUJLRUE35I3A7PQFO3AA"/>
    <s v="Kavya jain,Divya,Anushree,User,rahul raghav,Raj,Abhijit E.,Revs"/>
    <s v="RR0XZNLNGQQUU,ROZ7GLYC4255J,R39BNXWIK6E894,RO5MNH2EETV7Y,RQESDHNQG4JEE,R1ARLE60GL6DTT,R39SJDQ1BMFLRZ,R74664PDS2LKO"/>
    <n v="8"/>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252"/>
    <x v="1203"/>
    <x v="4"/>
    <x v="4"/>
    <s v="Heating,Cooling&amp;AirQuality"/>
    <n v="2903"/>
    <n v="3295"/>
    <x v="0"/>
    <x v="3"/>
    <x v="1"/>
    <n v="0.12"/>
    <x v="4"/>
    <x v="0"/>
    <n v="2299"/>
    <n v="9885.6999999999989"/>
    <x v="0"/>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GAJXGDRTICIRCARGVACQLPWIFMA,AHAKYUK7XTHBF4GTP2BGSXCFIE2A,AHFGDVDHTJKY6CD6ALJ7QYIXHRLQ,AGPSJBF6CTEE4MJG3X5Z3DMJEJZA,AFAOU74I45ATGV4STWGKFXBRHODA,AFO7RG5625GORMOYYYTBYXYCUDHA,AF3776HZNNRKUL4UWNIVU4Z6ZVZQ,AH2XARVUUCZGIBNTL4MQQWNRYABA"/>
    <s v="M L.,SIVAKUMAR,Sriram,Kalpana singh,Shaikh Noorulain,Divya Seshan,Nikunj Mehta,Padmanabha Lingaiah"/>
    <s v="RG9KNQN3E5K2O,R3QKEI2SGY9HHY,R2R5MGEDVA55JE,R2AU8713HTPVYG,RJ05T5WBN8SDA,RQELQR0TU48E,RDXWINVIMDE9W,R3PFU7N4OQCZ68"/>
    <n v="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1253"/>
    <x v="1204"/>
    <x v="4"/>
    <x v="4"/>
    <s v="Heating,Cooling&amp;AirQuality"/>
    <n v="1656"/>
    <n v="2695"/>
    <x v="0"/>
    <x v="1"/>
    <x v="1"/>
    <n v="0.39"/>
    <x v="5"/>
    <x v="0"/>
    <n v="6027"/>
    <n v="26518.800000000003"/>
    <x v="0"/>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HIDFZK6JPIY7FCTPZQJR6MSWV7Q,AGWW4VSBX2UUCMM5VFMMRKV6I34A,AHCLIYZDVIIFV3V4X4VPUFCRPP2A,AG7O2DWNCAQIAMWYENDUQG3P5FPA,AFKZM7TNSX7OVVQP26GUA2NULWFA,AEOWAV5QL6F5QH5VGY4XNKWX7ABA,AHPNZU4TQSKOFPXCED37ADH7NSYQ,AHFF2NUJXGN5BFX76OICF6XVEBOQ"/>
    <s v="ajaydreamer,Tinu Ravi Abraham,niteesh,Niraj Agrawal,Gopi,Sammy,Anshul,Amazon customer"/>
    <s v="R205BUIEOZSB27,R3KAOEMO5MHN5A,R1DD7V7FUTYL3H,R5IQN4CBEDBAH,R1H10C8T2140MN,R1GE3ZFKDOX0KC,R3VTBRIS9BCUR4,R3EH023Z1ERZZB"/>
    <n v="8"/>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1254"/>
    <x v="1205"/>
    <x v="4"/>
    <x v="4"/>
    <s v="Kitchen&amp;HomeAppliances"/>
    <n v="1399"/>
    <n v="2290"/>
    <x v="0"/>
    <x v="1"/>
    <x v="1"/>
    <n v="0.39"/>
    <x v="5"/>
    <x v="0"/>
    <n v="461"/>
    <n v="2028.4"/>
    <x v="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S7B5AZ62CAX22H7LCYNQXVCQAQ,AGLMS3QIE4S7KPWOXGHTANI7764A,AGBA7KYAPLBYCCWKRBEAIWCBFBLA,AG7ZZIXCIBRUJ57VCGVUKDTGVIFA,AHNJSC2JCU5WZS36B2ICX24355IQ,AEMO7DWHWH5OGU427HN45WBERE3A,AGKTT2MYU4G25XFWMD5S6DETTTGA,AG64ADZBDOLMMQKFPD6JFZDTHVHA"/>
    <s v="Renu,matthew thomas,Chandrakanth Ksheersagar,Amazon Customer,Unnikrishnan Pillai,shreyoshi halder,Vijeta,Amit Mukhedkar"/>
    <s v="R1TTVJ336C14LC,R327QF3X1RB0MK,R2HRVWXBERG050,R30OSVBH5LSPGK,RLX900TDISJGG,RG1W93HZ0LNQX,R86A6O666WPGN,R1DHC6KSI9M5AM"/>
    <n v="8"/>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1255"/>
    <x v="1206"/>
    <x v="4"/>
    <x v="4"/>
    <s v="Kitchen&amp;HomeAppliances"/>
    <n v="2079"/>
    <n v="3099"/>
    <x v="0"/>
    <x v="1"/>
    <x v="1"/>
    <n v="0.33"/>
    <x v="3"/>
    <x v="0"/>
    <n v="282"/>
    <n v="1156.1999999999998"/>
    <x v="1"/>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EM2OFBD5ABDZGYUPPUYMCBFDEXA,AHWRUBKKFE6ZTAPAAR5RCSTAPQUA,AGCJW7IHJTEFPCN67EP75IOGIF4Q,AEX2AWDGQSN3Z3FHJPJMDTDHUJFA,AFNBXMGWYJWB56G33U6RTR7AI2PA,AHT7YN7PRTQQW4OPDLXHGJXEGJOA,AGOPYV5RQIH4BBSVXQVFBZLDVHVQ,AHNE3KUK352LFDTMI6GHAZ5DEL7Q"/>
    <s v="Vaibhav G.,Archana A.,Tech &amp; IoT savvy,SM Hussain,Varinder Singh,Amazon Customer,Ayushi Jain Bansal,NIKHIL H SWADAS"/>
    <s v="R1BLYOBTCRQS4K,R1VVLMK1TC1KVO,R1FU65T3QMAHXJ,R2CXQLO9ZQRV83,R39X6B5DPGVQLW,R1TXSJNPJK3GGM,R2NOAG9D9PY1MD,R10D7UXTTY2ZIC"/>
    <n v="8"/>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256"/>
    <x v="1207"/>
    <x v="4"/>
    <x v="4"/>
    <s v="Kitchen&amp;HomeAppliances"/>
    <n v="999"/>
    <n v="1075"/>
    <x v="0"/>
    <x v="3"/>
    <x v="1"/>
    <n v="7.0000000000000007E-2"/>
    <x v="3"/>
    <x v="0"/>
    <n v="9275"/>
    <n v="38027.5"/>
    <x v="0"/>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KZK3N7KYOTCRFGWGDF2EJIQISA,AEROHELQUZSGEWF2SUDCANCFNRCQ,AGPTBR4QWMDZZ3XAF4EV2UMFQQEQ,AEN4W53IK6DVODM4J72SQNAYMX4Q,AEX4AU2AULOQZB35OUHUQ73Q5VIA,AEK2MRB35PXPW27B5NT7O637IMDQ,AHPUIT2YTPFHVHVWQPFEZXZZ5M7A,AE2X3X56PWZY32QSRKVU4VOIKDIA"/>
    <s v="MANEESH Jaggari,Vishal dhan,K. Chandrababu,md javeed,Suyash phapale,amit garg,Kiran Nelakuditi,Rajasekaran"/>
    <s v="R1IW3BMCWR5WKN,R21W2URYUFT12Q,R24L6D938JXIVA,R3W2R17WXI3T8,R2P109ABFQR9L1,R18GKO5TQO1PXL,R79MJI0BFQHB3,R2YBSTEQSU2URL"/>
    <n v="8"/>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1257"/>
    <x v="1208"/>
    <x v="4"/>
    <x v="4"/>
    <s v="Kitchen&amp;HomeAppliances"/>
    <n v="3179"/>
    <n v="6999"/>
    <x v="0"/>
    <x v="0"/>
    <x v="0"/>
    <n v="0.55000000000000004"/>
    <x v="1"/>
    <x v="0"/>
    <n v="743"/>
    <n v="2972"/>
    <x v="1"/>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FUXDVUZ2STL3ALSLWBDEAJBR7BA,AF7GFM2ILS43R3R7ZWHYAUCPAVAQ,AHWLGCCR7N4HTELCLTXAVQM3KJHA,AGY42TVO76MSDK66XDORRO3X3OMA,AEIHE3RYSQSHEDWWK75BDB37K3DA,AFIW2ET2FNOABPCJHIJORAYTPUIA,AHEC755ZTLVUV2OGFJQFWRMB2KNQ,AG6CCP43BJUOX7RZVWBHLG7WGNOA"/>
    <s v="shiny,Placeholder,Karunakar,Veena rastogi,Chetan Lad,E v krishana reddy,Amazon Customer,Nishant R."/>
    <s v="R2MQ8OBLUYQBDI,R2RLW3M6VML3F7,R1JVBADF2L2AG5,R2YP2T8VIP3UG2,R14ZZJQPCODG9I,R1K7B181E6KQQ3,R21KENPQN42DEW,R1OKF4SQ0N13U2"/>
    <n v="8"/>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1258"/>
    <x v="1209"/>
    <x v="4"/>
    <x v="4"/>
    <s v="Kitchen&amp;HomeAppliances"/>
    <n v="1049"/>
    <n v="2499"/>
    <x v="0"/>
    <x v="0"/>
    <x v="0"/>
    <n v="0.57999999999999996"/>
    <x v="9"/>
    <x v="0"/>
    <n v="328"/>
    <n v="1180.8"/>
    <x v="1"/>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OHEKMCFFEVVEYK75KRR6JUN5LA,AHM5VPEM324X4ZSA2GQCBCD423PA,AEK4FIY6OYHQUATRL3QUSWUSQLZQ,AGPK7LBOP4LXMHGVL246WLA53D4A,AFZDTYSBA3OFABW3ISFCOOKQK76A,AEYYA6E4ING5KL43ZEGPYXKBDSBQ,AH7YJB6PZG5KP4GCWMQCHRIO3I4Q,AGXITCDLYCTWJZOTV5ZF7ZR7O3MQ"/>
    <s v="Customer,Krishnendu halder,product user,Seena Geetha,veerendra sahu,Ajeet singh,Philip Alat,Ranvir Singh"/>
    <s v="R1HD4L4O8FYBVJ,R1DSP7AK9O1EG0,R3F6O9LJWF9UGP,R1WGQ33LIJEOSH,R3NQC64D2P7Q16,R1H44VOQWJQYKK,RVLTVX5PB83WB,R372RHOH38PJ9W"/>
    <n v="8"/>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259"/>
    <x v="1210"/>
    <x v="4"/>
    <x v="4"/>
    <s v="Kitchen&amp;HomeAppliances"/>
    <n v="3599"/>
    <n v="7290"/>
    <x v="0"/>
    <x v="0"/>
    <x v="0"/>
    <n v="0.51"/>
    <x v="2"/>
    <x v="0"/>
    <n v="942"/>
    <n v="3673.7999999999997"/>
    <x v="1"/>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XIMD2ECDFFF6J2U7TZ5IXA2GSQ,AG27ECFAKUL5MDR4P7O33R52MEMQ,AFTWSUMWZSYW6GG3YXVDAXHVIWFA,AE7DUUZF744LA3EMVCLI3UJDCIDA,AFY63CMR45TQ44JBPYWHGUBOQUEA,AEPIMEBYBSIKSJF7NFEQPCLPDF7Q,AHKQBTJ7JR3SO57H22GOC7SIWG6A,AEDPJXQWX34LSNG4ZOIRO2DMYZBQ"/>
    <s v="ABC user,Abhishek Kumar,Rajasekar K,Anil .P,NEEL SARSIJ,Akash pundir,Suman Jana,Saurabh kumar"/>
    <s v="RPVB28C2TPEDX,R2K5ME2J0C1A30,R15G6PDX7J8A9A,R2Q84ODLPM7DG9,R4UWGPOL1PSZZ,R2U04XI700Y4ST,R2EMG0GIWX7GP5,R1W5S1B40S9QFL"/>
    <n v="8"/>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260"/>
    <x v="1211"/>
    <x v="4"/>
    <x v="4"/>
    <s v="Heating,Cooling&amp;AirQuality"/>
    <n v="4799"/>
    <n v="5795"/>
    <x v="0"/>
    <x v="3"/>
    <x v="1"/>
    <n v="0.17"/>
    <x v="2"/>
    <x v="0"/>
    <n v="3815"/>
    <n v="14878.5"/>
    <x v="0"/>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FUH5D4EYPVUKL6RIODLMEAZDVEA,AG75QN74MJP35SGZVQCK7S24TBPQ,AFR3PNU34Q3NU4MZDAQTEVQGYJNA,AFEGTYZ3KEHM3T6Q47CE2F3QDTZA,AFJE6BAJEFG4B2OMCFXYFXBSWR5Q"/>
    <s v="Manish Holla,SuperPlayer117,Sudeepmirza,Amba vasantha lashmi,Swati,Damaitre,Amazon Customer,Amazon Customer"/>
    <s v="R2NR09K7JPREX9,R1BVHMQAEEK6Q0,R3JLTEYMK907F2,RXAU989TJMDX6,R2OBL8DBUTV157"/>
    <n v="5"/>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261"/>
    <x v="1212"/>
    <x v="4"/>
    <x v="4"/>
    <s v="Kitchen&amp;HomeAppliances"/>
    <n v="1699"/>
    <n v="3398"/>
    <x v="0"/>
    <x v="1"/>
    <x v="0"/>
    <n v="0.5"/>
    <x v="11"/>
    <x v="0"/>
    <n v="7988"/>
    <n v="30354.399999999998"/>
    <x v="0"/>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G72HBSOIRQFGJN2NY3GPAEEHZTA,AGXAO67Z7IZENINTB4FWJ53Y3V3Q,AHGR7SEDTEDIYX573IXYTQL3OWUA,AHYDO3OKLMDU6UJQ6YTMQWNUITPA,AGSZKOHJZVCRZGZDDCDPNSHZLOOQ,AE4PB3GAZFWQPTCFXFFJMMZOSU5A,AH7GI2ERU3IXB3L3UMCM7UFQT6XQ,AEJDGQU75PMFGJILLZKBUARMLQOQ"/>
    <s v="Lachhu Tejwani,Suaeb ansari,Aditya Upadhyay,kartar singh,Jameel Ansari,yaeo verma,Alice dsouza,pooja bhilare"/>
    <s v="R2UVZEGX2NS1NM,R2V19QOE8UAL56,R3KPGU547U3K7Q,R3B3CTTI0JEW3W,R2H3P9OSLWFRSE,R3CEV91R65AZLH,RO567V8MWM1JK,R11UZ87O5WB63U"/>
    <n v="8"/>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1262"/>
    <x v="1213"/>
    <x v="4"/>
    <x v="4"/>
    <s v="Kitchen&amp;HomeAppliances"/>
    <n v="664"/>
    <n v="1490"/>
    <x v="0"/>
    <x v="0"/>
    <x v="0"/>
    <n v="0.55000000000000004"/>
    <x v="3"/>
    <x v="0"/>
    <n v="925"/>
    <n v="3792.4999999999995"/>
    <x v="1"/>
    <n v="1378250"/>
    <s v="1.5 Litre Capacity|1.5 Litre Capacity|Stainless Steel Body|Auto Cut-Off Feature|1500 Watts"/>
    <s v="AECTTIBADJRR6PNCGQM3KLJT65XQ,AHH5S3NZXPTNEMV5ACI2OUFQPESQ,AGX67OWD4YQDA7GEIGCMB5DYUJZQ,AHVN4Q73CBYLXS6PD7JYBNQJOXSQ,AHDJXSEX24G3F2AMLX7H4VFW6Q4A,AEF46GENYIQSETB5QV7U3BFPRLWQ,AHU2YNBLYGUZR45OTIEIAG76NCTQ,AGFPDBO7Q4GQBCWMY3OPORD74ROA"/>
    <s v="Rahul chauhan,Satyam Singh,Kiran K.,Arun,Ram E Singh,noorudheen,Raghuram Venkatesan,suhel basha"/>
    <s v="R2FG5ZQ7455JA9,R3E79I7H5JT248,R27NGUPGDT5O90,R2GIXW3HN4LKA4,R12ESRILVR6D2C,R1TJWF170RZB5I,R3K70V1SGG8WZ6,RA1RQZLLULLS"/>
    <n v="8"/>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263"/>
    <x v="1214"/>
    <x v="4"/>
    <x v="4"/>
    <s v="Kitchen&amp;HomeAppliances"/>
    <n v="948"/>
    <n v="1620"/>
    <x v="0"/>
    <x v="1"/>
    <x v="1"/>
    <n v="0.41"/>
    <x v="3"/>
    <x v="0"/>
    <n v="4370"/>
    <n v="17917"/>
    <x v="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4B327ZIB5IJWIFEVY6BWMB75VA,AGDV7VQGI42G6HVOGW2OSWKHBPWA,AGPK4QIB6E5RFJAYZCNS7XRT5OVQ,AHN2VCYDPYHUDXSLFOLGIN5J46XQ,AFYLAHK2PMQOEZJNIM4V7N7ZETYA,AHZBOE4W3PUVBX7VYDBE57VDPMBA,AFQDUFM2UWWPT2WM2ETLFVSEAVUA,AHVI4UXZR4TUQT7MQLVDZXKWTOOA"/>
    <s v="Chesin Cherian,sheela k.,siddharth,Manish Yadav,michel raj,Mnp,Dhruba Bakshi,Raghvi"/>
    <s v="R127S7ET7LEPPH,RDFTXU0U50TS,R1DU2WDA81XR8N,RBS3MOLNUR0IS,R2GAKVFK8VGD8L,R2G24JXNCEDY5G,R15Y41S549H84B,R1GY383SEEC577"/>
    <n v="8"/>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1264"/>
    <x v="1215"/>
    <x v="4"/>
    <x v="4"/>
    <s v="Heating,Cooling&amp;AirQuality"/>
    <n v="850"/>
    <n v="1000"/>
    <x v="2"/>
    <x v="3"/>
    <x v="1"/>
    <n v="0.15"/>
    <x v="3"/>
    <x v="0"/>
    <n v="7619"/>
    <n v="31237.899999999998"/>
    <x v="0"/>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CSFNVYY5Z4MC3YQWCKQXN43UKA,AGRXFT44MBP4EAAKW4AUMJ43HASA,AHCJ4SBFDS4JQ3KM3TB6JPV7LCWQ,AEMRVATZMCTFHHWR4RGUBJ6EIY6Q,AEJTHOGZUGNSJ4U35D4JDA254VNA,AEBRKCEYVLKRYEX4DVFRH3UUWPVA,AEULXBJRVQTUU7LYUNJK4VQD2LLA,AEGU57M3ITWK676QUCVQYF4ZMM3Q"/>
    <s v="Yogesh,Ashok,raja,Debabrata Das,Pushkar Gade,Shaheed,charafoudine,Gopal Samanta"/>
    <s v="RPF6BQZ9ZGOD7,RAQPY2NRM7G4U,R22USVU70E2UD0,RLKRRQI8IIBB2,R1BTMJ9YWSTHY5,R19OH78FQO2VN0,R2N1VHAAGIDIMT,R1J0541W0XS1ER"/>
    <n v="8"/>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265"/>
    <x v="1216"/>
    <x v="4"/>
    <x v="4"/>
    <s v="Heating,Cooling&amp;AirQuality"/>
    <n v="600"/>
    <n v="640"/>
    <x v="2"/>
    <x v="3"/>
    <x v="1"/>
    <n v="0.06"/>
    <x v="11"/>
    <x v="0"/>
    <n v="2593"/>
    <n v="9853.4"/>
    <x v="0"/>
    <n v="1659520"/>
    <s v="The Activated Carbon Media Traps And Destroys The Microbes In The Water And Removes The Unwanted Chemicals In It,Making It Safe To Drink|The Cartridge, Doesn'T Just Remove Harmful Pathogens As Per Usepa Guidelines, But Also Removes Odour"/>
    <s v="AGLUPY33OM375F64CHDCQW3KF64Q,AHL6DKFWYVLNGVHHQMGWVVZY5D4Q,AEV7DR7CDJFYPKCDK2Y5WGUR6BDQ,AFTAR6G52NZQDC6ITEORXUZHXURA,AHFKFHJR6Q3FYXQH42N6O2RHLAYA,AFSIHCK5KXPIX5PVODLGUIIHVWIQ,AGX4KI4YQ2MBM4CMZEFHPLQBGPTA,AGMLCKCSUIFBF3A67WZ7OLGFYRYA"/>
    <s v="Chittaranjan Gantayat,Raja Laxman,Tomichan Matheikal,Amazon Customer,Suyash gupta,C Balasubramanian,Shonjana,Anshuman Panda"/>
    <s v="R1O343U978W7T3,RTT7TYSICUSK7,RNJ28HCJAVS7P,R65UG8VBWZ9FO,R1NYFIH8430TSL,R2XETJ09ENS8YK,RZ2ITHHJJCWZS,R9L25UA45NALQ"/>
    <n v="8"/>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266"/>
    <x v="1217"/>
    <x v="4"/>
    <x v="4"/>
    <s v="Kitchen&amp;HomeAppliances"/>
    <n v="3711"/>
    <n v="4495"/>
    <x v="0"/>
    <x v="3"/>
    <x v="1"/>
    <n v="0.17"/>
    <x v="4"/>
    <x v="0"/>
    <n v="356"/>
    <n v="1530.8"/>
    <x v="1"/>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FZBWPKSEOJ3ZXAVS7IA5QMLX6SQ,AH4H673QHNMNQEBK6XKODER4TXBA,AFF3RSHZGO4BAR2KYIOVYD3VGZVQ,AFEVGT6SALVKATPAPCZQCUOZFA4Q,AH7MEOSIJPT7Z2WMJI4ROMY3I2QA,AGLKS2YBV32Q5F36ESVSZKN7YZVA,AF3DKAW7MUAW6MB7HC4YEPY6IN3Q,AGVNDZ4Y2VJXWYSIDOP4GXJYF5DQ"/>
    <s v="Rajeev M,Lakhan Singh Kushwaha,Ashish Parikh,Amit,Kalc,Joshi shrikant m,bhanu pratap Phulwaria,DB11"/>
    <s v="RN4RJMHA6Z17Z,R27O0FPVNG63DK,R1O1OR760KAMN2,R1KHM1E2FS5LHX,R2EDFZCXSNQL9Q,RWOZF184HDN45,R2S27KPO0VKWWA,R6NCDUG0BJSA9"/>
    <n v="8"/>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1267"/>
    <x v="1218"/>
    <x v="4"/>
    <x v="4"/>
    <s v="Kitchen&amp;HomeAppliances"/>
    <n v="799"/>
    <n v="2999"/>
    <x v="0"/>
    <x v="2"/>
    <x v="0"/>
    <n v="0.73"/>
    <x v="6"/>
    <x v="1"/>
    <n v="63"/>
    <n v="283.5"/>
    <x v="1"/>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HNCY56JLPCF2AHRH3SO2RIKHYFA,AEBZKKPXROE4RBTBFJ6E5F5BGALA,AHMGJ3N5TJ5YYHGONQ4YANYH6EFA,AFLOWV4SAZ4GJHBZZJLRC3UYJPPA,AHJERQSJBOQHOWKP4BHQUZNAK32A,AF53E744SCKUPF4AKF4LL3VPKRDQ,AF4R7KKPJVNKJC5D3CWKKX2JZAHQ,AFJQMCVVZBRSBACG5CHFJ653CXVA"/>
    <s v="Reena Rodrigues.,Placeholder,Adil,Srinath P.,Gulam,Harish Thakkar,velu,Sanjeev Rawal"/>
    <s v="R2IMGTYKPMXP4N,R2LP7PV1I0Z1V0,R33UGZXCUN1PDT,RH2ODFAELL6ID,R1LSVKDGASJ3ZX,R14FNF4GQL91JN,R2YT02USWR83PT,R81KUPKOTEI6J"/>
    <n v="8"/>
    <s v="Best mixer,Best value for money,‡§?‡§¨‡§?‡•á ‡§ú‡§?‡•Ç‡§?‡•Ä ‡§¨‡§æ‡§§ ‡§Ø‡•á ‡§?‡•à ‡§ï‡•á ‡§á‡§?‡§Æ‡•á ‡§?‡§¨ ‡§™‡§ø‡§?‡•ç‡§§‡§æ ‡§?‡•à ‡§ö‡§æ‡§?‡•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Å,‡§ì‡§? ‡§Æ‡§ø‡§?‡•ç‡§ö‡•Ä ‡§ï‡§æ ‡§™‡§æ‡§â‡§°‡§? ‡§¨‡§®‡§æ‡§§‡§æ ‡§?‡•Å,‡§ì‡§? ‡§ß‡§®‡§ø‡§Ø‡§æ ‡§ï‡§æ ‡§™‡§æ‡§µ‡§°‡§? ‡§¨‡§®‡§æ‡§§‡§æ ‡§?‡•Å,‡§ì‡§? ‡§®‡§æ‡§?‡§ø‡§Ø‡§? ‡§ï‡§æ ‡§ö‡§ü‡§®‡•Ä ‡§¨‡§®‡§æ‡§§‡§æ ‡§?‡•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1268"/>
    <x v="1219"/>
    <x v="4"/>
    <x v="4"/>
    <s v="Kitchen&amp;HomeAppliances"/>
    <n v="980"/>
    <n v="980"/>
    <x v="2"/>
    <x v="3"/>
    <x v="1"/>
    <n v="0"/>
    <x v="0"/>
    <x v="0"/>
    <n v="4740"/>
    <n v="19908"/>
    <x v="0"/>
    <n v="4645200"/>
    <s v="Compatible only for Pureit Advanced 23L water purifier|Germkill Kit (GKK) Capacity - 3000 Liters|The Germkill Kit (GKK) contains 3 Parts - Microfiber Filter, Germkill Processor·µÄ·¥? and Carbon Polisher·µÄ·¥?|Microfiber Filter - Removes visible impurities like dust, dirt, sand, etc.|Germkill Processor·µÄ·¥? - Uses programmed Germkill technology to remove invisible harmful viruses &amp; bacteria|Carbon Polisher·µÄ·¥? - Removes chlorine, odor, along with other impurities to purify water and improve its taste|For GKK replacement instructions, refer to the user manual pdf (in Product guides &amp; documents section)"/>
    <s v="AG7YXM3CTKIWDRFUWCMM5KGHAP3Q,AHAB4O4T3BB2LJCQJ2IULLRC2ELA,AFY3BGO4YZABQCIIIVYMRYDQ3QWQ,AGQHA7FMMURNYMQ2SM2LJV372TTQ,AFFD52Y7MQO7ET2RYGACLHCZTRTA,AGPWQPY5N7CBNPKJ3RLDSLUWKOOQ,AH6WHKS34WZIDXRKN3YKSRQCBLEQ,AFXIU2GNQU5FDRWNQR2RKY5NBG6A"/>
    <s v="Amazon Customer,James k Joseph,Shri,Devraj Nikumbh,rupali lakhera,Palash Seth,Venkatram Rao K,Dipika S."/>
    <s v="R2PFNGIRCB6KB1,R3HOQIZQ2Y2P1E,RSMINHFUL02QE,RECSJ6GYWXJWE,R2M39R5NO51DBK,R1IKAF2X8JVXQS,R3D1X15POHDHKU,R1OKIDKNCYKZFS"/>
    <n v="8"/>
    <s v="Good product ?üëç,Value for money,Does the job which is intended from it,Nice product..,‡§ï‡•Ä‡§Æ‡§§ ‡§ï‡•á ‡§Ö‡§®‡•Å‡§?‡§æ‡§? ‡§Ö‡§ö‡•ç‡§õ‡§æ ‡§â‡§§‡•ç‡§™‡§æ‡§¶ ‡§?‡•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1269"/>
    <x v="1220"/>
    <x v="4"/>
    <x v="4"/>
    <s v="Kitchen&amp;HomeAppliances"/>
    <n v="351"/>
    <n v="899"/>
    <x v="2"/>
    <x v="0"/>
    <x v="0"/>
    <n v="0.61"/>
    <x v="2"/>
    <x v="0"/>
    <n v="296"/>
    <n v="1154.3999999999999"/>
    <x v="1"/>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R7IMDKY6Y2NLWEIAOEOEMWPTQA,AHBJI32NFYYFJRSI2NZ3RGNYYNLA,AFGIZWFPMU77SMMBFMVKCNRBXPOQ,AEHV36BG2B5DD6MRSRAJMEFNF2GQ,AEDONSL33XUU6IK7HCDLQEPV7GGA,AFIXIYJE5BEMYL2TLUYPGAPYPC6A,AGT2K7XLOKTPWOWG32DBORMMK4AQ,AEPSOFO2EJJOVKNXXBISGJWVHCWA"/>
    <s v="asha chatri,Amazon Customer,Mahlaqa,Shashi Gupta,Pavit,Satish Kumar,Lalit Patil,indhu"/>
    <s v="R1KN9SD017A7RE,R3CEOM0J1JBDOT,R1AEDQ9CAI6XXW,R2XIO0KMHIEO1F,RFVSFZCU692EX,R3A5RFPX4FKUDV,R3M6T8MOF5GD27,R19Y9YVBF318KF"/>
    <n v="8"/>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270"/>
    <x v="1221"/>
    <x v="4"/>
    <x v="4"/>
    <s v="Kitchen&amp;HomeAppliances"/>
    <n v="229"/>
    <n v="499"/>
    <x v="1"/>
    <x v="0"/>
    <x v="0"/>
    <n v="0.54"/>
    <x v="12"/>
    <x v="0"/>
    <n v="185"/>
    <n v="647.5"/>
    <x v="1"/>
    <n v="92315"/>
    <s v="Frothes milk up in 15-20 seconds.|Can be used for both cold and hot drink.|Requires 2 AA batteries.|Easy to use and clean. Easy and convenient to operate."/>
    <s v="AHD7UBRNLFOB46RIRLFXKJY6N53Q,AETPMOGJUEKAM3X4BMFBSHTDQ3BA,AEUUSCC65BXKCGFTNKBRKYCWIZYQ,AHFSOIYBAXZ3WLROODW5ATRX2XKA,AEKIANKK2HHKU6TJ2U2ERPAMQKKQ,AGGBFQHKXHD3VWPDNLO423V4TCPA,AHSMRFFHYS3UI6RA4KJSF7VDC4MA,AEBEEXG4EBJXPW7PBL4FL62NOGXA"/>
    <s v="bharath,Naveen manikandan,Garima Katarya,Sadum Yeshwanth,Raynold Mathew,Namrata,Siva pidugu,Consumer"/>
    <s v="R1FV12XCLPA07M,RR4FYBIUQQF0S,R3IGJPGKZS06NZ,R33OLTLASD1YIK,R27G7C06S1UGAV,R10P8JU3ISASFZ,R3QOZ26RJV3Y3Q,RVAOC66XONJBJ"/>
    <n v="8"/>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271"/>
    <x v="1222"/>
    <x v="4"/>
    <x v="4"/>
    <s v="Kitchen&amp;HomeAppliances"/>
    <n v="3349"/>
    <n v="3995"/>
    <x v="0"/>
    <x v="3"/>
    <x v="1"/>
    <n v="0.16"/>
    <x v="4"/>
    <x v="0"/>
    <n v="1954"/>
    <n v="8402.1999999999989"/>
    <x v="0"/>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H7CVQ6755UNVDKSBS2CKWMHOCZQ,AFMAYVBVIPFZYBTDGWSRCTASMZ2Q"/>
    <s v="Khush,Vivek Chengappa Kodira,Chenna Rao,NAZIA AHMED,Sankar N,Cma,SANJAY M.,Sandeep Yadav"/>
    <s v="R27XB7WNFY9NJ3,R24HCMD10NT57S"/>
    <n v="2"/>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272"/>
    <x v="1223"/>
    <x v="4"/>
    <x v="4"/>
    <s v="Kitchen&amp;HomeAppliances"/>
    <n v="5499"/>
    <n v="11500"/>
    <x v="3"/>
    <x v="0"/>
    <x v="0"/>
    <n v="0.52"/>
    <x v="2"/>
    <x v="0"/>
    <n v="959"/>
    <n v="3740.1"/>
    <x v="1"/>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HEZ2YIPI6Z3RJH22BSRYMSPEWOA,AEHUTTWMDAOEZMG66NSX74CVMGQA,AH7T3ST2K7B725YJN7TRBAV7WTXQ,AGM4CQWT4HY2YVGKXBPKH3FFSL7A,AEXAE6XNUYOTIWU4SAWYRHN3TVZA,AFSTYN76L3OSI4XWVZFQ2YIBIL6Q,AFO6ORYOBVJCCFQJXDFUDDVWPNAA,AF5CFHHUVY7M2WGITP23UH6SJ5UQ"/>
    <s v="Lokesh Shukla,Srini D,Hari Prasad Reddy,Gajendra,Balbir Singh,Arnab Samanta,Dulam Harish goud,Priy Ranjan"/>
    <s v="R2QOX3VCM8T6PV,RPYQIR3334L89,R2IRKJDUONHPDR,R1R7YLZ1PZNMYX,R2KZ1KIWHCSP7U,R5ZTYD2K563IC,R327DMIJNSD3TN,R3EQVJIFUGXWDC"/>
    <n v="8"/>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1273"/>
    <x v="1224"/>
    <x v="4"/>
    <x v="4"/>
    <s v="Kitchen&amp;HomeAppliances"/>
    <n v="299"/>
    <n v="499"/>
    <x v="1"/>
    <x v="1"/>
    <x v="1"/>
    <n v="0.4"/>
    <x v="2"/>
    <x v="0"/>
    <n v="1015"/>
    <n v="3958.5"/>
    <x v="0"/>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G4KXXU3X2W7U5GHPFTQUH7B74QQ,AGVNR5BV6PXJKH2OXB6HYQN5VJCQ,AGPKKHWDHRBTTI6H2PMDX32QHSSA,AEBE2BCPPVJ4IPBU2J5EPU44WQJA,AELG7IFYME5AQB2B576XLNQDAKBA,AFGKUIIJE6RZVXZ3ZZ4SNSTXE4BA,AFT3A5EEJX2ZDXDFARRX2HR5I6BA,AG5W4UZE7KIEFTWZQAPHOOCNBHGA"/>
    <s v="ANILKUMAR,Sudeep Jain,siri srujana,Dipankar Paul,Anshula @thebookishlawyer,Amrit Kaur,Mini,shaila"/>
    <s v="R13VHF78WR3N1Z,R342QNGEZ7OI7F,R2ZL6XILY5JIM6,R19THHR4XUW2L5,R2Q8B6C09UY2KT,RS9KLTRCAL9W0,R1Z1D54NCQ2XXA,R3OGYQ4D7SLX6"/>
    <n v="8"/>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274"/>
    <x v="1225"/>
    <x v="4"/>
    <x v="4"/>
    <s v="Heating,Cooling&amp;AirQuality"/>
    <n v="2249"/>
    <n v="3550"/>
    <x v="0"/>
    <x v="1"/>
    <x v="1"/>
    <n v="0.37"/>
    <x v="1"/>
    <x v="0"/>
    <n v="3973"/>
    <n v="15892"/>
    <x v="0"/>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VX4JV3C4QR3Y3V3RJXQ2WZAR4Q,AHR5JZBK66QYZSEJ37GM3K2DXDIQ,AEAOSBMIGWQY5HFXDMBRQUE3L52A,AGUEJAHXS2LL652SUQTCM52FOZHQ,AGRMA5YXQJV53ZJHIRAIZTBPJ6DQ,AEVLNW7OEHU23QZWBPF2ZLYHTBHQ,AGD6G2GDZX44OOJJCN4TLROEP7OA"/>
    <s v="Anshuk Pani,Sujit,Neeraj,M Sajan,Gabs,Kishore Bandi,Molly Papachan,Shrinidhi"/>
    <s v="RBPM3YRVWMMMK,RVY7BZCJPHJZU,R3KXHKIGWPT7IS,R1K28XXUFE3XNT,R23K3XEJA3V8XG,RTILNKKZAV4WT,R2Z92RDSJM71FU"/>
    <n v="7"/>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1275"/>
    <x v="1226"/>
    <x v="4"/>
    <x v="4"/>
    <s v="Kitchen&amp;HomeAppliances"/>
    <n v="699"/>
    <n v="1599"/>
    <x v="0"/>
    <x v="0"/>
    <x v="0"/>
    <n v="0.56000000000000005"/>
    <x v="16"/>
    <x v="1"/>
    <n v="2300"/>
    <n v="10810"/>
    <x v="0"/>
    <n v="3677700"/>
    <s v="Egg Frying Pan"/>
    <s v="AGTISTATRBDCRY35BAIENJ3YZLXQ,AEV77VMKNNCQ5VIEWG3WOSCCVIBQ,AG23ZRBLDYWQAUQHZH5QYDKSFTPA,AFGW5PT3R6ZAVQR4Y5MWVAKBZAYA,AETYH4YVGJXWRIRQJQUZ7OR5JPNA,AFRYPUMXJ7GTS5G4YBN5B6A6UZIA,AH2AVOZLB7HONYWXE36LNSSH3W5Q,AG6XZKNID4KTQYM4ZI4EYKUIMPCQ"/>
    <s v="Nitin G.,Veerasomachary,Roshan,Kunwar Indranshu Singh,suresh,Prerna,Arjun Kr. Sah,Jagadeesan"/>
    <s v="R27B01SC9QAZKK,R1PCNR9B02HU9B,R2VVVYOKKK8OZA,R334FKVINA14QI,R3B8A6JCBLRUGC,R3GI30K6SI7HQR,R26WYNQ8661K6,R36HQ7DOFZO43R"/>
    <n v="8"/>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276"/>
    <x v="1227"/>
    <x v="4"/>
    <x v="4"/>
    <s v="Kitchen&amp;HomeAppliances"/>
    <n v="1235"/>
    <n v="1499"/>
    <x v="0"/>
    <x v="3"/>
    <x v="1"/>
    <n v="0.18"/>
    <x v="3"/>
    <x v="0"/>
    <n v="203"/>
    <n v="832.3"/>
    <x v="1"/>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GGOQNG25MN3SQK67LCMYO2ANTNA,AGFGMHAZIHB4LSRP3ICDFTVOEYRQ,AGNDEWYGSKM75CIOKTG7OQ2JLMBA,AFHXOJYSPDBZUBOUC44SVFGLXFYA,AGRACQ6KUYCYWALI5HNKD5QLJ25A,AGQFBYYNUJXJSAWYO5LHEQDFEHKQ,AECNIS47DOPIKSIDCNYXX7B7PIKQ,AGXCVMSWE3C7GSLFIZZQAIPXK23A"/>
    <s v="AV,Amazon Customer,Navneet raj,Vijay Pratap,Farid Kapasi,Vishwa Vijay,YOGENDRA KUMAR,A.M."/>
    <s v="RV24IG0ESY0QQ,RT6Q1RSJWHH0A,RI1QYUZU94RKT,R16FKQNXTMPBRV,R1RBGFBH1U37L,RJGJ2HUWX9GSC,R3PY9TXJSQ085F,R3N0OO6FHZAE2I"/>
    <n v="8"/>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77"/>
    <x v="1228"/>
    <x v="4"/>
    <x v="4"/>
    <s v="Kitchen&amp;HomeAppliances"/>
    <n v="1349"/>
    <n v="2999"/>
    <x v="0"/>
    <x v="0"/>
    <x v="0"/>
    <n v="0.55000000000000004"/>
    <x v="11"/>
    <x v="0"/>
    <n v="441"/>
    <n v="1675.8"/>
    <x v="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GLUHXCJJDHZGCCQWBKUF7NAKL3A,AEE4VC52GEZBJ62O6SCO43EWMT6A,AFOQTS7SC5AGY5QHWAOGODRYPSYQ,AEDWSW43DK26XB4AM4TRHLPEJ3HQ,AEUFRVIZEZ32IEDWOE3KGCZXPRKQ,AGXY2N4QLW5M2KWTEAYKQSRBLOIQ,AFCWPBRLAMVOA6L27EPNMTLS3IYQ,AEJEWDZIQ3OTE47W62ZJ2HFOLRZQ"/>
    <s v="Amazon Customer,Anurag Singh,SS BATRA,SWATI B.,Anil,M S P,Reena Rawat,Subhendu D."/>
    <s v="R1BJTSW0Q3XBG2,R3LXL9MYPDNLQU,R1EMA2HNG6WLD0,RTH4IIS0NEMZB,R1PBGQY0ZXI2DD,RSK7Z8ESBQEUX,R3DV0SKGPJHAU2,R3NZXJDYJSIGBU"/>
    <n v="8"/>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278"/>
    <x v="1229"/>
    <x v="4"/>
    <x v="4"/>
    <s v="HomeStorage&amp;Organization"/>
    <n v="6800"/>
    <n v="11500"/>
    <x v="3"/>
    <x v="1"/>
    <x v="1"/>
    <n v="0.41"/>
    <x v="3"/>
    <x v="0"/>
    <n v="10308"/>
    <n v="42262.799999999996"/>
    <x v="0"/>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FZOUV6DSSLIWTHCEQED5RR6HGHQ,AFL4I5P7WCRS6SYIW4ZNKWADKV2Q,AGFKMDMUPNFM5JWT6BBY2SEVMHMQ,AFKUC4MUHKKVBKYKGLJ3W52G6SVQ,AHBS5ADSTPJ6C5GUYBPG3VBTVX2A,AHUM2M2XXYNDAMBYGMNREX3XIYBQ,AFCQXQUIMMCKM6Y743IKFKIMAYWA,AHSBMJGIRPF66VB6VR76KHJAB3SA"/>
    <s v="Aryan Raj Singh,Akash Saini,Shalini Rani,Sayan Roy,vivek vishwakarma,NITIN,Mahesh singh,krishnareddy"/>
    <s v="RYPL17AT0RDI1,RQOF3LTV1XO6K,R169DI8KX4KIS0,R1T86QSHNGWS2,R3Q7KHGMYL8KPE,R22FND348KV4I0,R1IQL0D1Z5I492,R3PEJ703N4DY56"/>
    <n v="8"/>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1279"/>
    <x v="1230"/>
    <x v="4"/>
    <x v="4"/>
    <s v="Kitchen&amp;HomeAppliances"/>
    <n v="2099"/>
    <n v="2499"/>
    <x v="0"/>
    <x v="3"/>
    <x v="1"/>
    <n v="0.16"/>
    <x v="22"/>
    <x v="4"/>
    <n v="992"/>
    <n v="0"/>
    <x v="1"/>
    <n v="2479008"/>
    <s v="No Installation is provided for this product|100 Watts Powerful Motor|Powerful Suction|In-Built LED Torch|Range of accessories for different cleaning needs|Fit type: Universal Fit"/>
    <s v="AE556ASSODHNECNYDEABP6Q7Z75Q,AESPTUXAQMTJ64NCR4QI5N6WL6HA,AEOVKYUJ6EB3K2D3CALSVWOITV6Q,AEAUQLBFFDELPJFM3F6JAIX4VWKA,AFEQDV6CWBY2Y4WS6ALF2BXU7VAQ,AHRRDBQR6IU4V4XBBLSJRRML3GQA,AH5BI7KKCSC6IZ2AS4XJZSQ7QO3A,AH2OKG3SYK3EHZWPVLNDVBVJCTSQ"/>
    <s v="Divya,Dr Nefario,Deekshith,Preeti,Prasanth R,Pradeep kashiram Tetgure.,Abhijin Janardhan,Prashant"/>
    <s v="R2T39I2ZEKM9PL,R1ZBMWBRCRX6M1,R14ROZ9SPSVA1C,R1DM63YLI499R0,R35NUHSRXCQ4I6,R1Q3L7BERE4C6,R1334GMRXCJFLO,R1ZN9HBT8L7C6Z"/>
    <n v="8"/>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280"/>
    <x v="1231"/>
    <x v="4"/>
    <x v="4"/>
    <s v="Kitchen&amp;HomeAppliances"/>
    <n v="1699"/>
    <n v="1975"/>
    <x v="0"/>
    <x v="3"/>
    <x v="1"/>
    <n v="0.14000000000000001"/>
    <x v="3"/>
    <x v="0"/>
    <n v="4716"/>
    <n v="19335.599999999999"/>
    <x v="0"/>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ZUK5C5IY67OZ35JX7BP2WBG6JA,AEEVM3YPIPIVWHVUE4HARBANNZHQ,AH634NGKAQR32XMOCSUF6LZB3RWA,AEIVSZGOPMZLJCLU5F6NNB7AXZLA,AGSG3TQTQT32FRNXOONXQ4YWXM3A,AG5B4QNGCUV5VYRNLLOPULVJ5N7Q,AEPZI55CSYXEU74X4FXNAOIP4COA,AEP2DVN55BAR3JCNCHH4VDNORE7Q"/>
    <s v="Tabassum,Ark,AMIT GROVER,-,deshraj s.,Ankisha Mishra,NITIN,Jai goyal"/>
    <s v="R17R471IR13JMO,R13T7I5DKQIXSA,R9YYIK65OU16I,R1FB9GYR8LJQBN,R2W5WP4N12ADZW,R12UGEM1FH0OC6,R171KJ25LHOUKY,R22VVPUG7BPY0Z"/>
    <n v="8"/>
    <s v="‡§¨‡§¢‡§ø‡§Ø‡§æ ‡§?‡•à‡•§‡§µ‡§ú‡§® ‡§ï‡§Æ ‡§?‡•ã‡§®‡•á ‡§ï‡•Ä ‡§µ‡§ú‡§? ‡§?‡•á ‡§ú‡§æ‡§¶‡§æ ‡§¶‡•á‡§? ‡§§‡§ï ‡§ö‡§?‡§æ ‡§?‡§ï‡§§‡•á ‡§?‡•à‡•§,Nice product and easy to use,Heating issues,Bakwas,Nice,Good product,Good product,Good product"/>
    <s v="‡§?‡§Æ ‡§?‡§Ç‡§§‡•Å‡§?‡•ç‡§ü ‡§?‡•à ‡§?‡§Æ ‡§ú‡§æ‡§¶‡§æ ‡§?‡•á ‡§ú‡§æ‡§¶‡§æ ‡§?‡•ç‡§?‡•Ä‡§ñ‡§Ç‡§° ‡§¨‡§®‡§æ‡§®‡•á ‡§ï‡§æ‡§Æ ‡§Ü‡§§‡§æ ‡§?‡•à ‡§ï‡§?‡•Ä ‡§ï‡§?‡•Ä ‡§ï‡•á‡§ï, ‡§Ü‡§à‡§?‡•ç‡§ï‡•ç‡§?‡•Ä‡§Æ ‡§¨‡§®‡§æ‡§§‡•á ‡§?‡•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1281"/>
    <x v="1232"/>
    <x v="4"/>
    <x v="4"/>
    <s v="HomeStorage&amp;Organization"/>
    <n v="1069"/>
    <n v="1699"/>
    <x v="0"/>
    <x v="1"/>
    <x v="1"/>
    <n v="0.37"/>
    <x v="2"/>
    <x v="0"/>
    <n v="313"/>
    <n v="1220.7"/>
    <x v="1"/>
    <n v="531787"/>
    <s v="Motor : Powerful Motor for Quick Heating|Heat Setting : 2 Heat Setting 1000/2000 W|Warranty: 1 year limited warranty. For warranty claim|Over Heat Protection|Handle for Easy Portability|Heat Resistant Body and Stand for Stability|Hot Air Outlet and Safety Grills"/>
    <s v="AGV2QERVROHQ3E44IHQIUKCEEO3Q,AE7GOXE6DZEYGOHGHKUAODAOWECQ,AHNY4SVAISG2VQGF2Q4ADDFZIU3A,AHGCRVLMGOBN45HUKZJJX5WK2TMA,AGDLVWA7M4G3IWDMTUODZ2BQEBOQ,AGZNR56VGSBVUSPZ7ACSMX3FFFPA,AHDRIG7FTS342HRYFJSA2PVXEOTA,AF64JDHZPT4WFDN6FBVNFGIAQXQQ"/>
    <s v="ASIF ANSARI,Amazon Customer,Shashank,p k kishen pejathaya,Rohit,Deepak Sarkar,sudhananda,Rahul sharma"/>
    <s v="RI4YLH4V4IERV,R2THKSNJBC1AYW,R17K7CV4XKY9NU,RZHKJKK72JDBZ,R3GR6V9CYLXCTA,R2GO7U6SPLE8AJ,R2DJXMAU9UMPGI,R2FIRLO44T48YT"/>
    <n v="8"/>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82"/>
    <x v="1233"/>
    <x v="4"/>
    <x v="4"/>
    <s v="Kitchen&amp;HomeAppliances"/>
    <n v="1349"/>
    <n v="2495"/>
    <x v="0"/>
    <x v="1"/>
    <x v="1"/>
    <n v="0.46"/>
    <x v="11"/>
    <x v="0"/>
    <n v="166"/>
    <n v="630.79999999999995"/>
    <x v="1"/>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HJX6GE7IGMLFM75SMKATV5ZRZ2A,AGTYFIQ3EIVLCEU4GJXBMWRBWDTQ,AHOP3ZSYI4ZWF4GAU6Y7U33ZLTFQ,AGAMVFFHI7EL23RQYBA4JTXR6GLA,AHCBSXZTXE7A6XUG2V4664YZHESQ,AGEXNA5HHXTVUSHJNWFCDPCJOOYA,AGOARXYHOENO6YEI7N64HK5CDQCQ,AGKFFX6PBTWUNBMN53YLUH45U6VQ"/>
    <s v="Alok Vajpayee,Amazon Customer,Pilot Muhammed M Khan,pradeep Verma,RNMISHRA,Takshak Tathagat,Amazon Customer,Anamika Nagpal"/>
    <s v="R1C2TSG7V4E6OO,R1EMLFPYSZQRV0,R2013OLVZQH22B,R2EG8VXH3ETPXA,R3ETNI6781FL2R,R2IN91D1WT43AK,R38K3MLJGM9L27,R2LI9FD8CQQOMA"/>
    <n v="8"/>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83"/>
    <x v="1234"/>
    <x v="4"/>
    <x v="4"/>
    <s v="Kitchen&amp;HomeAppliances"/>
    <n v="1499"/>
    <n v="3500"/>
    <x v="0"/>
    <x v="0"/>
    <x v="0"/>
    <n v="0.56999999999999995"/>
    <x v="3"/>
    <x v="0"/>
    <n v="303"/>
    <n v="1242.3"/>
    <x v="1"/>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FGVIUCA3RTCKMTDTO3XGNTHYFWQ,AE3AF67Y5YK6UG7I6HIVMWU4NWVA,AHPYT77JL5UZQ6QHBEZMYGK6WPRA,AFSXOLLBT7WLD5M6GMY4BKJP3RHQ,AHORF7KU5KCVPIXFW5LRQKGTKVFQ,AEKXXDCFC7X7LKTIFHISM4LZGYXA,AEEWUDXSGNJ3CNRK3PKT5NPCLNJQ,AHGOIGUEHWNGMJV3KAMYFP2CBJPQ"/>
    <s v="Jignesh malvi,Garry,sonu,Amazon Customer,SANJAY PATEL,SANJIV KUMAR,Md Nafis Ansari,Subhash kushwaha"/>
    <s v="R1B2ONGGAFTI9D,R1R2O42N4O1S1A,R13I84OJ7E8OJA,RA9R916JUUZ4K,R16HBPHELGF3G,R3C70FWNMP46X2,R2UM0LYKW0KF6N,R1N337GWNU3IOM"/>
    <n v="8"/>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1284"/>
    <x v="1235"/>
    <x v="4"/>
    <x v="4"/>
    <s v="Kitchen&amp;HomeAppliances"/>
    <n v="2092"/>
    <n v="4600"/>
    <x v="0"/>
    <x v="0"/>
    <x v="0"/>
    <n v="0.55000000000000004"/>
    <x v="4"/>
    <x v="0"/>
    <n v="562"/>
    <n v="2416.6"/>
    <x v="1"/>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BU5FXWPA2YVMWWIMGYMA2AG34A,AGS4PLUFYAXTS4Y7Y4Q6ZT37BYHA,AECLI5ARPX2YOZANEVKSRVV36QJA,AGTOUKATNU32FIJPOWKQKZKPPJ7Q,AFM5HEUWEZMBGCZ3GGAXKAUZASGQ,AHSZV233OGYLM4RVHF7F6YJZM5NQ,AHYBTPEMPO3DK4PDH62ZYMP3LG7Q,AHUECKMZOFXYUTC6M3LUATLL6X7Q"/>
    <s v="Srishty,Somesh Bandopadhyay,sowjanya,pritamsharma,Jaseyfiroz,Basanth Balram,Prem,Ritesh Mehta"/>
    <s v="R2HY811H3E3G6S,R1CCZJGV16UVNI,R3FO0KZP6V25Z0,R1DPAVSP4Y3AGN,RK6FONHRBSSFI,RH6J3MDX33HMA,RPGDFO3VRQZ0S,R3RMJEG2M36L3R"/>
    <n v="8"/>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But here are things that couldimproved.?üî?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285"/>
    <x v="1236"/>
    <x v="4"/>
    <x v="4"/>
    <s v="Kitchen&amp;HomeAppliances"/>
    <n v="3859"/>
    <n v="10295"/>
    <x v="3"/>
    <x v="0"/>
    <x v="0"/>
    <n v="0.63"/>
    <x v="2"/>
    <x v="0"/>
    <n v="8095"/>
    <n v="31570.5"/>
    <x v="0"/>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FRB32NPLQW24ZGJTXRYK6OUI2HA,AG2PGVWTVLRVZRJCJH3YOWP5FNQA,AGWINPX6IU25IAPSX2FK5NO44NBA,AEORIJHEIQAZQL6IQ2R4IMSB457A,AHLGTVWW4EB3Z3HM6JEPVMFXUB5Q,AH57EC5U62WSRLNIPBXDLBCJQ65Q,AFWSPLLT7BYEGPY2VJGQEMRIW3BA,AFMJDR7VSOX3M5WH2WTORPQ37V4Q"/>
    <s v="Sunny Senpai,Prashant,chetna,Surendran,Harisha,Raju Gupta,Shabazuddin,Defence aspirant"/>
    <s v="R3EFB0EG66OLOX,RIND9MF93GBO0,R38ISD2RSB4M70,R3BS8IFOXK1DNW,R30SI7ZT69PI47,R3FQSJP7H5PAIP,R2ZPNHBNB2GKBC,R25DZIBJHUFV07"/>
    <n v="8"/>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286"/>
    <x v="1237"/>
    <x v="4"/>
    <x v="4"/>
    <s v="Kitchen&amp;HomeAppliances"/>
    <n v="499"/>
    <n v="2199"/>
    <x v="0"/>
    <x v="2"/>
    <x v="0"/>
    <n v="0.77"/>
    <x v="18"/>
    <x v="2"/>
    <n v="109"/>
    <n v="305.2"/>
    <x v="1"/>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HYDKTW3WJO4HNGBHBOAFCJ3LOSA,AE3EGXXGRBM43FWMTLQB37JMC7OQ,AGIHOZJO4PWX5Z37R4I4RQXIZWRA,AE3CC3KBP4BWJZJMRJD4W6DYTXUA,AGMKONPE5QC455TBAZN4QNR73KXQ,AFH3GSHTIVQMKDP27TOCVV33JPOA,AED36GWWMN3IDN6MHKBLYHYCTTYQ,AHOIB4NI2LLE52QK6Y3ISJQUH2RA"/>
    <s v="Yashvant Gote,Nargis Sultana,S.I.KUMAR,Ravi,Lokesh Hegde,Abhinav Anand,Any babar,Sarada peram"/>
    <s v="RN8Y9B2XGVMGI,R2HRBMPLK36A97,R2IXY6WFD01C5L,R24C42XCBRZQ3U,R353E48ZIM1PQV,R189724SD6LLWF,RNNWCGXGPM79N,R16DNFM9D0S57B"/>
    <n v="8"/>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287"/>
    <x v="1238"/>
    <x v="4"/>
    <x v="4"/>
    <s v="Heating,Cooling&amp;AirQuality"/>
    <n v="1804"/>
    <n v="2380"/>
    <x v="0"/>
    <x v="1"/>
    <x v="1"/>
    <n v="0.24"/>
    <x v="1"/>
    <x v="0"/>
    <n v="15382"/>
    <n v="61528"/>
    <x v="0"/>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64UCDJJ5GO35UI7VJ2OCCZMGFQ,AHQNBEQHTS5HDSNP3LMLQA4H4YPQ,AEPSO6AT7QUTF6LYRISXUYQKHM7Q,AH4ZZLZF5JO74MJ3E6WURPHAOKVA,AE6X7T342OTM3RULX5KQPVUT7TTA,AFIWBQHKNAVWZTU7RYW3TJLJVPOA,AH6SPM32C4XZBAFVXZXENRZ54LSA,AGWQXJIDWICZWNZWNO7SKP3YFEYQ"/>
    <s v="David,Pujeshwar Sharma,Abhishek,U can buy,Ravinder singh,Gururaj B.,suresh,Jaswalshashi"/>
    <s v="R1XLQ3KU8NRG4P,RGVJ5KUUNIU77,R3FD9YGKRHM8LY,R2UNQBX57IZ6IJ,R18R5BIYTIVOX3,R16IEFUYCP8OE0,R2M04XPGQM0UGX,RYGVFM9ORV4JJ"/>
    <n v="8"/>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1288"/>
    <x v="1239"/>
    <x v="4"/>
    <x v="4"/>
    <s v="Kitchen&amp;HomeAppliances"/>
    <n v="6525"/>
    <n v="8820"/>
    <x v="0"/>
    <x v="1"/>
    <x v="1"/>
    <n v="0.26"/>
    <x v="6"/>
    <x v="1"/>
    <n v="5137"/>
    <n v="23116.5"/>
    <x v="0"/>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G7XS62BBYTJDLOVUFYPSQ2DZZZA,AHIQFVEC26UUHE433ZSICDBIB36Q,AGEPZSRFODWZ4XUTXO2HNWLJIMJA,AG6LT2H74ZN26WM5OVCIJ6O6A3GQ,AGV66D5F6ULOSDAODDACCVNQ3V4Q,AFFCMTSY6Y6SGHYK7FNX2HBZ3NJQ,AHJC3EZMZ4YKHBUHTQEZQ3BQMZJQ,AELGICL2JENHDPFKWMURBPFAUSDQ"/>
    <s v="Arjun A,shwetha murthy,rahul,Jubaida H.,Hemali Thacker,Amazon Customer,Alexis engg and mktg Pvt ltd,Amazon Customer"/>
    <s v="R2I9AG0WA9VOAX,R2AZI4X0RQO5R5,R2UI2FZ90PJYJB,R3FA7TC0VM1UY6,RUQZXIY1KFXLC,R13E9T5RVFB29Z,R14I4FF21R2OZG,R1ELYUWQAI1L3E"/>
    <n v="8"/>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1289"/>
    <x v="1240"/>
    <x v="4"/>
    <x v="4"/>
    <s v="Kitchen&amp;HomeAppliances"/>
    <n v="4999"/>
    <n v="24999"/>
    <x v="3"/>
    <x v="2"/>
    <x v="0"/>
    <n v="0.8"/>
    <x v="13"/>
    <x v="1"/>
    <n v="124"/>
    <n v="570.4"/>
    <x v="1"/>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F6I3MZF3P2HMDTVRZR77JNTYUCQ,AFEXRCHGLYKM5ZGHJBVX6L5VIOXA,AGVUL37HNVQISEF42ENXXXXMDPRA,AGLL2HRMUMQ5JRZ7Q7DPQLM2MIEQ,AGQQKGDKYF7X7I4LCCCA52XMHQ7A,AEFAWUMPU4OZI76XQ37T5D7JHLEQ,AGXJMJ3ZVCCFNNCTGL4JX2FYEKWA,AHFQU7X3BLUNYBPNEBVXRU7U5QPA"/>
    <s v="Manish Mehekare,Rajesh,Nitesh singh,Lalit,Prathamesh poojari,Charan,santhakumar,Nikhil Bhagat"/>
    <s v="R1OSGTXB5R9DNV,R3LBIVLOABUIHD,R295X3QEGA7NS9,R2EHU8YIKILQCE,R2A5PNPNHKQH5X,R324Z6DBVNDHWF,R3T3W32BSFI2C3,RC8Q07HVOX1M1"/>
    <n v="8"/>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290"/>
    <x v="1241"/>
    <x v="4"/>
    <x v="4"/>
    <s v="Kitchen&amp;HomeAppliances"/>
    <n v="1189"/>
    <n v="2400"/>
    <x v="0"/>
    <x v="1"/>
    <x v="0"/>
    <n v="0.5"/>
    <x v="3"/>
    <x v="0"/>
    <n v="618"/>
    <n v="2533.7999999999997"/>
    <x v="1"/>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FGT22JJOXW56REVEYUUUEME2ABA,AGQ7ATXOIGSUWEFDGJLYRLPICJRA,AFIK7KPO3RADGPXCTCIJAVH42RLQ,AHTWRA4ZWELHIXKE22VC65Y5C34Q,AG6Y7W6NMR5NHG7WBAC6A4FL37PQ,AE2FPXNWO4ROL5WOAVLZWUE4OIAQ,AF6X5BYG5LOTGQA6NAX23M6MBIAA,AGB2NK7XN5VYFYWIZMGLT2GOSZAQ"/>
    <s v="Subhajit Sadhu,Indrajit Sarkar,Ashwath,Dorje,Harish R.,Jana,Amazon Customer,Viknesh Harren"/>
    <s v="RGC8KIMM1CE9L,R16X8MLVQ82IY8,R2Q9RZ8N8CWTJU,R1LEUKJKGS4LB3,RHI91TJRIR95F,R2VC88TGIJ2M4Q,RSVPGFXI871XS,R22R9U3IN4DIN1"/>
    <n v="8"/>
    <s v="Not bad,Noice,Quality not as expected,Item is good, but,Not bad,Nice product, product plastic and desine have an issued,easy to use,Superb one"/>
    <s v="‡§ï‡•Å‡§õ ‡§ñ‡§æ‡§? ‡§®‡§?‡•Ä ‡§?‡•à ‡§Æ‡§ó‡§? ‡§†‡•Ä‡§ï ‡§?‡•à ‡§ï‡•ã‡§à ‡§ú‡•ç‡§Ø‡§æ‡§¶‡§æ ‡§ñ‡§?‡§æ‡§¨ ‡§?‡•Ä ‡§®‡§?‡•Ä ‡§?‡•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1291"/>
    <x v="1242"/>
    <x v="4"/>
    <x v="4"/>
    <s v="Kitchen&amp;HomeAppliances"/>
    <n v="2590"/>
    <n v="4200"/>
    <x v="0"/>
    <x v="1"/>
    <x v="1"/>
    <n v="0.38"/>
    <x v="3"/>
    <x v="0"/>
    <n v="63"/>
    <n v="258.29999999999995"/>
    <x v="1"/>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HBJKJCUV3CH6774KEAQSRLKXU4A,AGYYINJ6VW75W5MDDPE6PJR2QPUA,AH7NGYY4AFPLEZ3NC5GNDLENBCQQ,AF7VPS5PMKH5UYES6FA7ZBWEHDBA,AHU6RJTP3WGFQSGLWI322N7QZYWA,AG6OZOGIQT4YSME7I3M7EHU36AMA,AEX23SMNPHAF7B7TZFQDWKF5ONEA,AEZ5ML7WBTQQFSTJQVN5VVYDE5BA"/>
    <s v="Kanwar Singh,mukesh bajpai,Deepak Kumar,sreekanth veerla,Divyesh Patel,Jitendra Kumar singh,MAHESH L,Amazon Customer"/>
    <s v="R1LEGNMFUU1PIG,RFVNS7HLYCWLS,R1YW7MKK4NW4V9,R1DWLT7YCZATFU,R1K3LZVZXMPW97,R2O0B1GRCH3RY3,RXDVRYTKOH8TS,R10POPC8HU427E"/>
    <n v="8"/>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92"/>
    <x v="1243"/>
    <x v="4"/>
    <x v="4"/>
    <s v="Kitchen&amp;HomeAppliances"/>
    <n v="899"/>
    <n v="1599"/>
    <x v="0"/>
    <x v="1"/>
    <x v="1"/>
    <n v="0.44"/>
    <x v="10"/>
    <x v="2"/>
    <n v="15"/>
    <n v="51"/>
    <x v="1"/>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EBPX652YIDCC2QXOBBBXXZREV5A,AHB35252LHDGWNDLIDUOMDN7RCWQ,AECO65DQ3UZY67KSSN3RSKVWKXYQ,AHD4I5YSPMHXVVRGS4TYHZXV5KJA,AGLW6Q6I2EB54QMWQJTIQIV5WPHA,AF2Y3I2R34UUCFXU4B2SBYXIRIFQ,AFI36ZLFDFH42B4RA7PAXXRQTDAA,AETDNAYCLJMDIBHBHDDOHYNDNFTQ"/>
    <s v="Vivek,Amazon Customer,Kundan,Rajan kumar,chaman prakash,Amazon Customer,Chinna,Dhaval"/>
    <s v="RYTDQJJGF8IM0,R2XI10VMIMTZIC,RQ3MM50LGXL1Z,R1LP3M16YU1CM,R3TEYFY6989IR4,R24KWB99TGKC9M,R2SCV76D1JUV6L,RUCGD37GEB0KN"/>
    <n v="8"/>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1293"/>
    <x v="1244"/>
    <x v="4"/>
    <x v="4"/>
    <s v="Heating,Cooling&amp;AirQuality"/>
    <n v="998"/>
    <n v="2999"/>
    <x v="0"/>
    <x v="0"/>
    <x v="0"/>
    <n v="0.67"/>
    <x v="13"/>
    <x v="1"/>
    <n v="9"/>
    <n v="41.4"/>
    <x v="1"/>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OBCJAUHKQ3VOH4XXCLGXUUDXCQ,AFFPSASZUMB7UWM5JQETXHG6LA4A,AGYH7DGFYWVOZIPJG4JTAWZPZ7RQ,AEFUJZ7AZW6MNREF2KOJDSJSYW5Q,AHIKGYNU6WNPXPTNQ754PCL6LKQA,AGZG456A7LZTCMX4PFFQJDOOAHTA,AFEB2FWJDNEWTE53GMSW5WEZ6AUQ,AFQDNUZPX7U57MYDFE6G63KARMJQ"/>
    <s v="Chanchal Gurjar,Shyam,Lalit Garg,Anil Kumar,PREM NATH,SURESH,VIJAY K."/>
    <s v="R31MJTM38BI4DT,RI02F8V2VWZ0P,RDC47YGUQAJF0,R1S44OPPSOZH8F,RK6BDZJW30UE1,R10J6JPDPTB5ED,R2H0C10WNGAU00,R1DQZ8A8C7WBD8"/>
    <n v="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94"/>
    <x v="1245"/>
    <x v="4"/>
    <x v="4"/>
    <s v="Kitchen&amp;HomeAppliances"/>
    <n v="998.06"/>
    <n v="1282"/>
    <x v="0"/>
    <x v="1"/>
    <x v="1"/>
    <n v="0.22"/>
    <x v="0"/>
    <x v="0"/>
    <n v="7274"/>
    <n v="30550.800000000003"/>
    <x v="0"/>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HWLTHKYKXVQESLJVESM5URXROEA,AFEFEZTZWJLYZGIVR7HLHRI3W5IQ,AFZLSCVPVJVKTHLW27QNQ7NCKILQ,AEAX5Y7DTTQZQWVZQMUAJ5OCQWXQ,AH22UNUP6EJE65PJ6DWGBZL2A3OQ,AEMRAWUZLEF3OUDOHGY6R2K5J6QA,AFCZVT5Q2S2GGB4UUZE6ZFHFJDYA,AENBJYCQHVQ53U7RS7BITRH7MDJQ"/>
    <s v="Amit Singh,RN,Madhuri,SHUKDEB P.,Mano,Harsha,mahamod sharif,Bhavesh Soni"/>
    <s v="R2XFD3J4A5TGZF,RX5FGOO2VEM95,R1TUD04IXLDRMV,R1P01YOSWKVLQ3,RPMIFU0S3U0CG,RRAGFU9E9MAU7,RH31TSS0MO3KW,R3MB6685PDKUZK"/>
    <n v="8"/>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95"/>
    <x v="1246"/>
    <x v="4"/>
    <x v="4"/>
    <s v="Kitchen&amp;HomeAppliances"/>
    <n v="1099"/>
    <n v="1990"/>
    <x v="0"/>
    <x v="1"/>
    <x v="1"/>
    <n v="0.45"/>
    <x v="2"/>
    <x v="0"/>
    <n v="5911"/>
    <n v="23052.899999999998"/>
    <x v="0"/>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HLSYCYRDNSLULX4Q5KSDKLBPP6Q,AHLTVQ6ZLVJWC4WDVY7SLO34XJCA,AFFUD4FDZRW3XZWBLQZSWI7AGFVQ,AH5LM3I7HGYK3YAX2ZANUO2KCZ4Q,AFH5ZTE3LQMVPCB6QL2KFB52KQBQ,AHOBQSYNMOKA7BB6ZZLLDWPMBUYQ,AHRW66EALO2DVLGGMFXH72MZZFEA,AH2TJNSBMF5HQIGCT7GTQEQDVXTQ"/>
    <s v="Ravi,Pasala Eswararao,Verified User,Azarudeen,Shubham,venkatesh,VELMURUGAN,kutty"/>
    <s v="R2WRYLQ71K8KZS,R2ILB8NGFLKSM1,R1979FXJSU8GAN,R2Q6SATG4MFI5J,R3D8ZZR5A7F41R,R1OUF0QLKOUA1Z,R2BM7P8CHR65XC,R188GMUPS02IZE"/>
    <n v="8"/>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1296"/>
    <x v="1247"/>
    <x v="4"/>
    <x v="4"/>
    <s v="Kitchen&amp;HomeAppliances"/>
    <n v="5999"/>
    <n v="9999"/>
    <x v="0"/>
    <x v="1"/>
    <x v="1"/>
    <n v="0.4"/>
    <x v="0"/>
    <x v="0"/>
    <n v="170"/>
    <n v="714"/>
    <x v="1"/>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EZWAAKKFCXMULYUT7J5ZD3RGU5A,AFFU3N2R3CXUIL4HQJUM2FTMZDYA,AHR75VP33NISTO46J4HNQS5CGPLA,AEZLJ6HCUWVZCDN2QPW4AE7HGRJQ,AFIWT3CLAKB55S43VYSJ53PPBPQA,AF576I7SULY4ATULSJBW7KGAK4VQ,AFZCIFS5Q5VKKUK7X3MAEIUK4WYQ,AGHU5JLUIGVJY4VSZ43QHW2Q64VQ"/>
    <s v="Ravinder kumar,Ashok,tejas,seema,HARSHVARDHAN,Shubham kushwah,Saurabh Patwa,Shreyans Jain"/>
    <s v="R1CZUTGXQ7ZX2T,R2D6O5GY374HUI,R3MEVKMG43JO84,R2FKWWTI7HS55I,R34CIRAX73RLH1,R2SE99RILYNSN9,R33H1PAT91Y88G,R1L2Q95DMEF1SY"/>
    <n v="8"/>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1297"/>
    <x v="1248"/>
    <x v="4"/>
    <x v="4"/>
    <s v="Kitchen&amp;HomeAppliances"/>
    <n v="8886"/>
    <n v="11850"/>
    <x v="3"/>
    <x v="1"/>
    <x v="1"/>
    <n v="0.25"/>
    <x v="0"/>
    <x v="0"/>
    <n v="3065"/>
    <n v="12873"/>
    <x v="0"/>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FSITWWNNRRRYZ6LBPGPBIZAQDXQ,AEKOYL2NITTWDV2725B6QLTUYGBQ,AH5FY7IIP3DJVNWTYOJ46P5M3WAQ,AGWXGUALH6VESAYTZGWBZBUDTWFA,AEH37ZM7QT7HC7PJUDD2OMJUQ3ZQ,AHQ6V572IRATWTVUSX4ZHTEOJ6LA,AFP7UACKVYT7LCUSAEQ43ALJK5BQ,AEG2WHR5FSYCEYGD3KEKGENVLP7Q"/>
    <s v="A.sh,Jp,Junaid Yaseen,Maya sutar,Andrabi,praveen elangovan,Satpreet Singh,Amazon Customer"/>
    <s v="R1LQ6NZSPIU0AF,R17S7B0QSFHJTC,R3SJIFJH77JC1O,R2G9JVE83IVFIQ,RASLSCV353KFB,R1R27B4L8L4Z6X,R38JPE2GDTIFL2,RMSETHYGGA4P7"/>
    <n v="8"/>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1298"/>
    <x v="1249"/>
    <x v="4"/>
    <x v="4"/>
    <s v="Kitchen&amp;HomeAppliances"/>
    <n v="475"/>
    <n v="999"/>
    <x v="2"/>
    <x v="0"/>
    <x v="0"/>
    <n v="0.52"/>
    <x v="3"/>
    <x v="0"/>
    <n v="1021"/>
    <n v="4186.0999999999995"/>
    <x v="0"/>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FPPIAJJ3UPHOS4GKNCSCB6WEVKQ,AGA7WBYRWAQ3J3OQ3DWKJUZK3ICA,AFOTWKP3UAWSJWRUK25NQLUAM6QA,AFN56JFPWCIQUPBWBBKRTB5ACQFQ,AF5KBBY2ZAPSPXB6U7B4VLO2VT6A,AFDH62TEDBX5SJ3FSKZSAX33DH2Q,AH2SDDRNAZIYHVJYBDDCBH4KRQNQ,AG7SOO7BTPB4YXKS4G5UITCFX4GQ"/>
    <s v="vipin,Bhavana Rangarajan,Raj,Dimple Aggarwal,Jaidev,Harsh pandit,MAHESH CHOUDHARY,Sheetal Pandita"/>
    <s v="RGLM8T8GTSTYH,R30QSC12YCL842,R2HBGO0MHSNQ7B,R1GDKJE36JWPX7,R1P99UNR6WTZP4,R3NSZO31F0V6QS,R3CEN8FE65WD8V,R3NULWNYG5BD4E"/>
    <n v="8"/>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1299"/>
    <x v="1250"/>
    <x v="4"/>
    <x v="4"/>
    <s v="Kitchen&amp;HomeAppliances"/>
    <n v="4995"/>
    <n v="20049"/>
    <x v="3"/>
    <x v="2"/>
    <x v="0"/>
    <n v="0.75"/>
    <x v="20"/>
    <x v="1"/>
    <n v="3964"/>
    <n v="19027.2"/>
    <x v="0"/>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HHBMYHNLEWTUVSATQ2JSLH6N7LQ,AGIBUV2VEAGMLKIACL7LEE2P2RQQ,AFNF7FSMSFXXMWH5IKX37LUXMG4A,AHGGMK5IGT2IKSYYR62ABGCO4HZA,AE3FL6OXMXKQCWOBJCDYMJWNA4EA,AHU44INII7PA363NXXQYT4LH7FSQ,AGSGVTPC7VEW2IQVST3XMCNBZCDQ,AHPVM7CXQYY2UPGMQCIN3CYZMCBA"/>
    <s v="nikhil,Rituja Ray,Prasan Krishnan Karthikeyan,Amazon Customer,Georgy Mathew,Vikas Kakkar,KANNAN P,Placeholder"/>
    <s v="R3JBAT4PI4PLO0,R3PJIYCNWQ8Y2L,RWBQ359RY77PV,R1JDR1FHLPPOX7,RAA54PH39YEPK,RCMMD8QLTRHS3,RPVSPK4695JRQ,R3BYL6OMCFQ6H4"/>
    <n v="8"/>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300"/>
    <x v="1251"/>
    <x v="4"/>
    <x v="4"/>
    <s v="Kitchen&amp;HomeAppliances"/>
    <n v="13999"/>
    <n v="24850"/>
    <x v="3"/>
    <x v="1"/>
    <x v="1"/>
    <n v="0.44"/>
    <x v="5"/>
    <x v="0"/>
    <n v="8948"/>
    <n v="39371.200000000004"/>
    <x v="0"/>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ENNXW426LQ63GMKZIY7YEECRBUQ,AGAQKYRZFYPLG7NL3P5PPBBAWIRQ,AHDPIFU3ZXS54PZ2TX26RCZQ4HLA,AGIMQYYJFZUX57YLHEQKRD4MEZMQ,AHESRTFWPTZDAFJBW47UFMLQLEMA,AE4X4RZZDN6H2D7NHKZ66VLDES7A,AFUT5RC32UT3SXTXUMYXYLS2Z3OQ,AFDIQRC5FKMI2FC442TCIH7FID6Q"/>
    <s v="vaibhav anand,Debendra Nath Ghosh,gtnishanth,Sk rahil,Sunder s.,Rajesh Aswasthan,Sudeshna Aguan,Bhanu yadav"/>
    <s v="R2F2DGJQPO0B5T,R2TYJ9OO7P28VM,R1RKF5FDPIB99E,R3N0PTQXQ8UJY8,R11EOJ6WSV5QIN,RNJWTE3FEEOBF,R1TMCXV8ZLNR4Q,R2VX0MWE6CFDOK"/>
    <n v="8"/>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1301"/>
    <x v="1252"/>
    <x v="4"/>
    <x v="4"/>
    <s v="Kitchen&amp;HomeAppliances"/>
    <n v="8499"/>
    <n v="16490"/>
    <x v="3"/>
    <x v="1"/>
    <x v="1"/>
    <n v="0.48"/>
    <x v="4"/>
    <x v="0"/>
    <n v="97"/>
    <n v="417.09999999999997"/>
    <x v="1"/>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SGCVKHDAXRUG4R7V3RB6WYLZCQ,AHFTHBS5KCQWNQIYBUXWLMS6VJNA,AGQAZKHJRJ44EBAFG5NLJWB6VORA,AHZO434YNBOOY33A2IHP3RCV6FOQ,AGNUIVLVQZXACC7UBK6KUYONSKFQ,AFHTHDZC4BOFGJAGPN5EGVLT76NQ,AGR7ZWKS6IANTUZJ26FNMG74IUOA,AF2NMGMO6GOFFYU3TYVZYX6KU25Q"/>
    <s v="Amazon Customer,Ushanandhini M,DGS Engineering solutions,Indrajeet Ghosh,AA,himanshu madhani,Ankit Gupta,Avinash singh"/>
    <s v="R2QMIAMI841PRB,R13ESBS8Z3WZG0,RZ8HXGE2HU1O,R39QVJ5S4G6J9F,R31OSHB7AMO3J0,RA1YZBDD2GHLO,RQKLAO0RN02HA,R2XRY2ODIQ1YAA"/>
    <n v="8"/>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1302"/>
    <x v="1253"/>
    <x v="4"/>
    <x v="4"/>
    <s v="Kitchen&amp;HomeAppliances"/>
    <n v="949"/>
    <n v="975"/>
    <x v="2"/>
    <x v="3"/>
    <x v="1"/>
    <n v="0.03"/>
    <x v="4"/>
    <x v="0"/>
    <n v="7223"/>
    <n v="31058.899999999998"/>
    <x v="0"/>
    <n v="7042425"/>
    <s v="Black american heritage coating for easy gliding|Button groove speeds up ironing along buttons and seams|Iron temperature-ready light; Warranty: 2 years on product|Power: 1000 watts; operating voltage: 240 volts|Color Name: White; Size Name: Multi; Material Type: Other"/>
    <s v="AHXO56F7SD2DIP32TF2DYFXQRYLA,AF2JRVSNIBOLEQ7JJAMEDYI6KFNA,AG2KZIEWJBPZO4LANZZXK7YITI7Q,AE6HZIWCKGIK6A5E2O3FKGEOXWMQ,AF3K2H5T4WJA34CWHVX5GP7UR5BA,AF5B57TLTYLJQ2ZKIKWG7Z3X33UA,AHQRQ7SYZACJCC7C24RA7UIAJQDA,AHAJEE66NTLWNOEFHFRCXAEWBCIA"/>
    <s v="Bharath,Yuvraj Mane,Aruna kumari,Kalpesh Rampariya,rohini,Vinod,Dinesh C Dwivedi,Prabhat Sharma"/>
    <s v="R3PB7I71NCM2LX,R3GDZTWTAD4D5O,R1VOJ065EWW8BS,RHL803DXBI13J,R3SSR4ROJ92G30,R3DL0H9U8GEQNJ,RCKKIEW0YW52N,R3PCVDWZGC3I2B"/>
    <n v="8"/>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03"/>
    <x v="1254"/>
    <x v="4"/>
    <x v="4"/>
    <s v="HomeStorage&amp;Organization"/>
    <n v="395"/>
    <n v="499"/>
    <x v="1"/>
    <x v="1"/>
    <x v="1"/>
    <n v="0.21"/>
    <x v="1"/>
    <x v="0"/>
    <n v="330"/>
    <n v="1320"/>
    <x v="1"/>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W2ESCSKYPOEDCQW2H3CYYA3QBQ,AFWNPTLGMCGHXXZKYKCF2C7BLBFA,AHSBHHTVA7JAYRS6BXGOSRKYHO5A,AGBPYYXPYFPYEL5GPMNEFGUBHUIA,AFLAE4TFD7YC22INZXE2MTEVRBQA,AFJ5MWRUWPXTC7NZYKXRXMNOKV6Q,AFBKPWYCMY4EJHOAHFRWNEUOPCMQ,AH4YHJP32KW47POTN2WRWIKJV4WA"/>
    <s v="9640185788,Piyush Mishra,Vickie,Sakshi gupta,Srinivas,Lovraj V.,Rakshitha,Sandeep Kumar Yadav"/>
    <s v="R3V8S0ESHRPDBO,R12W72FFLIE3W5,RTP8C0IEC8HOG,R12R4AASHS28DY,R2GO349RJ2IVKJ,R2HYWH5XCPCXT4,R1LKZJQ84LWHYF,R1A2ZK71J84RUU"/>
    <n v="8"/>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304"/>
    <x v="1255"/>
    <x v="4"/>
    <x v="4"/>
    <s v="Kitchen&amp;HomeAppliances"/>
    <n v="635"/>
    <n v="635"/>
    <x v="2"/>
    <x v="3"/>
    <x v="1"/>
    <n v="0"/>
    <x v="4"/>
    <x v="0"/>
    <n v="4570"/>
    <n v="19651"/>
    <x v="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H3ZSUV53ESBP32X2A35F2JJQGZA,AEFLSGZLX2IZ46ZHEXXAGLAWX5XQ,AFPSNIOJFCYMXZ4Y5KYAYOYMCHMQ,AFXDV4IJ5XF3PUIJXXTBDPB2QWNA,AEVP7TTOWOQMU24YS23JQSIHG5EA,AFIB2L4BUCFPIG5U73AN2BVJ3QSQ,AEI3YYFPUCPXOK5MAJVB2CKZHBYQ,AFWTLKVVJSYFOHJGGWNK67SCX4NQ"/>
    <s v="Sunil Khandagale,Shamim,HARI.M,Malini,Kusal Srinivas,mkrishnanpillai,Suresh Babu,poongodi"/>
    <s v="R3MO3QMPSUEAFJ,R37HBU7GG0NMAJ,RH2BUJWJ3T5M0,R2RVGCZP1PX921,R1WXGPSPH00BY2,RE95R60UIR3E4,R38ZY743BJSLS4,RZ8SZSYKJ5VFG"/>
    <n v="8"/>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305"/>
    <x v="1256"/>
    <x v="4"/>
    <x v="4"/>
    <s v="Kitchen&amp;HomeAppliances"/>
    <n v="717"/>
    <n v="1390"/>
    <x v="0"/>
    <x v="1"/>
    <x v="1"/>
    <n v="0.48"/>
    <x v="1"/>
    <x v="0"/>
    <n v="4867"/>
    <n v="19468"/>
    <x v="0"/>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ANG43WACMLOHWRIT6NS5P2SEYQ,AET5DGQJSXDH3XCLPQBTUPRXW6FA,AHS2NCPC5DU6FFUEWEJ2DVCWBFLQ,AHYAZBKFP25QVIQLCDEJ6UDI52SA,AFSPVLIMFSGKQR6ETXLQ23M53NGQ,AE2TW6ATJ4SP2DNK4TH4DFYENOBA,AHIXHFFI5L4PB2TCIFILOKL2JQQA,AFPXOI3VE6B3BVBLXEM2LPXNSX7Q"/>
    <s v="Sachin Sahu,Arpita Panja,Rajesh verma,Mr. Girish Merwade,ravindra kr nayak,Venky,Aashish,Gyar Singh"/>
    <s v="R2RZLLFU5FVGY3,R2EGRR8ALL59DZ,R1JP2R3R8V3AVL,R142MAX2YBGVW4,R2C592PD3BYYQH,R3H91016XYXVY3,RTFWIHNYBS6OX,RW7Y9OWPKFCNF"/>
    <n v="8"/>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306"/>
    <x v="1257"/>
    <x v="4"/>
    <x v="4"/>
    <s v="Kitchen&amp;HomeAppliances"/>
    <n v="27900"/>
    <n v="59900"/>
    <x v="4"/>
    <x v="0"/>
    <x v="0"/>
    <n v="0.53"/>
    <x v="5"/>
    <x v="0"/>
    <n v="5298"/>
    <n v="23311.200000000001"/>
    <x v="0"/>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4T2X4ERS7QGU6JMK3GRNIMH2AQ,AGVN4E6XEWZFGGBQRKLBDQDRJW4A,AF3LTXGROTRPTNO747RCWCTEONUQ,AEIM7QAPGI5IXJG5XRJCLPBNDNZQ,AGWGB5WLNQZEBFOISXW562TNCKNQ,AFBZ5YXV5MZWW3BL6D74PJDKEM7Q,AFAQNP7A3V3LBMYSP2GNUNTQIZ2Q,AHYFD4V3SISZ2UMN2RLAF472Q4IQ"/>
    <s v="Jaydeep,Jayakrishnan R"/>
    <s v="R2NSLKFF9N8OO1,R3PPFDE9PF1D66,R3T8UTHQS6VMTK,R3IPQ2YEN9J842,R1LAN9221WZNQC,R3KG6USWG4FNQI,RN4ZPVL2G6BXG,R3F2DEWHYVNK10"/>
    <n v="8"/>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307"/>
    <x v="1258"/>
    <x v="4"/>
    <x v="4"/>
    <s v="Kitchen&amp;HomeAppliances"/>
    <n v="649"/>
    <n v="670"/>
    <x v="2"/>
    <x v="3"/>
    <x v="1"/>
    <n v="0.03"/>
    <x v="3"/>
    <x v="0"/>
    <n v="7786"/>
    <n v="31922.6"/>
    <x v="0"/>
    <n v="5216620"/>
    <s v="Color: White|For gold, gold+, kool, star and optima models|1 UF membrane + 1 activated carbon pack + 1 sediment filters|Membrane life: 4000L"/>
    <s v="AERJZJB2VKDQ53SXTPGMBWV7Q7VQ,AGG6QX23VMVZKIKG4SJU4UBNM4SA,AHX2T2DQRBQPRTNZ64BQE5C7PKDQ,AGAOBZI6ANRCGVDMCJXTSAKF4GHQ,AE5NYBPJTJOSK4VJU4OTM75E4OBQ,AEVRANATL7R2NNKWWLDL5XHSG66A,AH3SY72KQ65HR7YHYZ2MINDATYKA,AHFEHKYNESEZDPVMXT7UVI6U6KLA"/>
    <s v="Shivraj,Subham,yedukondalu,MOHD MOHSIN,Jagdish Joshi,sam,M.Bharadwaj Phani Datta,BHARAMAPPA"/>
    <s v="R26RPJGPU2YT4M,R3QTAOTV6O9TGA,R2376RVNIQR2EU,R1KC6358QHQUG6,R1P61XNPIFGZLF,R1PD5KYOWDRSRF,R30SUJFMTAMCL2,R2ITYTNUV06OJE"/>
    <n v="8"/>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308"/>
    <x v="1259"/>
    <x v="4"/>
    <x v="4"/>
    <s v="Heating,Cooling&amp;AirQuality"/>
    <n v="193"/>
    <n v="399"/>
    <x v="1"/>
    <x v="0"/>
    <x v="0"/>
    <n v="0.52"/>
    <x v="9"/>
    <x v="0"/>
    <n v="37"/>
    <n v="133.20000000000002"/>
    <x v="1"/>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HXCBTJQZHWSZ45OSYZA4PGMC4UQ,AFKCVK2XABWVJXQC4AHL37WW2FPA,AHVWDCCSUSY33GE2QNV5BUQ5OB5Q,AELWEKQLTYE7G73II3CIQS726XKA,AG47744WDABVHDCDS7565VQQMQEQ,AFU3SQTJRUHU6A5SSPEXSO2YZWJA,AFOAABE5YGL22LDEWBCJFVDBHS5Q,AGVMPCT4JBSS73OFHXFO7ETF5DOQ"/>
    <s v="Vasanta Koli,Vaibhav baid,Sanjana,Ajay Singh,RAMA KRISHNA T K,Dr.Vishwanath Akku,ujjwal kumar banerjee,basu gk"/>
    <s v="R2OJRVFVJPY47O,RP2NLPF4P8159,RUN7GUB7PBBO2,R1J414M799OFD8,RBS3PPFKHIUVE,RCG667UMY43KY,R3EVGRFBPYMO0H,R21NZ6B0QHBVXN"/>
    <n v="8"/>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309"/>
    <x v="1260"/>
    <x v="4"/>
    <x v="4"/>
    <s v="Kitchen&amp;HomeAppliances"/>
    <n v="1299"/>
    <n v="2495"/>
    <x v="0"/>
    <x v="1"/>
    <x v="1"/>
    <n v="0.48"/>
    <x v="23"/>
    <x v="3"/>
    <n v="2"/>
    <n v="4"/>
    <x v="1"/>
    <n v="4990"/>
    <s v="Khaitan Orfin Fan heater for Home and kitchen|POWERFUL 2000 WATT|HEATING POSITION 1000 W-2000W|ADJUSTABLE THERMOSTAT TEMP.CONTROL|AUTOMATIC THERMAL CUTOUT FOR SAFETY|FRONT GRILL FOR SAFETY|TURBO FAN"/>
    <s v="AGHRHCHAT6IPHIIAOXM2GKHOUCCA,AGAOWLGAUJ7WGZNAEUHHSWYYORAQ,AEVQJEWD6UXEKBEG7RAJA62DJZEA,AGNWSHTGWUQFVMEEWNPCPYUDI2WQ,AEYG24SMQANBEU3UKLVWZEYOPW3A,AH4HN4GYUN2DR2DRBIX2P2SSQM2A,AGNHDWQOX4UYZVQ4IZVKARWE2Y7A,AFQDUDTKYRT5XACIAVGGUJGMTIJA"/>
    <s v="Manidipa Sengupta,Vidisha"/>
    <s v="R3UZ9QELD4SGH9,R26LJ3T0R1C2OW,R10OPU90E2KOS8,R368PRLFS9U4NM,R2DG70LW5AVK2U,RX8N5J1JQM4W5,R2L5GQ8S1BOJX8,R3GVWLF89Q0HCU"/>
    <n v="8"/>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10"/>
    <x v="1261"/>
    <x v="4"/>
    <x v="4"/>
    <s v="Kitchen&amp;HomeAppliances"/>
    <n v="2449"/>
    <n v="3390"/>
    <x v="0"/>
    <x v="1"/>
    <x v="1"/>
    <n v="0.28000000000000003"/>
    <x v="1"/>
    <x v="0"/>
    <n v="5206"/>
    <n v="20824"/>
    <x v="0"/>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FJLDRIDWU5X34BNJZSWOG3FHLRA,AHXKIRJTURRXQ7DQD7U4NARBKULQ,AFQO7DAL3YEZNXXLN7TFQIWVO3IQ,AEYEAXP3BZLJKEWT5IPHCOH2KTXA,AFDGNLHZOGP6EQITYFRG7NVKFJWQ,AHRMTJI2P2FYQXZF7P6PE3DCVGSA,AEPVE4Q7HRVR3QMCG6ESOSXYDQDA,AFX24UUAJRY7IISDXX3BFEDKLDBA"/>
    <s v="PK,Manigandan K,Monu khan,Manohar,Saroj Kumar Das,Dev tripathi,Anish Reddy,Ankit raj"/>
    <s v="R2MP3ZHMZJIHPO,RMTBPDSRHUOO0,R1ZJ2RU3C1TION,R3H5OE1VNUKGEV,R17IUC88WS63E5,R1NWPQN902104,R3QSZKBK7BXCOP,RRJES0SUCXLVP"/>
    <n v="8"/>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311"/>
    <x v="1262"/>
    <x v="4"/>
    <x v="4"/>
    <s v="Kitchen&amp;HomeAppliances"/>
    <n v="1049"/>
    <n v="2499"/>
    <x v="0"/>
    <x v="0"/>
    <x v="0"/>
    <n v="0.57999999999999996"/>
    <x v="7"/>
    <x v="0"/>
    <n v="638"/>
    <n v="2360.6"/>
    <x v="1"/>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D544VTKFVTUBCBN3HKF2KO33TA,AFGRUPW5QB7WCNB6QKBQJWLRD4SQ,AGRR6GRZAAPRWPGGLWWM6CDWN7RA,AGJGG57T4EJP24EKCE3C2CK4NW7A,AHVU5PK5OI6FPAUBWIMRVJI6R6TQ,AHMOWP3T2SGVWPONQFVMQF7VXWKQ,AEZVTURO3RCW36HWUQCQOZNUVTUA,AHW4IKM2QWQX22HWYCOLRRSLHPGA"/>
    <s v="Dhamotharan,SHEIK UMAR FAROOK.G,Amazon Customer,Chandhana,Vasanth,Siva,Md. Aftab alam,Subhani"/>
    <s v="R3OSR4OYTNNMCV,RPOYK3GUC98ZU,R27D0SFEZ5LMSP,R2AQW90XQ58J8X,R2E1CJLY710609,R3RQYH6EH78GZM,R3KQSMQH0W45XR,R1OD2KDJ4RH6QE"/>
    <n v="8"/>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312"/>
    <x v="1263"/>
    <x v="4"/>
    <x v="4"/>
    <s v="Kitchen&amp;HomeAppliances"/>
    <n v="2399"/>
    <n v="4200"/>
    <x v="0"/>
    <x v="1"/>
    <x v="1"/>
    <n v="0.43"/>
    <x v="11"/>
    <x v="0"/>
    <n v="397"/>
    <n v="1508.6"/>
    <x v="1"/>
    <n v="1667400"/>
    <s v="Twin Colour design.Wattage: 60 watts.Voltage: 230 volts.Number of speeds: 3|Jerk free / Smooth Oscillation|Three speed control|Attractive colour combinations; 2 Years Warranty|Controller Type: Remote Control; Mounting Type: Floor Mount; Material Type: Plastic"/>
    <s v="AHVVQSZB3JHHISCLVRS6TQ3C4U5Q,AGZBGKOW4VXFSEF7XEZVSQ64QYPA,AHCWZE3EM52ZUVKJW7SOXP6VR6LA,AEVLA6TQL2TPG77DKRJJZAW4TAFA,AFNNCGL5JBORWSOVSUZOR3QLDPXA,AFZG5KAKVPLZDANPRWUKN5BWXD2A,AE4CX4G4C5JU6S4MBHE5YZO3AHXA,AGA33ZYLMIQ3HBG5ACKY5VEETEUA"/>
    <s v="Surya,Amazon Customer,Amazgon Customer,Satyajit Mitra,Mohana Lonkar,tony,Amazon Customer,Kothapalli subramanyam"/>
    <s v="R1OQ97JT4BL5EI,R3RR2895R9O2DS,R2462S5LXK8PF8,RMJH8X11LNM88,R3QVXCO0WYM84N,R3H120Q4D5UPZ5,R2QR3OKR575Z8H,R210Y022QTMB31"/>
    <n v="8"/>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313"/>
    <x v="1264"/>
    <x v="4"/>
    <x v="4"/>
    <s v="Kitchen&amp;HomeAppliances"/>
    <n v="2286"/>
    <n v="4495"/>
    <x v="0"/>
    <x v="1"/>
    <x v="1"/>
    <n v="0.49"/>
    <x v="2"/>
    <x v="0"/>
    <n v="326"/>
    <n v="1271.3999999999999"/>
    <x v="1"/>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HL4FIBWH6TPOJZ476FTXTHNENWA,AEXAHI5CKWRYPNEQ44TTTRH2P2BA,AHQEKWKDWXOSWBYR3NWYXYNBHMEA,AHPBB6JQ4LLIUNNIDVY4JLISWOKA,AGHFLMM7R26ILT3NQZCK66RG6LSQ,AGMXXCHBISHJY74CBGESRTYDPFXQ,AEE3AO34SPLLZWYEDMWH5JJWGQNQ,AFXCPBDKDKLHFF6T4IBIOSNWH6SA"/>
    <s v="Vishnu S. Mishra,Amazon Customer,rhymerium,Raman deep,Vishal,Utsav Ghosh.,Ashutosh,Amazon Customer"/>
    <s v="R9G633VF65R7,R1QYOV6VB55XDP,R10DO46U5X7BFU,R1LRIP1E8ZWQHM,R2FZMTECL2LFIB,R3L17NRMB2AJKW,RKAF5JOIWID2G,R28BGB7K15JUSW"/>
    <n v="8"/>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314"/>
    <x v="1265"/>
    <x v="4"/>
    <x v="4"/>
    <s v="Kitchen&amp;HomeAppliances"/>
    <n v="499"/>
    <n v="2199"/>
    <x v="0"/>
    <x v="2"/>
    <x v="0"/>
    <n v="0.77"/>
    <x v="19"/>
    <x v="2"/>
    <n v="3527"/>
    <n v="10933.7"/>
    <x v="0"/>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GS4ODHNPY3TQGAIJFDY4I33URHA,AFFSSRKP2H3OGXCIJXFM4EJPPYOA,AFZ3M7CZNIRAIQ7MRL5IOMSSDREA,AGCI75IEZFCJRJTO6PEM5QECBNEA,AGCDE6OVTHMBS6JH5ML2LK6ITAEQ,AG3NJTJII7WAT5XWQ2K5AATDZTXQ,AGVNPLKC3QPYKKS6K6WXYP4LCCAQ,AGHEWBWCR2RQ6TTCX6RYM2Q4TZAQ"/>
    <s v="Amazon Customer,Amazon Customer,Farhana sherin k,Srinivaas,Avik Bandyopadhyay,ASEESJOT kaur bhullar,Sameer,Ammu"/>
    <s v="R1LBKT3YDVVW86,R2PNLSWFYW5QEF,R2I6NKZE7JWNY6,R2OFZC94RLNDG3,R1XIUI1I006DHG,RI07TDJ2DO7ID,RYFM2V5BULJFL,R29WQI1TRENQIZ"/>
    <n v="8"/>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315"/>
    <x v="1266"/>
    <x v="4"/>
    <x v="4"/>
    <s v="Kitchen&amp;HomeAppliances"/>
    <n v="429"/>
    <n v="999"/>
    <x v="2"/>
    <x v="0"/>
    <x v="0"/>
    <n v="0.56999999999999995"/>
    <x v="17"/>
    <x v="2"/>
    <n v="617"/>
    <n v="1851"/>
    <x v="1"/>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7FJN3NTELV6LEGHCJEF3KVHDTQ,AHKROJWBVJVV7IKLAA25VSE6D3DQ,AGVKMZBRHV3SFV4YC5BYJPTXY6CQ,AFFWY6CWXFXPQZ6FP4RDR3FHTCUA,AFHIHV565WL46UIVDWGV5UZHZFXA,AGPWCDNDTSD6WCMHDWECMEE7WQTQ,AEMUKHRIKGIUXS6PTQTYDTMGPNMA,AERBIKQOWRHZIFLPTJF2KBWMMN3Q"/>
    <s v="Ritika,ABHISHEK U.,Bhavika,Rekha rana,Balamurugan A,Dhiren Shah,Mrs. Imran khan,Anusree"/>
    <s v="R3VVDILPFTB4N,R33D06F6025R9G,R2I3H0WMODAWBP,R1AF6E3N2B9CB2,R36R7R03G3ZTT9,R26LX5GA0LIZA8,R376OUGP5M5AHS,R1MC6HR3Y1OZWE"/>
    <n v="8"/>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316"/>
    <x v="1267"/>
    <x v="4"/>
    <x v="4"/>
    <s v="Kitchen&amp;HomeAppliances"/>
    <n v="299"/>
    <n v="595"/>
    <x v="2"/>
    <x v="1"/>
    <x v="0"/>
    <n v="0.5"/>
    <x v="1"/>
    <x v="0"/>
    <n v="314"/>
    <n v="1256"/>
    <x v="1"/>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G33A6XPV67G77FOMXFCNTTPNT4Q,AEOZ6IIJSUVKY2DNOQELNMP5IOQQ,AHCYUIAHUVSXADLSWJDVSHMJFLJA,AHGEW4CMLQ7VCFGGWB3DZNZKG34Q,AH4RT3Y2GD6IHEFNW3U3YFR2GG5Q,AE3PDSVEERSBHPUPUMIXEGBQCB5A,AE5HUIXKA7KHNJP7S6ON4CEY4R4Q,AFWLTMPGTO2JIFW3KVLCHQRKKT7A"/>
    <s v="deepika chaturvedi,Rishu,SKG,sachin agarwal,ashutosh malik,Amazon Customer,Shallu malik,Amann"/>
    <s v="R1TD8NMUP7Y7JR,R14MB9E0621MTM,RR23X5VXCOUKW,R37T5HQG9ZZLQM,RTID73IKA1G3K,R2H0S2S7BMUIHH,R1WZZ9OM0LBYFR,R2Q28C8LX2Y717"/>
    <n v="8"/>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317"/>
    <x v="1268"/>
    <x v="4"/>
    <x v="4"/>
    <s v="Heating,Cooling&amp;AirQuality"/>
    <n v="5395"/>
    <n v="19990"/>
    <x v="3"/>
    <x v="2"/>
    <x v="0"/>
    <n v="0.73"/>
    <x v="5"/>
    <x v="0"/>
    <n v="535"/>
    <n v="2354"/>
    <x v="1"/>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FOFEXFKGILFV2MXRWKIQNUBGBIQ,AFF6RNKHPURFSB5UIHSDV57IS3QA,AF6JFHLKQS4FIBNZL2RXHSP2JWBQ,AEPPIQQURP47JFRUYVS6AA2SM4AA,AHUKPJSLGRSR3QF4RCUALWBOTCBQ,AFV32V72IHKH2ZAH2IEVBKFU3Q4Q,AGKHS73PPCIKJQ7QX235SKK7YMHQ,AFZXGY75HWOEPDLC22OUNIQJR2QA"/>
    <s v="Bobby,Arunkumar,aditya,sanket,srinivasa m,Sandy,Pradeep maroo,Pravin P"/>
    <s v="RET6MLCT292IA,R28KTF1812QBSY,RSQKDGLTZET66,R27B4L6ORUNWP0,RVAY1H2CHPFD5,R3H5NH63Y26SZ7,R2OQU5R4OZWFTT,R3UXSYW0X740ED"/>
    <n v="8"/>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1318"/>
    <x v="1269"/>
    <x v="4"/>
    <x v="4"/>
    <s v="Kitchen&amp;HomeAppliances"/>
    <n v="559"/>
    <n v="1010"/>
    <x v="0"/>
    <x v="1"/>
    <x v="1"/>
    <n v="0.45"/>
    <x v="3"/>
    <x v="0"/>
    <n v="17325"/>
    <n v="71032.5"/>
    <x v="0"/>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E33HJDC2ZFONU6UHWESJ4GJ25ZQ,AFFYMSNEPTYBAA3XSKSKTTKL4IMQ,AFWLEJQMVZSV4NECM7C4TABYGHOQ,AHJGMKHBETYL4Z62HIET2F5A26LA,AH3NI5PJBOIMZUQC5QQ5KXDHDXDQ,AHYFYPIPAAEIIOCW7BEE7UHNOGHA,AGVTOMJQZYE44OZJMCZQTAQSHWHQ,AF3X5V6QWE5IUSPU5AHGCLIYQMAA"/>
    <s v="Gopal   Bhakat,AJIT PAL SINGH,Ishfaq Sheikh,Rakesh Kumar Pujari,G10,Aleeza,Farheen,Balkrishnan"/>
    <s v="R13Q2BLBWFPEJF,R3FVMXIFTJ8J70,RE4J9O3GFANNE,RBDZELVBRCEKZ,RKUIUH511UFQ,R6M4QYFXEWFW0,R13CCSI2Y1TWIV,R1AN2NIKVZM6JO"/>
    <n v="8"/>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319"/>
    <x v="1270"/>
    <x v="4"/>
    <x v="4"/>
    <s v="Heating,Cooling&amp;AirQuality"/>
    <n v="660"/>
    <n v="1100"/>
    <x v="0"/>
    <x v="1"/>
    <x v="1"/>
    <n v="0.4"/>
    <x v="9"/>
    <x v="0"/>
    <n v="91"/>
    <n v="327.60000000000002"/>
    <x v="1"/>
    <n v="100100"/>
    <s v="Wipro Vesta 1200 Watt Light Weight Automatic Dry Iron With German Anti Bacterial Soleplate Coating"/>
    <s v="AHVZ5IAOQDTXLG7AYCDLY5WD5PHA,AHS3LX2IOLEOR2UHJYGGCX2NI6HQ,AEVSZHH3OHO4MIVQF6SGZDVVRFVA,AHKH6KARYAE2LBQTRJTOQQ4A2KHQ,AHMI2FIEMNMACC3DTD5FDHX344EQ,AHWRUBKKFE6ZTAPAAR5RCSTAPQUA,AFGD7XWANZCPZOJOTM5PO7TCC4SA,AFWULLB4WTCWUBS3KIZWV7RMFAAA"/>
    <s v="Aniket Chudnaik,Wasimraja,Rahul Mallah,inderjit singh,Shivhari,Vishbhav Poojary,Pawar,Balasubramaniam R"/>
    <s v="R7UIR1SQ3MQ7C,RSHEPWEKELRFO,R1I98SU56895RX,R3QY58980PL4G7,R3SP1VLD2ICGHM,R2HI4MKCC9V5CH,R1GWIC0YK34JRS,RD6Q3K7ATDOMX"/>
    <n v="8"/>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320"/>
    <x v="1271"/>
    <x v="4"/>
    <x v="4"/>
    <s v="Kitchen&amp;HomeAppliances"/>
    <n v="419"/>
    <n v="999"/>
    <x v="2"/>
    <x v="0"/>
    <x v="0"/>
    <n v="0.57999999999999996"/>
    <x v="5"/>
    <x v="0"/>
    <n v="227"/>
    <n v="998.80000000000007"/>
    <x v="1"/>
    <n v="226773"/>
    <s v="egg boiler have Compatible design with new appearance makes for a great gift for your family and friends|Special Feature: Anti Dry Safety Protection || Less Noise || Stainless Steel And Anti Scald Design || 14 Eggs Capacity Removable Tray White"/>
    <s v="AHV7VFXJYDBTWGFGTXFVC65CQIVQ,AGW6QL436PWO4PTS75F4GYFM6TPQ,AEET56DWLVEJJRK3CQLKWYUG5W4A,AGBRFUHELLXUZJTMN2XOV5IHEUVA,AGRGKOV4SZL6UI3OMEMDQKJUOMWA,AH72U56SHLQV4MOIZHY7OJODJUAA,AFSWFVAHMN3MNN457KL457SXEXOA,AHHOQFQAQ5UY2BHG4MLKV7M6LOFA"/>
    <s v="Nishant sharma,E VEERESH,Nimish Sharma,Chandrasekhar K.,Nilofer A.,Ilavarasi,Vijay Naiknaware,Harshavardhan"/>
    <s v="R20SPV6WPX1ZU1,RXRM37GL3SHHH,R1LU6AOHGKF97O,R15V75C4M038Q1,R1Q4Q235B1LFNX,R38UQB68VZ4SUY,R2YTO8AY71C7JE,R35LRIA95CG65D"/>
    <n v="8"/>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321"/>
    <x v="1272"/>
    <x v="4"/>
    <x v="4"/>
    <s v="HomeStorage&amp;Organization"/>
    <n v="7349"/>
    <n v="10900"/>
    <x v="3"/>
    <x v="1"/>
    <x v="1"/>
    <n v="0.33"/>
    <x v="0"/>
    <x v="0"/>
    <n v="11957"/>
    <n v="50219.4"/>
    <x v="0"/>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EBNUYHIR7GVMMLJXH5ONPDIJF7Q,AGPI7NG4ZSTCPPICRFVFF3BZZKJA,AF2ZSXZS5476YN4AMMKPGHYPSUNA,AGI5JYP2PTBS5BOW72RQ5IOS5WDA,AHLV2WM2F4G6ZNVZQ5QFP54YKIYQ,AFQBR22IILK5VURY2SHERMQK4GQA,AE5MAL4I5X3GDH2YF3MSDC5BPQCA,AG3VYIAF4Y62PHDG5OAJK2KF4X3A"/>
    <s v="VINAY,uday patil,Amazon Customer,giri raj singh,PATEL P.,Amazon Customer,mukhtyar singh,Jayendra Chauhan"/>
    <s v="R3E5WJVPAKKEF1,R35VC2K2S2FQGC,R1AIDBLOPDFHFK,R1GQXAGB604WC1,RORXQ24THT5LS,R240THZS4YWK4R,R31H48RDL3O4K9,R3B3A9EA9DKDXN"/>
    <n v="8"/>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322"/>
    <x v="1273"/>
    <x v="4"/>
    <x v="4"/>
    <s v="Heating,Cooling&amp;AirQuality"/>
    <n v="2899"/>
    <n v="4005"/>
    <x v="0"/>
    <x v="1"/>
    <x v="1"/>
    <n v="0.28000000000000003"/>
    <x v="4"/>
    <x v="0"/>
    <n v="7140"/>
    <n v="30702"/>
    <x v="0"/>
    <n v="28595700"/>
    <s v="Design and finish exotic rich looks with modern styling|Aerodynamically Blade Shape|Speed: 400 RPM; Air Delivery: 230 CMM|Wider tip blade; 2 years comprehensive warranty|Material Type: Aluminium; Mounting Type: Downrod Mount"/>
    <s v="AEFNT7TWJYDOX5RL3Y5YW77IZT5A,AETQ6J6XGXAXMOQCY3VCPLOJ6WFQ,AFHA226SDRCFNI2A6W5IBCVKEOCQ,AH7CI34EC4Z364IYMFO6LBNA67VQ,AGN4KBBUYAKJFPC3QCNLXJ24Z4YA,AFKFBTTWJBF4ZULRAQ5HQ6JUUMUA,AGECQN4Y2J63ODHOTCU6EK3MX5ZA,AEEGGJUP3XKWMPAPJDTY5TEICVNQ"/>
    <s v="Sheetal Satish,Vipul Vora,Naresh Kumar,Rahul jain,Amazon Customer,Qadri Yaseen,Amazon Customer,Rohit Prajapati"/>
    <s v="R32YNMGVH3EGMZ,R1O2HX15IC0KCM,RQPKLLF0EQESW,R6CXBNPC3JUIO,R2PAIJQ4JQT4EE,R6IWEVMWJ6MD,R1E1LTXU1CPT48,R2648DSDGDSC63"/>
    <n v="8"/>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23"/>
    <x v="1274"/>
    <x v="4"/>
    <x v="4"/>
    <s v="Kitchen&amp;HomeAppliances"/>
    <n v="1799"/>
    <n v="3295"/>
    <x v="0"/>
    <x v="1"/>
    <x v="1"/>
    <n v="0.45"/>
    <x v="11"/>
    <x v="0"/>
    <n v="687"/>
    <n v="2610.6"/>
    <x v="1"/>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HFX5HMDRZADFXH5XYJLGRDZFM3Q,AEAK4OYOCJC43VRIH3NDSRTPNIAA,AHT6ZEDKJSMRZZ5QDQDQ77KPIX5A,AH4JTC3HW6JOKBIRQQD65TQA6YVQ,AE2LOPNSKMI6BX2SCFLMGUOITKIA,AFAMW5VFGUDWD5EG3XOVTETFW3KQ,AHBRVKDGN2EY76OONE7QQSLLBEVQ,AGE5HMZHE7YBYMEAQJ5B4CP7HG7A"/>
    <s v="prem chand,Avishek Saha Chowdhury,Tanvi Chadha,Sashi G.,Shailesh Patel,Cynthia Andrew,Shijo Mathew Abraham,anoop sharma"/>
    <s v="R8C32TJ4LFEH2,R1PEE4BCM8AE46,R2H8MA3JJ3KWBS,R1YMUX3PF91A1L,R32ZAHCTMN2A02,R21Q1UO7WME33S,R1HJB9OT30WHJL,R24NYI1HOKDQ1W"/>
    <n v="8"/>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1324"/>
    <x v="1275"/>
    <x v="4"/>
    <x v="4"/>
    <s v="Kitchen&amp;HomeAppliances"/>
    <n v="1474"/>
    <n v="4650"/>
    <x v="0"/>
    <x v="0"/>
    <x v="0"/>
    <n v="0.68"/>
    <x v="3"/>
    <x v="0"/>
    <n v="1045"/>
    <n v="4284.5"/>
    <x v="0"/>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GYYUWOUJKKTMI5CXTJHL6S5YKXQ,AFNA3KTCXDH5PVLFM3OD2T6CGYVA,AE3CY2RS5BHE5G25RBAQFUY2FDCQ,AEENNI7W6SOEI77V5T55AFK62DUQ,AG37OII7FSO3PNOBDK34OCKYHFMQ,AFPINFUHYQXL62GQ5WIJIIAOGBTQ,AGNI5MF4JAOPSC4YENVQ66JSXMOQ,AFHAHH2DM5FFTGWJWMQBFMPZJE4A"/>
    <s v="Shiva,Saurabh vats,Gaurav thapa,Ash Sharma,Chandraprakash mohata,Saleha,SANYAM SINGHI,Bharti"/>
    <s v="REVG93OC7J7E7,R3P1VSN1MLDAC8,R27M4MEXR2CQKP,RLBENTTPSBBSN,R3AUN77ZPS31VZ,R1JBK2TF7A2F05,R39H9E8JLDDW08,R2HUKS6PKBE2AM"/>
    <n v="8"/>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1325"/>
    <x v="1276"/>
    <x v="4"/>
    <x v="4"/>
    <s v="Heating,Cooling&amp;AirQuality"/>
    <n v="15999"/>
    <n v="24500"/>
    <x v="3"/>
    <x v="1"/>
    <x v="1"/>
    <n v="0.35"/>
    <x v="1"/>
    <x v="0"/>
    <n v="11206"/>
    <n v="44824"/>
    <x v="0"/>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GWWAYI5PN6JJ6UDW7QGDYYH5LHQ,AHFV5ARR3PS2ARXNE6ZUZWY4WTSA,AHRCI5GQKXZVJF3CJZTTJPDLVAMQ,AGAX7R5GL5K2RGHQSQTDMPYC72PA,AGYHKR66NKJAPKDC55IEHLPVQBHQ,AHGV2ZMWXKZRSG46I5AFRD5GBFPA,AF2Y6OLJTC5NXEHBTQINTOFXPV3A,AHLVFDJW36WQI2EAJURC4Q4525JA"/>
    <s v="Shivang,Renu S,Balaram Sharma,PBT,Srikanth Aakula,ANUPAM,Dipu Choudhury,Ashraf K"/>
    <s v="R3H7NIOGR51BCC,R3BKEMT5488WIB,R31QG2GYR8A37S,R2NO8ASBTPQKQZ,RVB2FQLVO9N0A,R1366OOBBOMJI2,R21V60CHP3W6KY,R207DKP7LXNDSC"/>
    <n v="8"/>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1326"/>
    <x v="1277"/>
    <x v="4"/>
    <x v="4"/>
    <s v="Kitchen&amp;HomeAppliances"/>
    <n v="3645"/>
    <n v="6070"/>
    <x v="0"/>
    <x v="1"/>
    <x v="1"/>
    <n v="0.4"/>
    <x v="0"/>
    <x v="0"/>
    <n v="561"/>
    <n v="2356.2000000000003"/>
    <x v="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PLCTMJT4PB45KID6LD2QCXWFRA,AFTPT6SDAPBP56ITOKZY3442VXDQ,AEAXGTO24BDGSEOOQZQD66GYWOMQ,AGRFU2E5332IPYIHMDTNR5CLRAFQ,AER6BVYOQILND5BWBPLW23VBZUHQ,AH3WCF4HQWRGOSXW5I3L4QNGT6EQ,AHM3BXOUUDTBKLOHL25BC3ROQRXQ,AHZKJ2F3AH7NRAMA5QYV5DKOBMAA"/>
    <s v="Kindle Customer,rajni,JYOTI SRIVASTAVA,Amazon Customer,Ankit Devidas Chavhan,Sayan Mandal,Amazon Customer,M Das"/>
    <s v="R22ZQT5S2PIBQO,RP1O8SOYEEI2L,RUUA046AAE2O4,R9EFKXYBWPGEM,R3CVDJ2J9QIOBM,R23QZ7HVMFQB5P,R37GCUOM2FLA5S,R19K6RVW961VVG"/>
    <n v="8"/>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1327"/>
    <x v="1278"/>
    <x v="4"/>
    <x v="4"/>
    <s v="Kitchen&amp;HomeAppliances"/>
    <n v="375"/>
    <n v="999"/>
    <x v="2"/>
    <x v="0"/>
    <x v="0"/>
    <n v="0.62"/>
    <x v="9"/>
    <x v="0"/>
    <n v="1988"/>
    <n v="7156.8"/>
    <x v="0"/>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FQWELRSJ2U4E2GUXWDKEGNYOGJA,AEHD5BWCDLH2JHNRTU4CYG77GKXQ,AHFBHTJ6XSO77AL7PDKEF2O2QAFQ,AEAAA47F4XDSXNLTFKAEKQXYDDCA,AHETDOMLHXT6JQVMKG2U7NOSSZOA,AGK7SKRMUPZU3HWIBRGRQPBO6ATQ,AGEO4GF6QGKGSKFR3TPV2QB5RO6Q,AGV7SFITZ2DQMTXD57LWEKIXHE6Q"/>
    <s v="Nipurn Ruhela,Shalini KJ,Aloke Kanoria,ASHISH SHARMA,Pankaj Chaudhary,Manish,Muskan Thakur,Balvinder"/>
    <s v="R3BXPMFHV4SWWY,R38TTJ6VHIUZWV,RWDME913KW45B,R1K3HET5H2KKAR,R2274AOJUMM3KD,R3TWY3L3AL5FYY,R3AUNSDP9VKTBV,R37L9U3PHOUSZ1"/>
    <n v="8"/>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1328"/>
    <x v="1279"/>
    <x v="4"/>
    <x v="4"/>
    <s v="Heating,Cooling&amp;AirQuality"/>
    <n v="2976"/>
    <n v="3945"/>
    <x v="0"/>
    <x v="1"/>
    <x v="1"/>
    <n v="0.25"/>
    <x v="0"/>
    <x v="0"/>
    <n v="3740"/>
    <n v="15708"/>
    <x v="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EDWGHRREZFUGG26RHCC755HN7HA,AEHCKIGIFLT2FLLRLX7SPCJESYGQ,AE7SGVKTAI4S2KFUR322Y2MCWYFQ,AG5BGJGG7C2RVJR4EFQIISIJ2YYQ,AHKUTOCV35GQXKKER66MS7NYIUXQ,AHNDAZGEJUCDIFQ5CVONDFNJQHOA,AHHQSBPLDA34RFVGLUJTK7JWFWXQ,AHQNLR3YPZ4EQS27FI6K5K3JCMIQ"/>
    <s v="Aniruddha biswas,Manoj S.,Gautham Panchavadi,Prashanth,Amazon Customer,Rejeesh n.c,kishore koilada,Ally"/>
    <s v="R2LQDV6ZW6PDCN,R1UOQIASAHX1RT,R1JFI2SFXY2RHT,R2E769627S4MC8,R2OJJNFKCULCQ5,R2HF7T1QUVDRRY,R301AKJI57TYXO,R3JE7DP45RMLLE"/>
    <n v="8"/>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329"/>
    <x v="1280"/>
    <x v="4"/>
    <x v="4"/>
    <s v="Kitchen&amp;HomeAppliances"/>
    <n v="1099"/>
    <n v="1499"/>
    <x v="0"/>
    <x v="1"/>
    <x v="1"/>
    <n v="0.27"/>
    <x v="3"/>
    <x v="0"/>
    <n v="4401"/>
    <n v="18044.099999999999"/>
    <x v="0"/>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HIVX7Y7GNWVU36D4RNPEFSHHQCA,AHJDB2E42D2O4IUV5IV5HDN75O3Q,AHQASZSLIQF46BI7YVMMTXZIXXUQ,AH3Q23KAOXY4OMDBKJR4DIU7RIEA,AHJDQ4YHS7U7JGX6HJY5OU5IBVGA,AFWQOENTTFZVSVZPJGTHXDV7G5JQ,AFJRZNL7J4OL63FWNNUFK5PPJZGQ,AG4KR7KOATA2RKEX5D2NQICRFZ3Q"/>
    <s v="Anshika Verma,Dippy,Mitesh Mayavanshi,Pri,Arpit Agarwal,Chitra Jain,jeevan prakash,Shivangi Virdi"/>
    <s v="R1DRVWDPCVUHMK,R23XQ10QUS68QY,R2KDJ8P8S6G9O3,R3H5V5Q927ZRI7,R31AIVLTBLTZZL,R17RUD99JNP3QE,R2B2ZOL2SLVIWS,R2DPWOUGJP73L1"/>
    <n v="8"/>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330"/>
    <x v="1281"/>
    <x v="4"/>
    <x v="4"/>
    <s v="Kitchen&amp;HomeAppliances"/>
    <n v="2575"/>
    <n v="6700"/>
    <x v="0"/>
    <x v="0"/>
    <x v="0"/>
    <n v="0.62"/>
    <x v="0"/>
    <x v="0"/>
    <n v="611"/>
    <n v="2566.2000000000003"/>
    <x v="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EAHCVLMYLKLICSIKCTUS54NVQ2A,AFRIWQJKFSDZKTRTU5RSBKSQMIVA,AHFQXP2EQZOT7NTNHK5TMB6QA5QQ,AGLL6YL7RHHSDDGKWQO7ZIG3TXDQ,AGT4T2NBHXL5XVSRRCKSIGW7LDJA,AEAZZCC5KRGSGXGTGBRNK2O6IDAQ,AGBESE5F5QORNV2B6HE4UL4AMZ7Q,AE7QJ5FKTIU6K26GFQWGMXKO2MGQ"/>
    <s v="NIKITA,Amazon Customer,Ankita D.,Purna,Sekhar,Santhi,S.K THAKUR,Piyush P Satpathy"/>
    <s v="R2K8VZSTF6Y1UH,R30LKPXEPE0CZE,R2714DP5UNSOQ,R1SR34QE2CLNQX,R33PWFEYQMQH30,R1JCIP3VLGLT7E,R2C96SQWZU7SM4,R2QG25I5PKC8ZD"/>
    <n v="8"/>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1331"/>
    <x v="1282"/>
    <x v="4"/>
    <x v="4"/>
    <s v="Heating,Cooling&amp;AirQuality"/>
    <n v="1649"/>
    <n v="2800"/>
    <x v="0"/>
    <x v="1"/>
    <x v="1"/>
    <n v="0.41"/>
    <x v="2"/>
    <x v="0"/>
    <n v="2162"/>
    <n v="8431.7999999999993"/>
    <x v="0"/>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KMDKVJS3O2FONH6P2GLWKV7BGA,AF34WPWTTDCKLYAOTG56T2KNCBRQ,AG4L77PETD6JPT4LLTVG4WDS72PQ,AFK7BE52MSABKTBBCCFFW6SINUYQ,AFZAJPI7LJPDCOSMY6ASVRJOECMQ,AHYIUARUTB7FHBZNQDO2RVV72XFA,AGJW572HJZWB6REZMBNPGF2PEYPQ,AGTPLNZTYUEFVBGKKKMV5O66LJIQ"/>
    <s v="Mukta Khan,mal kho,Apurba,Patel Kiran,Critical  Customer,Bhagyashree chopade,SANDIP SINGH,Ramesh kumar"/>
    <s v="RP44N8NRPVZ64,R1FETO75Q18Y6N,R3QS7GCDG4CKQ5,R1OAWG0HEQ62FT,R32BTYN4QF56J9,R1D0MOCMENKIT1,R3V1DRV00BSNS5,R2CVEAXB0MKT2Q"/>
    <n v="8"/>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332"/>
    <x v="1283"/>
    <x v="4"/>
    <x v="4"/>
    <s v="Heating,Cooling&amp;AirQuality"/>
    <n v="799"/>
    <n v="1699"/>
    <x v="0"/>
    <x v="0"/>
    <x v="0"/>
    <n v="0.53"/>
    <x v="1"/>
    <x v="0"/>
    <n v="97"/>
    <n v="388"/>
    <x v="1"/>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YWNEMMI425KXXTZCVB7FOQBWNA,AHFXBNDCOX7XWOQ3AG6PTK6LOF2A,AHLPIV7SYJYC4OPSLCRAC3YVJ2YA,AFNXN32OITFCDL37ZNCO5GVSWGBA,AEHYZUICPG76APEFLWIJM2VEL44A,AHN7KDVM3CXUADMOVMT45XTTPQQA,AFPPFPKUIMU7J2Q5XECEA2OAWGQQ,AH2NDKEF6SAXWMINDMG7S6YD7IMQ"/>
    <s v="JASWANTSINGH,Vedant Joshi,Subanathan,NARENDRA  N,Aadesh,Amazon Customer,Monica,Aniketverma"/>
    <s v="R3PHYNEGUHVNDJ,R3U3Q0ET3JUC76,R1AJYRLEYBQKHQ,RIJ0LF1TCS88U,R1U7C8WLUNQGS1,R1G0KB7WIUAYV6,RH81LB9FFSVDB,R8LK8I42MTY6L"/>
    <n v="8"/>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33"/>
    <x v="1284"/>
    <x v="4"/>
    <x v="4"/>
    <s v="Kitchen&amp;HomeAppliances"/>
    <n v="765"/>
    <n v="970"/>
    <x v="2"/>
    <x v="1"/>
    <x v="1"/>
    <n v="0.21"/>
    <x v="0"/>
    <x v="0"/>
    <n v="6055"/>
    <n v="25431"/>
    <x v="0"/>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ACEPNVLWUZDAPOTC4PB6YMDU4A,AH4HHPHQEEW6TGP4SIWHZPZAUM3Q,AHQOM5PWAU6KFW3HTQIT4BOV2XEQ,AERKVDGB67MRPUA7EHTNJYGY7JAA,AF6MFZXNYSO5M47G6B3UUTJAINPQ,AF2EXNHBVW22JUI2M3SOSBOLFKTA,AGIJXNFC5UX7UAPUWQCEFE2IN43A,AFU2G5BSSM76EG3V5K6ZIZ3NVIRQ"/>
    <s v="Boo,Jeevan Kumar,Shivam Jangra,Manzoor,Manish,Yashwant Panchal,Santosh Kumar Saini,Chandra  S  Sharma"/>
    <s v="R37X0IRA8XP1DZ,RYGZ67N1YAQ1V,R1RC5PYP8XJQ7F,RSQJ9ZHLKQ8HS,R1HWV58EX5INPJ,R2CBZ8US6D3TFW,R94RMNAVSZNCT,RIP6JERBIMOOZ"/>
    <n v="8"/>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1334"/>
    <x v="1285"/>
    <x v="4"/>
    <x v="4"/>
    <s v="Kitchen&amp;HomeAppliances"/>
    <n v="999"/>
    <n v="1500"/>
    <x v="0"/>
    <x v="1"/>
    <x v="1"/>
    <n v="0.33"/>
    <x v="0"/>
    <x v="0"/>
    <n v="386"/>
    <n v="1621.2"/>
    <x v="1"/>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E4755NP2P2WIA3W6UZ4GBQUMYJQ,AGWJM4UXHNXL35HZ2RI6VJSH5KLQ,AH5Y43O2IZ3KNXE766GJMNEVTYZQ,AFQEZSS2I5IGAKZY3Y3CGDZLCJIA,AGHZSEUC44TVE5MU6KPGKEPS6ORA,AEJHCNCKOWWSZBGYQZF34SCZVKZQ,AEOAQQUIW5XQW2XAAIMHD34MNHAA,AEHANMVD4Q7UEQ2XXSW7XW72EJKQ"/>
    <s v="GB SLG,Jemin,Ashwini Vetekar,Kusum,sonu ali,Amazon Customer,Amazon Customer,rinku singh"/>
    <s v="R1K0ML8QPZZSH7,R1VJZH5L1SRLPA,R2TTZ6Y61C1955,RYRQ7HQ4WDD0R,R24V2VP33R7Q4Z,R1F215HE3H6ZGT,R1YT2C41FFR9NG,R2UR2X3ZHZC5MU"/>
    <n v="8"/>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335"/>
    <x v="1286"/>
    <x v="4"/>
    <x v="4"/>
    <s v="Kitchen&amp;HomeAppliances"/>
    <n v="587"/>
    <n v="1295"/>
    <x v="0"/>
    <x v="0"/>
    <x v="0"/>
    <n v="0.55000000000000004"/>
    <x v="3"/>
    <x v="0"/>
    <n v="557"/>
    <n v="2283.6999999999998"/>
    <x v="1"/>
    <n v="721315"/>
    <s v="1.2 Litres Capacity|Double Deck Seal|Stainless Steel Bowl|Fully Automatic|1 Year Warranty|Product Dimensions: 16.5 x 16.5 x 11 Centimeters, Item Weight: 800 Grams"/>
    <s v="AF6LRVDRKYWPTZXZLQERZ3LXCWDA,AG7FU75LA5ONPMNEVH6X47PHPHYA,AG3YRWMWYEW3G2WELWCNIU2H7HQQ,AGXZDH5CDJHVZVCYA6555BIZIWTQ,AEP6P6MBRADJL3SDICYEMQUWXVEA,AEVOU4VDGD6M5VOUU47DZ7JRABEA,AGA3BZEL7AM75FQS67KO32HQKWHQ,AHYU5NW2HTBFSIBPELM5BWRVFHDQ"/>
    <s v="Hem,Anya,Deepak Roy,ASHUTOSH PANDEY,Srinivas,PJ,9703041496,O N Misra"/>
    <s v="R9GL8284FSYUG,R1Q6Z3DZDJMDPN,R25CLTZM7X33KC,R3EZN6N234M56M,R3V5ZJK278N7DE,R2D7IYLDOK44OG,R3E1T8ZS17TP57,R388P83LV3P6PH"/>
    <n v="8"/>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336"/>
    <x v="1287"/>
    <x v="4"/>
    <x v="4"/>
    <s v="Kitchen&amp;HomeAppliances"/>
    <n v="12609"/>
    <n v="23999"/>
    <x v="3"/>
    <x v="1"/>
    <x v="1"/>
    <n v="0.47"/>
    <x v="5"/>
    <x v="0"/>
    <n v="2288"/>
    <n v="10067.200000000001"/>
    <x v="0"/>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GG6B7ZD5FGH7KFHMESWE3VMHGBQ,AFEETHDN6SAGGKCZIRQGUDEOI2CA,AGTEW64WBNTZFGCWJFDWLOYQQXWA,AF3B6IE43CRY3EPVX6IXI2L453KQ,AH4F52IVOKDLXOGFBNZTNC3FHSJQ,AHNXK47JHYPTN7OEUHPGH4KKQUWA,AH3WE6333SFYEWEFIND2BCGNGJLA,AFHMVP4622IBCZIZ2BQ2DQYMRXYQ"/>
    <s v="Karan Singh,Sajan Gupta,sandeep saini,Tarun Kumar,Yanala Raghuvamshi Reddy,Sravani,Amazon Customer,gaurav rastogi"/>
    <s v="R3333X2IOK8J6C,R3UBMYP1E5RM5Z,R38CR6UCL8Z5F,R1NJ40Y3GL2XGK,R1MQP6KOMV9PHC,R2NTVG1I8CIRDI,REQ0A5BYHG678,R208N2LRQAPM3F"/>
    <n v="8"/>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37"/>
    <x v="1288"/>
    <x v="4"/>
    <x v="4"/>
    <s v="Kitchen&amp;HomeAppliances"/>
    <n v="699"/>
    <n v="850"/>
    <x v="2"/>
    <x v="3"/>
    <x v="1"/>
    <n v="0.18"/>
    <x v="3"/>
    <x v="0"/>
    <n v="1106"/>
    <n v="4534.5999999999995"/>
    <x v="0"/>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F7UYUVEZZUXIIOJWWI776NZPTRQ,AH6UCH7MNAI4EDGZ2Q52KI4MDDBA,AHAC5FGED7HOO5GSKRTNCX7RMQFA,AFCQT3WCIYIHW4QJCMZSEXJ2A6QQ,AFNH4WZFYWT7D2WDKDIWY4YTR3CQ,AFKSVLIYFZUL6NT2QFBSXMWYZUCQ,AGXUG6UVU2G7J3OXP4REN3VZCE6Q,AHRFHGMEBL54OW7P2XZGYOFE7WKQ"/>
    <s v="manjula,Rishi Kumar Mishra,Tankala sushma,Sunil Kumar Rajak,AKSHAY,UMME KULSUM,Lx,Sangeeta wandakar"/>
    <s v="R1BR8BOPOWGU0F,R3EATDEV562Z39,R1BISP21J4W67Z,R371Z2WNIHW6BE,R1DUEJXRERZVJ9,R1C2TIDQCPNW4A,R1KWEO556IO34F,R2Z4EQK80846LQ"/>
    <n v="8"/>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338"/>
    <x v="1289"/>
    <x v="4"/>
    <x v="4"/>
    <s v="Kitchen&amp;HomeAppliances"/>
    <n v="3799"/>
    <n v="6000"/>
    <x v="0"/>
    <x v="1"/>
    <x v="1"/>
    <n v="0.37"/>
    <x v="0"/>
    <x v="0"/>
    <n v="11935"/>
    <n v="50127"/>
    <x v="0"/>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K7PREKINHWXGPFNGY22DD3HBKA,AH4R4F2GBWKTYFEROXDJIFWWCTBA,AGCUJWCPKIL2XXCLVNXIIA7HHRRA,AGBHIIDMDAHDT54JKNQNZ4VK2S3A,AG3TNZMW4L6MIHXZG4BLGEXDGJPA,AFAK7LP652JWFHXYGYD6DRPSUTVA,AHLDPH6DDZRW4YJZSSOINP64R23Q,AFC3FOLK4BMVVGOHLENHL5ZUXK5Q"/>
    <s v="Liliput99,umamaheswaran,Alina,Prasanthi,Amazon Customer,Nissam kollam,Kaviya,Unknown"/>
    <s v="R18ND09BJJWOI1,R35PEU0UI25EJQ,R1PUXDH1YJ1C7P,R3MYQMWYBPFNCE,R27R9HRO9LGATW,R6VNO2JYF3N4U,R23OWJ2539E2YY,R20Z8QRT7O6F3H"/>
    <n v="8"/>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339"/>
    <x v="1290"/>
    <x v="4"/>
    <x v="4"/>
    <s v="Heating,Cooling&amp;AirQuality"/>
    <n v="640"/>
    <n v="1020"/>
    <x v="0"/>
    <x v="1"/>
    <x v="1"/>
    <n v="0.37"/>
    <x v="3"/>
    <x v="0"/>
    <n v="5059"/>
    <n v="20741.899999999998"/>
    <x v="0"/>
    <n v="5160180"/>
    <s v="PACKAGE CONTENTS: 1 unit of Crompton Immersion Water Heater, Instructions Manual and Warranty Card"/>
    <s v="AHURA5DMKF4YWCDDT44ACQDCBJAQ,AEQS4LQQWZZFTAEDZWPGCLOHIY4A,AGURD6PDFJNKIME6ZWOELPMKRYPA,AG7YGYMECZTW3ZHP6BK4BNREWP6Q,AFXUNDGJZ2S2L33AQDVM4G4PFA5A,AGRI64OJMOPQH24IHN2A5IB6LQAQ,AGNFSGP5VLI35V7BNL2K3XXHGG4A,AEC273TXQHQG4ZDMVD5VILLPYQAQ"/>
    <s v="Nikhil Kumar Singh,bhanu,Mallikarjun g.,RM,Deepak,sayan pal,Deepak,CHANDAN JHA"/>
    <s v="RYWL8U25UKVRN,R2OZKOAWL1O0AK,R20H2HQK57AY6M,R8D71Z6FT69SZ,R1SHRMSVKCLPBV,RL642290VV0FY,RY9QSE50DS1XF,R3G6DENLSHD8FG"/>
    <n v="8"/>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340"/>
    <x v="1291"/>
    <x v="4"/>
    <x v="4"/>
    <s v="Kitchen&amp;HomeAppliances"/>
    <n v="979"/>
    <n v="1999"/>
    <x v="0"/>
    <x v="0"/>
    <x v="0"/>
    <n v="0.51"/>
    <x v="2"/>
    <x v="0"/>
    <n v="157"/>
    <n v="612.29999999999995"/>
    <x v="1"/>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EHOZYTOH5VUWA2Z7OB672WX4F5A,AEF3QNOCDEMLINRVML6H7XIGWYPQ,AHX4KZVASMGQQOST4T2RAQUZTLCA,AFW6K3O37RXWAJP5JDCSPNPENYDQ,AHELMAOGW7CMAPA6PJOO3INMBRBQ,AE4DX3LKPJLQMTSMMVZISY3Z4LAA,AEZVKCBQBC3W5IQIFD4ZFTL6IFAQ,AHX47N6TUNADPXMMQKVASVBNIHJA"/>
    <s v="Manish kumar,Randh,Vijay Singh Negi,Lallan T.,Shubhangi Mehrotra,Rompy,Vipin,kapish"/>
    <s v="R35122PFZXLW77,R20F9Z88XI969Z,R32BCA8W6W1KIF,R8IJQ4BCU3EYB,R1U0ELVGODA4FE,RK6G1OA2NXLKX,RSPH5EIECZOR0,R39210FVK81Z0W"/>
    <n v="8"/>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1341"/>
    <x v="1292"/>
    <x v="4"/>
    <x v="4"/>
    <s v="Heating,Cooling&amp;AirQuality"/>
    <n v="5365"/>
    <n v="7445"/>
    <x v="0"/>
    <x v="1"/>
    <x v="1"/>
    <n v="0.28000000000000003"/>
    <x v="2"/>
    <x v="0"/>
    <n v="3584"/>
    <n v="13977.6"/>
    <x v="0"/>
    <n v="26682880"/>
    <s v="Dimensions: 35.56 Cms X 19 Cms X 55 Cms"/>
    <s v="AECFYIUCHSZXDLACTYPEUSM5DIKA,AF546S43YKYCJWRD7WSYO2ITLIYQ,AFLIE3ETZWXFSR27QFUUOHKSUR7A,AF4PRU3C3T6I4MXOKQSUH56QVIHA,AECDY7FOZSIRF26RIVPKPTJBAR2A,AFPDX4B54JY4ZIBKARJPJUUPPBWQ,AFPKIF7E3TYXUT52HM46PVZ7LIVA,AF6SB3YM3WFAJT5QWKS44BGB5RNA"/>
    <s v="jaydeep barad,Amazon Customer,Mukesh,Mitesh Thakur,Tejas D.,Jeet singh,Himanso,mohit goyal"/>
    <s v="R1T19FVDX8Z7T2,R1E1AMYN17K7HJ,R20AXB80IQO0DK,R2N3QQAXIBYD1U,R23O6CFX5FQGEH,R28PM4P5ZGL5B9,R3I7005LCPIHBK,R14X0EVJHHB3B1"/>
    <n v="8"/>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342"/>
    <x v="1293"/>
    <x v="4"/>
    <x v="4"/>
    <s v="Kitchen&amp;HomeAppliances"/>
    <n v="3199"/>
    <n v="3500"/>
    <x v="0"/>
    <x v="3"/>
    <x v="1"/>
    <n v="0.09"/>
    <x v="0"/>
    <x v="0"/>
    <n v="1899"/>
    <n v="7975.8"/>
    <x v="0"/>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FCTMQKPVJI6Y2JPIGDKRKIAV43A,AF6XUHN32GSFA7LFG7MHGNXSKBEQ,AE7CCWXTUAVBDTLXQJEP7M5M7FPA,AH6PG4VBSGWZNZWULXHBO772JP6A,AFLHQI5WLHXYFRFITHAHJL5PSDSQ,AGDIZUYGIWBTV55BOB2GOTNY6ZTQ"/>
    <s v="Sivaraman S,V Rajendra Kumar,Mrigank,Valmiki Sravani,Rahul Raj,Dr.Aasif,Kshitij Gupta,Melvyn lobo"/>
    <s v="R3N2A5DV7IPG6R,RXX6FP17PFNBS,R1JENN8Y0UV8G,RXPE5ZQ9LKS94,RGJ8L0BDZJ7U8,R3122SJIEKZ4O2"/>
    <n v="6"/>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343"/>
    <x v="1294"/>
    <x v="4"/>
    <x v="4"/>
    <s v="Kitchen&amp;HomeAppliances"/>
    <n v="979"/>
    <n v="1395"/>
    <x v="0"/>
    <x v="1"/>
    <x v="1"/>
    <n v="0.3"/>
    <x v="0"/>
    <x v="0"/>
    <n v="15252"/>
    <n v="64058.400000000001"/>
    <x v="0"/>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HYXOMUJUKZHBWHP43ZAB265EDGA,AG4C27NTZZ7HTG6W3ADZYHAUEZCA,AFYACVFEH3NFVZ5LGOPEBKBCLSSQ,AHTHUJC6TX2WAQ5SO24MVWJONMEQ,AHIJ2RAFZZHMUPJJKYHE2CU7ZNEQ,AENGHEFJVZDD5IE57TJ62DY7CY2A,AHOKBMECKUGAAX2ERFRKMQZNSR4Q,AE4PHOB4VRRT6W2L4E5TT4QROAWA"/>
    <s v="Placeholder,V P.,sanjay,Amazon Customer,Sweta,J k bricks,Swapnil Patil,Kritika S."/>
    <s v="R252H4TFMWK9L7,R3SAFGRVGD7GTV,R1FVCFYT4SGY76,R2437QVPEQFXQ6,R2H5VGCES0DGQY,R1DO5MB8H8GCUI,R10I87E4DVQPCL,R39U1YGSKUXRN6"/>
    <n v="8"/>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344"/>
    <x v="1295"/>
    <x v="4"/>
    <x v="4"/>
    <s v="Heating,Cooling&amp;AirQuality"/>
    <n v="929"/>
    <n v="2199"/>
    <x v="0"/>
    <x v="0"/>
    <x v="0"/>
    <n v="0.57999999999999996"/>
    <x v="7"/>
    <x v="0"/>
    <n v="4"/>
    <n v="14.8"/>
    <x v="1"/>
    <n v="8796"/>
    <s v="Power Consumed: 800 W"/>
    <s v="AE5FZ5B3EEES45Q26PNUBTJ5DRYA,AGL2B432J2VDHOSUWTQ6KOAS6AMQ,AFWPWQ32B7BLW23MWYFHGYLNGUCA,AFNUTTGM5CBUQEYWPEQ57UABIHAQ,AFYLL7VANUJZ6M4L3277TRRERA5Q,AH3VEJH6HMUCM37ZZNCMRNPY6S3A,AE4BFRYLLJQRZJLJ755OH7DYIE4A,AF2LCSDV3YQRDO3B3ZTEEFLFNLLQ"/>
    <s v="Amit,Chahat Goyal,Gurpiyar Singh"/>
    <s v="R363CESXF8MX1J,RPFBIUJQY7U8J,R1RANSDWMZLOFX,R2KRLWEGK8WRUV,RJT2AYA3VYJKW,RED9KLRCGWVCA,R8AVX9DP1CA8T,R27B8CDIU1PSLD"/>
    <n v="8"/>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345"/>
    <x v="1296"/>
    <x v="4"/>
    <x v="4"/>
    <s v="Kitchen&amp;HomeAppliances"/>
    <n v="3710"/>
    <n v="4330"/>
    <x v="0"/>
    <x v="3"/>
    <x v="1"/>
    <n v="0.14000000000000001"/>
    <x v="7"/>
    <x v="0"/>
    <n v="1662"/>
    <n v="6149.4000000000005"/>
    <x v="0"/>
    <n v="7196460"/>
    <s v="2 Litres Capacity, 5 Years Warranty on Motor|High Quality Grinding Stones, Heavy Duty Motor|Compact Table Top Design, Coconut Scraper Attachment|Atta Kneader Attachment."/>
    <s v="AFPKVN5KLHB4MHSYDS25Q5MIWWKQ"/>
    <s v="Vinod,Gopinath,ravi,Pooja,Kamlesh B.,Anand RB,mahendra pandey,sakthimurugan.M"/>
    <s v="R18OKMWGX8SA0L"/>
    <n v="1"/>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6"/>
    <x v="1297"/>
    <x v="4"/>
    <x v="4"/>
    <s v="Kitchen&amp;HomeAppliances"/>
    <n v="2033"/>
    <n v="4295"/>
    <x v="0"/>
    <x v="0"/>
    <x v="0"/>
    <n v="0.53"/>
    <x v="10"/>
    <x v="2"/>
    <n v="422"/>
    <n v="1434.8"/>
    <x v="1"/>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HITFY6AHALOFOHOZEOC6XBP4FEA,AFRABBODZJZQB6Z4U5FLWEWBAFCA,AHECHWNSEMINYA7KJCRNVT5HCJ7A,AHZE7X4JEEFGO55ORGHVUFLEKD3Q,AG6T7YJGBNIZFYN3IETCMEP4ASJA,AE5JV64MRH475HD7BRHX43UG5U4A,AES5H357DGWET4IZXLW4IEQ4QYIQ,AEB3GRL6Q7FDMQSWGOPRAZ3VUL7Q"/>
    <s v="Srishti Agraharrie,Priya,Amazon Customer,Honest reviewer,Pooja parihar,vikas,Amazon Customer,YOGESH R JAIN"/>
    <s v="R3G3XFHPBFF0E8,R3C0BZCD32EIGW,R2EBVBCN9QPD9R,R9SAQHLVMF9ON,R3P4WQ85WREE09,RE1AN3DMA316N,R3BKQ2HLTYB0G4,R28M0VG1XQJLQ3"/>
    <n v="8"/>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347"/>
    <x v="1298"/>
    <x v="4"/>
    <x v="4"/>
    <s v="Kitchen&amp;HomeAppliances"/>
    <n v="9495"/>
    <n v="18990"/>
    <x v="3"/>
    <x v="1"/>
    <x v="0"/>
    <n v="0.5"/>
    <x v="0"/>
    <x v="0"/>
    <n v="79"/>
    <n v="331.8"/>
    <x v="1"/>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G5FM3NEMOL6BNFRV2NK5FNJCHQ,AGEINTRN6Z563RMLHIZEHMNU5UOA,AHOV63EYPKKFN2RY43FLDEO5XSYA,AECUT2M2ZMO76YUEXUVPCKGFOHMA,AGGQG3GYBNP6LFX4FYECSABC27PA,AG2JLSQXNIT6S4LCGHMOGFTHOOPQ,AHKGLRHEHJ2FLFRMXYW4JTAQIFQA,AED6PKQYUIQOV6YB4NAZTJQ2VCIQ"/>
    <s v="Vivi nyuthe,Amazon Customer,Bala Mahesh Yadav Thotakura,Sunil Singh,Thoughtful_user,Anuj,Mamta,Vikas"/>
    <s v="R3DDL2UPKQ2CK9,R2SYYU1OATVIU5,R1VM993161IYRW,R28K4Y5JF23GNU,R2KM7BT1FRZOYU,R2KQMTZQ5QCIP6,R1VWQ34O0MNDLC,R2GBEWZ5FISS7X"/>
    <n v="8"/>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1348"/>
    <x v="1299"/>
    <x v="4"/>
    <x v="4"/>
    <s v="Heating,Cooling&amp;AirQuality"/>
    <n v="7799"/>
    <n v="12500"/>
    <x v="3"/>
    <x v="1"/>
    <x v="1"/>
    <n v="0.38"/>
    <x v="1"/>
    <x v="0"/>
    <n v="5160"/>
    <n v="20640"/>
    <x v="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GVPWCMAHYQWJOQKMUJN4DW3KM5Q,AF4Q3E66MY4SR7YQZSWBBRU5XQKQ,AEM2ZDSQE4QZIGTCTE4HSNZOS7DQ,AEHMIAQFYXW3CY6Z37ABRXSOJRPA,AHJCYSNMFLZM7CA4FGDPU7A4UHYQ,AEQTWNQ6GKTOSJO3ZEPHRTH56VCA,AHIHPBLP6PPV66Y3AWOSYFBVZPFA,AGHBKUHIWVOPUQYFRA6PXIIC6R5Q"/>
    <s v="Anuj Dhingra (Gadget Gig),AKSHAY KHOWAL,Kiran K.,Sai Deepak Velivela,Rajiv Das,Ashok kumar,Vishal kandare,Gaurav Pachauri"/>
    <s v="R1TLRJVW4STY5I,R2O455KRN493R1,R3Q5MVGBRIAS2G,RDUWK5R7MYO0F,R2PLXU82PLNOS,R3OGEQWZH4DYFA,R5I0WH8YY7K9V,R1MC4M4R6ZDUBE"/>
    <n v="8"/>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349"/>
    <x v="1300"/>
    <x v="4"/>
    <x v="4"/>
    <s v="Heating,Cooling&amp;AirQuality"/>
    <n v="949"/>
    <n v="2385"/>
    <x v="0"/>
    <x v="0"/>
    <x v="0"/>
    <n v="0.6"/>
    <x v="3"/>
    <x v="0"/>
    <n v="2311"/>
    <n v="9475.0999999999985"/>
    <x v="0"/>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F2JQCLSCY3QJATWUNNHUSVUPNQQ,AFDMLUXC5LS5RXDJSJJRHNBURIVQ,AHMWJ32LQF2YEADFPUML4EKXUC3Q,AFXERFNWKFFWECCPZJBRP2N23XJA,AG74HALEHHRAVFNXFHBM75RWZD6Q,AEDOS7O5DUVDYA7EHU6VERPRAFMA,AFKWDCNGBBYBDQBKMFJUVJYY77XQ,AGQCHAIK5FZZOA67FTG7HET7VVJQ"/>
    <s v="s_ray77,SUJAN MISTRY,Pankaj,Durga,FAROOQ,jyoti gole,Rohit,Amazon Customer"/>
    <s v="R39Q2Y79MM9SWK,R3079BG1NIH6MB,R29A31ZELTZNJM,RQ7XAO5UTJQZT,R223OFAZGIK4X7,R27WMZV25K3TN1,R302QB4GVL3F8T,RBZRSE5J6HCF3"/>
    <n v="8"/>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1350"/>
    <x v="1301"/>
    <x v="4"/>
    <x v="4"/>
    <s v="Kitchen&amp;HomeAppliances"/>
    <n v="2790"/>
    <n v="4890"/>
    <x v="0"/>
    <x v="1"/>
    <x v="1"/>
    <n v="0.43"/>
    <x v="2"/>
    <x v="0"/>
    <n v="588"/>
    <n v="2293.1999999999998"/>
    <x v="1"/>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GW5PT3R6ZAVQR4Y5MWVAKBZAYA,AG7QNJ2SCS5VS5VYYBNV4HDSIJ4Q,AFUDGN5MEXLKUULNTM7Y2G5P7TYA,AHXCDNSXAESERITAFELQABFVNLCA,AGRZD6CHLCUNOLMMIMIHUCG7PIFA,AFQZVGSOSOJHKFQQMCEI4725QEKQ,AEALVGXXIP46OZVXKRUXSDWZJMEA,AGEFL3AY7YXEFZA4ZJU3LP7K7OJQ"/>
    <s v="srikanthmk,Prashant,Aashish M.,Pramesh,PrashantM777,Vajrapu lakshmy taruwn,Kish,Kusha Sahoo"/>
    <s v="R20RBRZ0WEUJT9,ROKIFK9R2ISSE,R30EEG2FNJSN5I,R2ZC03S4QXOW4Y,R186H8YW34BQD5,R10NC3D321N59G,REKF75G4SOAOX,R2G0ZT4JQX322I"/>
    <n v="8"/>
    <s v="Works perfect,Ok good product,Nice Product. Recommend it. But cleaning its exterior is cumbersome.,Excellent product‚úå,A good product for household use,‡§Æ‡•Å‡§ù‡•á ‡§¨‡§ø‡§?‡•ç‡§ï‡•Å‡§? ‡§?‡•Ä ‡§Æ‡§ú‡§æ ‡§®‡§?‡•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 &quot;‡§?‡•á‡§Ç‡§°‡§µ‡§ø‡§ö ‡§Æ‡•á‡§ï‡§?&quot; ‡§¶‡•á‡§ñ‡§®‡•á ‡§Æ‡•á‡§Ç ‡§§‡•ã ‡§Ö‡§ö‡•ç‡§õ‡§æ ‡§?‡§ó‡§§‡§æ ‡§?‡•à ‡§Æ‡§ó‡§? ‡§á‡§?‡§ï‡•Ä ‡§¨‡§ø‡§?‡•ç‡§° ‡§ï‡•ç‡§µ‡§æ‡§?‡§ø‡§ü‡•Ä ‡§Ö‡§ö‡•ç‡§õ‡•Ä ‡§®‡§?‡•Ä‡§Ç ‡§?‡•à‡•§  ‡§Ø‡§? ‡§?‡§ó‡§?‡§ó Rs 3000 ‡§ï‡•á ‡§Ü‡§?‡§™‡§æ‡§? ‡§Ü‡§§‡§æ ‡§?‡•à‡•§  ‡§á‡§? ‡§™‡•ç‡§?‡§ï‡§æ‡§? ‡§ï‡•Ä ‡§¨‡§ø‡§?‡•ç‡§° ‡§ï‡•ç‡§µ‡§æ‡§?‡§ø‡§ü‡•Ä 2000 ‡§ï‡•á ‡§ï‡§?‡•Ä‡§¨ ‡§Æ‡§ø‡§? ‡§ú‡§æ‡§§‡•Ä ‡§?‡•à ‡§§‡•ã ‡§ï‡•ã‡§à ‡§ï‡•ç‡§Ø‡•ã‡§Ç 1000 ‡§Ö‡§ß‡§ø‡§ï ‡§?‡•Å‡§ó‡§§‡§æ‡§® ‡§ï‡§?‡•á‡§Ç‡•§  ‡§™‡§?‡§?‡•á ‡§Æ‡•à‡§Ç‡§®‡•á ‡§á‡§?‡•á review ‡§¶‡•á‡§ñ‡§®‡•á ‡§ï‡•á ‡§¨‡§æ‡§¶ ‡§ë‡§?‡•ç‡§°‡§? ‡§ï‡§ø‡§Ø‡§æ ‡§•‡§æ ‡§?‡•á‡§ï‡§ø‡§® ‡§ú‡§¨ ‡§ò‡§? ‡§™‡§? ‡§°‡§ø‡§?‡•Ä‡§µ‡§?‡•Ä ‡§?‡•ã‡§®‡•á ‡§ï‡•á ‡§™‡§?‡•ç‡§ö‡§æ‡§§  unboxing ‡§ï‡§?‡§ï‡•á ‡§¶‡•á‡§ñ‡§æ ‡§§‡•ã ‡§á‡§?‡§ï‡•Ä ‡§¨‡§ø‡§?‡•ç‡§° ‡§ï‡•ç‡§µ‡§æ‡§?‡§ø‡§ü‡•Ä ‡§ï‡•Å‡§õ ‡§ñ‡§æ‡§? ‡§®‡§?‡•Ä‡§Ç ‡§?‡§ó‡•Ä ‡§á‡§?‡§?‡§ø‡§è ‡§Ö‡§™‡§®‡•á ‡§™‡•à‡§?‡•á ‡§¨‡§ö‡§æ‡§®‡•á ‡§ï‡•á ‡§?‡§ø‡§è ‡§Æ‡•à‡§Ç‡§®‡•á ‡§á‡§?‡•á ‡§µ‡§æ‡§™‡§? ‡§?‡•á‡§ú ‡§¶‡§ø‡§Ø‡§æ‡•§ ‡§Æ‡•à‡§Ç‡§®‡•á ‡§á‡§?‡§ï‡•Ä ‡§™‡•à‡§ï‡•á‡§ú‡§ø‡§Ç‡§ó, ‡§Æ‡•à‡§®‡•Å‡§Ö‡§? ‡§î‡§? ‡§?‡•à‡§Ç‡§°‡§µ‡§ø‡§ö ‡§Æ‡•á‡§ï‡§? ‡§ï‡•Ä ‡§´‡•ã‡§ü‡•ã‡§ó‡•ç‡§?‡§æ‡§´ ‡§Ü‡§™ ‡§?‡§?‡•Ä ‡§?‡•á ‡§?‡•á‡§Ø‡§? ‡§ï‡•Ä ‡§?‡•à‡•§  ‡§Ü‡§™ ‡§?‡•ç‡§µ‡§Ø‡§Ç ‡§¶‡•á‡§ñ ‡§ï‡•á ‡§Ö‡§®‡•Å‡§Æ‡§æ‡§® ‡§?‡§ó‡§æ ‡§?‡§ï‡§§‡•á ‡§?‡•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BA0A47C-51F0-4F77-A272-875370D40FD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Product Category">
  <location ref="A16:B26" firstHeaderRow="1" firstDataRow="1" firstDataCol="1"/>
  <pivotFields count="26">
    <pivotField dataField="1" showAll="0" countASubtotal="1"/>
    <pivotField showAll="0"/>
    <pivotField showAll="0" sortType="a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axis="axisRow" showAll="0">
      <items count="10">
        <item x="7"/>
        <item x="0"/>
        <item x="1"/>
        <item x="8"/>
        <item x="4"/>
        <item x="5"/>
        <item x="2"/>
        <item x="3"/>
        <item x="6"/>
        <item t="default"/>
      </items>
    </pivotField>
    <pivotField showAll="0"/>
    <pivotField showAll="0"/>
    <pivotField showAll="0"/>
    <pivotField showAll="0">
      <items count="7">
        <item x="1"/>
        <item x="5"/>
        <item x="3"/>
        <item x="0"/>
        <item x="4"/>
        <item x="2"/>
        <item t="default"/>
      </items>
    </pivotField>
    <pivotField showAll="0">
      <items count="5">
        <item x="3"/>
        <item x="1"/>
        <item x="0"/>
        <item x="2"/>
        <item t="default"/>
      </items>
    </pivotField>
    <pivotField showAll="0"/>
    <pivotField numFmtId="9" showAll="0"/>
    <pivotField showAll="0"/>
    <pivotField showAll="0">
      <items count="6">
        <item h="1" x="4"/>
        <item x="3"/>
        <item x="2"/>
        <item x="0"/>
        <item x="1"/>
        <item t="default"/>
      </items>
    </pivotField>
    <pivotField showAll="0"/>
    <pivotField numFmtId="3" showAll="0"/>
    <pivotField showAll="0"/>
    <pivotField numFmtId="3"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Count of product_id" fld="0" subtotal="count" baseField="2" baseItem="0" numFmtId="1"/>
  </dataFields>
  <formats count="2">
    <format dxfId="2">
      <pivotArea outline="0" collapsedLevelsAreSubtotals="1" fieldPosition="0"/>
    </format>
    <format dxfId="1">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E5CE966-04C2-4E11-84FF-8A6872FE9DCC}"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rowHeaderCaption="Discount Category">
  <location ref="A73:B75" firstHeaderRow="1" firstDataRow="1" firstDataCol="1"/>
  <pivotFields count="26">
    <pivotField dataField="1" showAll="0" countASubtotal="1"/>
    <pivotField showAll="0"/>
    <pivotField showAll="0">
      <items count="10">
        <item x="7"/>
        <item x="0"/>
        <item x="1"/>
        <item x="8"/>
        <item x="4"/>
        <item x="5"/>
        <item x="2"/>
        <item x="3"/>
        <item x="6"/>
        <item t="default"/>
      </items>
    </pivotField>
    <pivotField showAll="0">
      <items count="10">
        <item x="7"/>
        <item x="0"/>
        <item x="1"/>
        <item x="8"/>
        <item x="4"/>
        <item x="5"/>
        <item x="2"/>
        <item x="3"/>
        <item x="6"/>
        <item t="default"/>
      </items>
    </pivotField>
    <pivotField showAll="0"/>
    <pivotField showAll="0"/>
    <pivotField showAll="0"/>
    <pivotField showAll="0">
      <items count="7">
        <item x="1"/>
        <item x="5"/>
        <item x="3"/>
        <item x="0"/>
        <item x="4"/>
        <item x="2"/>
        <item t="default"/>
      </items>
    </pivotField>
    <pivotField showAll="0">
      <items count="5">
        <item x="3"/>
        <item x="1"/>
        <item x="0"/>
        <item x="2"/>
        <item t="default"/>
      </items>
    </pivotField>
    <pivotField axis="axisRow" showAll="0">
      <items count="3">
        <item x="1"/>
        <item x="0"/>
        <item t="default"/>
      </items>
    </pivotField>
    <pivotField numFmtId="9" multipleItemSelectionAllowed="1" showAll="0"/>
    <pivotField showAll="0" avgSubtotal="1"/>
    <pivotField showAll="0">
      <items count="6">
        <item h="1" x="4"/>
        <item x="3"/>
        <item x="2"/>
        <item x="0"/>
        <item x="1"/>
        <item t="default"/>
      </items>
    </pivotField>
    <pivotField showAll="0"/>
    <pivotField numFmtId="3" showAll="0"/>
    <pivotField showAll="0"/>
    <pivotField numFmtId="3" showAll="0"/>
    <pivotField showAll="0"/>
    <pivotField showAll="0"/>
    <pivotField showAll="0"/>
    <pivotField showAll="0" sumSubtotal="1"/>
    <pivotField showAll="0"/>
    <pivotField showAll="0"/>
    <pivotField showAll="0"/>
    <pivotField showAll="0"/>
    <pivotField showAll="0"/>
  </pivotFields>
  <rowFields count="1">
    <field x="9"/>
  </rowFields>
  <rowItems count="2">
    <i>
      <x/>
    </i>
    <i>
      <x v="1"/>
    </i>
  </rowItems>
  <colItems count="1">
    <i/>
  </colItems>
  <dataFields count="1">
    <dataField name="Count of product_id" fld="0" subtotal="count" baseField="0" baseItem="0" numFmtId="1"/>
  </dataFields>
  <formats count="3">
    <format dxfId="5">
      <pivotArea field="2" type="button" dataOnly="0" labelOnly="1" outline="0"/>
    </format>
    <format dxfId="4">
      <pivotArea outline="0" collapsedLevelsAreSubtotals="1" fieldPosition="0"/>
    </format>
    <format dxfId="3">
      <pivotArea dataOnly="0" labelOnly="1" outline="0" axis="axisValues" fieldPosition="0"/>
    </format>
  </formats>
  <chartFormats count="3">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9" count="1" selected="0">
            <x v="0"/>
          </reference>
        </references>
      </pivotArea>
    </chartFormat>
    <chartFormat chart="3" format="6">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3CBB1B6-7524-49EB-ADBC-874C81666DC3}" name="PivotTable1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rowHeaderCaption="Rating Category">
  <location ref="D62:E64" firstHeaderRow="1" firstDataRow="1" firstDataCol="1"/>
  <pivotFields count="26">
    <pivotField dataField="1" showAll="0" countASubtotal="1"/>
    <pivotField showAll="0"/>
    <pivotField showAll="0">
      <items count="10">
        <item x="7"/>
        <item x="0"/>
        <item x="1"/>
        <item x="8"/>
        <item x="4"/>
        <item x="5"/>
        <item x="2"/>
        <item x="3"/>
        <item x="6"/>
        <item t="default"/>
      </items>
    </pivotField>
    <pivotField showAll="0">
      <items count="10">
        <item x="7"/>
        <item x="0"/>
        <item x="1"/>
        <item x="8"/>
        <item x="4"/>
        <item x="5"/>
        <item x="2"/>
        <item x="3"/>
        <item x="6"/>
        <item t="default"/>
      </items>
    </pivotField>
    <pivotField showAll="0"/>
    <pivotField showAll="0"/>
    <pivotField showAll="0"/>
    <pivotField showAll="0">
      <items count="7">
        <item x="1"/>
        <item x="5"/>
        <item x="3"/>
        <item x="0"/>
        <item x="4"/>
        <item x="2"/>
        <item t="default"/>
      </items>
    </pivotField>
    <pivotField showAll="0">
      <items count="5">
        <item x="3"/>
        <item x="1"/>
        <item x="0"/>
        <item x="2"/>
        <item t="default"/>
      </items>
    </pivotField>
    <pivotField showAll="0"/>
    <pivotField numFmtId="9" showAll="0"/>
    <pivotField showAll="0" avgSubtotal="1"/>
    <pivotField showAll="0">
      <items count="6">
        <item h="1" x="4"/>
        <item x="3"/>
        <item x="2"/>
        <item x="0"/>
        <item x="1"/>
        <item t="default"/>
      </items>
    </pivotField>
    <pivotField showAll="0"/>
    <pivotField numFmtId="3" showAll="0"/>
    <pivotField axis="axisRow" showAll="0">
      <items count="3">
        <item x="1"/>
        <item x="0"/>
        <item t="default"/>
      </items>
    </pivotField>
    <pivotField numFmtId="3" showAll="0"/>
    <pivotField showAll="0"/>
    <pivotField showAll="0"/>
    <pivotField showAll="0"/>
    <pivotField showAll="0" sumSubtotal="1"/>
    <pivotField showAll="0" defaultSubtotal="0"/>
    <pivotField showAll="0"/>
    <pivotField showAll="0"/>
    <pivotField showAll="0"/>
    <pivotField showAll="0"/>
  </pivotFields>
  <rowFields count="1">
    <field x="15"/>
  </rowFields>
  <rowItems count="2">
    <i>
      <x/>
    </i>
    <i>
      <x v="1"/>
    </i>
  </rowItems>
  <colItems count="1">
    <i/>
  </colItems>
  <dataFields count="1">
    <dataField name="Count of product_id" fld="0" subtotal="count" baseField="0" baseItem="0"/>
  </dataFields>
  <formats count="3">
    <format dxfId="8">
      <pivotArea field="2" type="button" dataOnly="0" labelOnly="1" outline="0"/>
    </format>
    <format dxfId="7">
      <pivotArea dataOnly="0" labelOnly="1" outline="0" axis="axisValues" fieldPosition="0"/>
    </format>
    <format dxfId="6">
      <pivotArea outline="0" collapsedLevelsAreSubtotals="1" fieldPosition="0"/>
    </format>
  </formats>
  <chartFormats count="3">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5" count="1" selected="0">
            <x v="0"/>
          </reference>
        </references>
      </pivotArea>
    </chartFormat>
    <chartFormat chart="3" format="8">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6BAD25F-4800-4A26-8768-94CE6F56DCC5}"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category">
  <location ref="G10:G11" firstHeaderRow="1" firstDataRow="1" firstDataCol="0"/>
  <pivotFields count="26">
    <pivotField showAll="0"/>
    <pivotField showAll="0"/>
    <pivotField showAll="0"/>
    <pivotField showAll="0">
      <items count="10">
        <item x="7"/>
        <item x="0"/>
        <item x="1"/>
        <item x="8"/>
        <item x="4"/>
        <item x="5"/>
        <item x="2"/>
        <item x="3"/>
        <item x="6"/>
        <item t="default"/>
      </items>
    </pivotField>
    <pivotField showAll="0"/>
    <pivotField showAll="0"/>
    <pivotField showAll="0"/>
    <pivotField showAll="0">
      <items count="7">
        <item x="1"/>
        <item x="5"/>
        <item x="3"/>
        <item x="0"/>
        <item x="4"/>
        <item x="2"/>
        <item t="default"/>
      </items>
    </pivotField>
    <pivotField showAll="0">
      <items count="5">
        <item x="3"/>
        <item x="1"/>
        <item x="0"/>
        <item x="2"/>
        <item t="default"/>
      </items>
    </pivotField>
    <pivotField showAll="0"/>
    <pivotField numFmtId="9" showAll="0"/>
    <pivotField showAll="0"/>
    <pivotField showAll="0">
      <items count="6">
        <item h="1" x="4"/>
        <item x="3"/>
        <item x="2"/>
        <item x="0"/>
        <item x="1"/>
        <item t="default"/>
      </items>
    </pivotField>
    <pivotField showAll="0"/>
    <pivotField numFmtId="3" showAll="0"/>
    <pivotField showAll="0"/>
    <pivotField numFmtId="3" showAll="0"/>
    <pivotField showAll="0"/>
    <pivotField showAll="0"/>
    <pivotField showAll="0"/>
    <pivotField showAll="0"/>
    <pivotField dataField="1" showAll="0"/>
    <pivotField showAll="0"/>
    <pivotField showAll="0"/>
    <pivotField showAll="0"/>
    <pivotField showAll="0"/>
  </pivotFields>
  <rowItems count="1">
    <i/>
  </rowItems>
  <colItems count="1">
    <i/>
  </colItems>
  <dataFields count="1">
    <dataField name="Sum of review_count" fld="21" baseField="0" baseItem="0"/>
  </dataFields>
  <formats count="3">
    <format dxfId="11">
      <pivotArea type="all" dataOnly="0" outline="0" fieldPosition="0"/>
    </format>
    <format dxfId="10">
      <pivotArea outline="0" collapsedLevelsAreSubtotals="1" fieldPosition="0"/>
    </format>
    <format dxfId="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4176423-93D8-489E-8DE5-A31EFE88D7E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Product category">
  <location ref="A3:B13" firstHeaderRow="1" firstDataRow="1" firstDataCol="1"/>
  <pivotFields count="26">
    <pivotField showAll="0"/>
    <pivotField showAll="0"/>
    <pivotField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axis="axisRow" showAll="0">
      <items count="10">
        <item x="7"/>
        <item x="0"/>
        <item x="1"/>
        <item x="8"/>
        <item x="4"/>
        <item x="5"/>
        <item x="2"/>
        <item x="3"/>
        <item x="6"/>
        <item t="default"/>
      </items>
    </pivotField>
    <pivotField showAll="0"/>
    <pivotField showAll="0"/>
    <pivotField showAll="0"/>
    <pivotField showAll="0">
      <items count="7">
        <item x="1"/>
        <item x="5"/>
        <item x="3"/>
        <item x="0"/>
        <item x="4"/>
        <item x="2"/>
        <item t="default"/>
      </items>
    </pivotField>
    <pivotField showAll="0">
      <items count="5">
        <item x="3"/>
        <item x="1"/>
        <item x="0"/>
        <item x="2"/>
        <item t="default"/>
      </items>
    </pivotField>
    <pivotField showAll="0"/>
    <pivotField dataField="1" numFmtId="9" showAll="0"/>
    <pivotField showAll="0"/>
    <pivotField showAll="0">
      <items count="6">
        <item h="1" x="4"/>
        <item x="3"/>
        <item x="2"/>
        <item x="0"/>
        <item x="1"/>
        <item t="default"/>
      </items>
    </pivotField>
    <pivotField showAll="0"/>
    <pivotField numFmtId="3" showAll="0"/>
    <pivotField showAll="0"/>
    <pivotField numFmtId="3"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Average of discount_percentage" fld="10" subtotal="average" baseField="0" baseItem="0" numFmtId="164"/>
  </dataFields>
  <formats count="2">
    <format dxfId="13">
      <pivotArea outline="0" collapsedLevelsAreSubtotals="1" fieldPosition="0"/>
    </format>
    <format dxfId="12">
      <pivotArea dataOnly="0" labelOnly="1" outline="0" axis="axisValues"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45DE343-8533-4442-B165-22F25B6132C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Category">
  <location ref="A63:B69" firstHeaderRow="1" firstDataRow="1" firstDataCol="1"/>
  <pivotFields count="26">
    <pivotField showAll="0" countASubtotal="1"/>
    <pivotField axis="axisRow" showAll="0" measureFilter="1" sortType="descending">
      <items count="1303">
        <item x="999"/>
        <item x="1130"/>
        <item x="136"/>
        <item x="489"/>
        <item x="703"/>
        <item x="537"/>
        <item x="1293"/>
        <item x="255"/>
        <item x="177"/>
        <item x="242"/>
        <item x="48"/>
        <item x="157"/>
        <item x="153"/>
        <item x="127"/>
        <item x="207"/>
        <item x="243"/>
        <item x="306"/>
        <item x="285"/>
        <item x="229"/>
        <item x="1246"/>
        <item x="257"/>
        <item x="129"/>
        <item x="86"/>
        <item x="262"/>
        <item x="169"/>
        <item x="24"/>
        <item x="67"/>
        <item x="166"/>
        <item x="604"/>
        <item x="1133"/>
        <item x="1264"/>
        <item x="1001"/>
        <item x="1068"/>
        <item x="1008"/>
        <item x="1087"/>
        <item x="357"/>
        <item x="224"/>
        <item x="1172"/>
        <item x="908"/>
        <item x="1244"/>
        <item x="1173"/>
        <item x="900"/>
        <item x="1046"/>
        <item x="905"/>
        <item x="1221"/>
        <item x="1235"/>
        <item x="1269"/>
        <item x="946"/>
        <item x="308"/>
        <item x="639"/>
        <item x="786"/>
        <item x="677"/>
        <item x="617"/>
        <item x="706"/>
        <item x="265"/>
        <item x="317"/>
        <item x="144"/>
        <item x="60"/>
        <item x="316"/>
        <item x="1089"/>
        <item x="1291"/>
        <item x="1031"/>
        <item x="1112"/>
        <item x="804"/>
        <item x="293"/>
        <item x="913"/>
        <item x="232"/>
        <item x="506"/>
        <item x="931"/>
        <item x="1169"/>
        <item x="1128"/>
        <item x="214"/>
        <item x="47"/>
        <item x="65"/>
        <item x="629"/>
        <item x="627"/>
        <item x="101"/>
        <item x="183"/>
        <item x="188"/>
        <item x="251"/>
        <item x="209"/>
        <item x="69"/>
        <item x="657"/>
        <item x="866"/>
        <item x="268"/>
        <item x="273"/>
        <item x="301"/>
        <item x="252"/>
        <item x="280"/>
        <item x="313"/>
        <item x="125"/>
        <item x="128"/>
        <item x="225"/>
        <item x="124"/>
        <item x="1175"/>
        <item x="158"/>
        <item x="182"/>
        <item x="279"/>
        <item x="12"/>
        <item x="1276"/>
        <item x="259"/>
        <item x="1072"/>
        <item x="51"/>
        <item x="49"/>
        <item x="133"/>
        <item x="52"/>
        <item x="145"/>
        <item x="36"/>
        <item x="30"/>
        <item x="40"/>
        <item x="208"/>
        <item x="181"/>
        <item x="283"/>
        <item x="63"/>
        <item x="239"/>
        <item x="387"/>
        <item x="75"/>
        <item x="390"/>
        <item x="508"/>
        <item x="170"/>
        <item x="76"/>
        <item x="31"/>
        <item x="161"/>
        <item x="146"/>
        <item x="386"/>
        <item x="27"/>
        <item x="54"/>
        <item x="9"/>
        <item x="1"/>
        <item x="17"/>
        <item x="1135"/>
        <item x="202"/>
        <item x="431"/>
        <item x="720"/>
        <item x="728"/>
        <item x="1158"/>
        <item x="659"/>
        <item x="726"/>
        <item x="1253"/>
        <item x="1127"/>
        <item x="1162"/>
        <item x="1050"/>
        <item x="826"/>
        <item x="270"/>
        <item x="217"/>
        <item x="990"/>
        <item x="995"/>
        <item x="1146"/>
        <item x="1021"/>
        <item x="947"/>
        <item x="1049"/>
        <item x="944"/>
        <item x="879"/>
        <item x="919"/>
        <item x="1019"/>
        <item x="1288"/>
        <item x="893"/>
        <item x="1178"/>
        <item x="888"/>
        <item x="1299"/>
        <item x="939"/>
        <item x="909"/>
        <item x="933"/>
        <item x="886"/>
        <item x="920"/>
        <item x="1110"/>
        <item x="965"/>
        <item x="1101"/>
        <item x="889"/>
        <item x="1025"/>
        <item x="1250"/>
        <item x="872"/>
        <item x="884"/>
        <item x="945"/>
        <item x="1064"/>
        <item x="868"/>
        <item x="154"/>
        <item x="119"/>
        <item x="195"/>
        <item x="254"/>
        <item x="824"/>
        <item x="162"/>
        <item x="299"/>
        <item x="858"/>
        <item x="1179"/>
        <item x="1081"/>
        <item x="147"/>
        <item x="186"/>
        <item x="201"/>
        <item x="237"/>
        <item x="83"/>
        <item x="29"/>
        <item x="520"/>
        <item x="516"/>
        <item x="613"/>
        <item x="590"/>
        <item x="730"/>
        <item x="376"/>
        <item x="339"/>
        <item x="515"/>
        <item x="776"/>
        <item x="539"/>
        <item x="538"/>
        <item x="645"/>
        <item x="403"/>
        <item x="551"/>
        <item x="860"/>
        <item x="92"/>
        <item x="3"/>
        <item x="606"/>
        <item x="445"/>
        <item x="111"/>
        <item x="180"/>
        <item x="215"/>
        <item x="6"/>
        <item x="422"/>
        <item x="522"/>
        <item x="548"/>
        <item x="576"/>
        <item x="477"/>
        <item x="525"/>
        <item x="571"/>
        <item x="250"/>
        <item x="11"/>
        <item x="686"/>
        <item x="847"/>
        <item x="684"/>
        <item x="18"/>
        <item x="74"/>
        <item x="138"/>
        <item x="323"/>
        <item x="446"/>
        <item x="418"/>
        <item x="333"/>
        <item x="371"/>
        <item x="927"/>
        <item x="1092"/>
        <item x="1301"/>
        <item x="1237"/>
        <item x="1278"/>
        <item x="1184"/>
        <item x="934"/>
        <item x="558"/>
        <item x="738"/>
        <item x="546"/>
        <item x="780"/>
        <item x="731"/>
        <item x="531"/>
        <item x="564"/>
        <item x="655"/>
        <item x="565"/>
        <item x="662"/>
        <item x="556"/>
        <item x="534"/>
        <item x="640"/>
        <item x="1079"/>
        <item x="1018"/>
        <item x="688"/>
        <item x="1230"/>
        <item x="935"/>
        <item x="918"/>
        <item x="925"/>
        <item x="1189"/>
        <item x="910"/>
        <item x="975"/>
        <item x="1045"/>
        <item x="963"/>
        <item x="248"/>
        <item x="795"/>
        <item x="1236"/>
        <item x="197"/>
        <item x="625"/>
        <item x="755"/>
        <item x="769"/>
        <item x="835"/>
        <item x="852"/>
        <item x="1225"/>
        <item x="1238"/>
        <item x="1200"/>
        <item x="1119"/>
        <item x="854"/>
        <item x="822"/>
        <item x="784"/>
        <item x="234"/>
        <item x="218"/>
        <item x="1248"/>
        <item x="853"/>
        <item x="566"/>
        <item x="549"/>
        <item x="811"/>
        <item x="626"/>
        <item x="71"/>
        <item x="1132"/>
        <item x="1153"/>
        <item x="1243"/>
        <item x="616"/>
        <item x="849"/>
        <item x="825"/>
        <item x="671"/>
        <item x="761"/>
        <item x="760"/>
        <item x="536"/>
        <item x="809"/>
        <item x="723"/>
        <item x="691"/>
        <item x="587"/>
        <item x="739"/>
        <item x="598"/>
        <item x="985"/>
        <item x="200"/>
        <item x="113"/>
        <item x="1022"/>
        <item x="742"/>
        <item x="992"/>
        <item x="240"/>
        <item x="880"/>
        <item x="110"/>
        <item x="1116"/>
        <item x="926"/>
        <item x="1188"/>
        <item x="943"/>
        <item x="1270"/>
        <item x="1125"/>
        <item x="981"/>
        <item x="1176"/>
        <item x="960"/>
        <item x="954"/>
        <item x="1129"/>
        <item x="991"/>
        <item x="1102"/>
        <item x="1038"/>
        <item x="1185"/>
        <item x="107"/>
        <item x="690"/>
        <item x="855"/>
        <item x="658"/>
        <item x="210"/>
        <item x="1096"/>
        <item x="260"/>
        <item x="689"/>
        <item x="263"/>
        <item x="100"/>
        <item x="532"/>
        <item x="533"/>
        <item x="540"/>
        <item x="557"/>
        <item x="1136"/>
        <item x="596"/>
        <item x="808"/>
        <item x="670"/>
        <item x="552"/>
        <item x="709"/>
        <item x="744"/>
        <item x="46"/>
        <item x="1085"/>
        <item x="362"/>
        <item x="647"/>
        <item x="777"/>
        <item x="768"/>
        <item x="191"/>
        <item x="614"/>
        <item x="589"/>
        <item x="712"/>
        <item x="39"/>
        <item x="148"/>
        <item x="535"/>
        <item x="602"/>
        <item x="857"/>
        <item x="28"/>
        <item x="20"/>
        <item x="673"/>
        <item x="513"/>
        <item x="1257"/>
        <item x="1277"/>
        <item x="605"/>
        <item x="828"/>
        <item x="665"/>
        <item x="1144"/>
        <item x="155"/>
        <item x="115"/>
        <item x="165"/>
        <item x="236"/>
        <item x="511"/>
        <item x="432"/>
        <item x="344"/>
        <item x="439"/>
        <item x="1232"/>
        <item x="470"/>
        <item x="1053"/>
        <item x="721"/>
        <item x="713"/>
        <item x="1058"/>
        <item x="582"/>
        <item x="1204"/>
        <item x="685"/>
        <item x="1075"/>
        <item x="781"/>
        <item x="318"/>
        <item x="1095"/>
        <item x="1192"/>
        <item x="1117"/>
        <item x="1281"/>
        <item x="1012"/>
        <item x="940"/>
        <item x="1000"/>
        <item x="559"/>
        <item x="635"/>
        <item x="304"/>
        <item x="787"/>
        <item x="1017"/>
        <item x="710"/>
        <item x="1063"/>
        <item x="378"/>
        <item x="634"/>
        <item x="351"/>
        <item x="461"/>
        <item x="347"/>
        <item x="321"/>
        <item x="705"/>
        <item x="322"/>
        <item x="430"/>
        <item x="736"/>
        <item x="510"/>
        <item x="358"/>
        <item x="79"/>
        <item x="176"/>
        <item x="44"/>
        <item x="174"/>
        <item x="245"/>
        <item x="462"/>
        <item x="193"/>
        <item x="437"/>
        <item x="81"/>
        <item x="23"/>
        <item x="500"/>
        <item x="837"/>
        <item x="599"/>
        <item x="1227"/>
        <item x="1105"/>
        <item x="152"/>
        <item x="97"/>
        <item x="949"/>
        <item x="844"/>
        <item x="834"/>
        <item x="668"/>
        <item x="563"/>
        <item x="812"/>
        <item x="707"/>
        <item x="664"/>
        <item x="683"/>
        <item x="610"/>
        <item x="393"/>
        <item x="554"/>
        <item x="90"/>
        <item x="679"/>
        <item x="1256"/>
        <item x="869"/>
        <item x="397"/>
        <item x="1167"/>
        <item x="1193"/>
        <item x="1015"/>
        <item x="1279"/>
        <item x="883"/>
        <item x="1077"/>
        <item x="904"/>
        <item x="1214"/>
        <item x="1159"/>
        <item x="1149"/>
        <item x="1042"/>
        <item x="1208"/>
        <item x="899"/>
        <item x="1006"/>
        <item x="1069"/>
        <item x="1163"/>
        <item x="881"/>
        <item x="1048"/>
        <item x="1300"/>
        <item x="1268"/>
        <item x="1121"/>
        <item x="831"/>
        <item x="950"/>
        <item x="1171"/>
        <item x="932"/>
        <item x="1026"/>
        <item x="1283"/>
        <item x="231"/>
        <item x="989"/>
        <item x="1097"/>
        <item x="122"/>
        <item x="281"/>
        <item x="1004"/>
        <item x="1024"/>
        <item x="1111"/>
        <item x="588"/>
        <item x="399"/>
        <item x="800"/>
        <item x="832"/>
        <item x="594"/>
        <item x="553"/>
        <item x="743"/>
        <item x="815"/>
        <item x="850"/>
        <item x="773"/>
        <item x="843"/>
        <item x="836"/>
        <item x="653"/>
        <item x="856"/>
        <item x="528"/>
        <item x="542"/>
        <item x="719"/>
        <item x="771"/>
        <item x="529"/>
        <item x="568"/>
        <item x="680"/>
        <item x="1138"/>
        <item x="1106"/>
        <item x="970"/>
        <item x="971"/>
        <item x="654"/>
        <item x="1100"/>
        <item x="1260"/>
        <item x="1240"/>
        <item x="1028"/>
        <item x="1263"/>
        <item x="1122"/>
        <item x="1161"/>
        <item x="126"/>
        <item x="969"/>
        <item x="959"/>
        <item x="1108"/>
        <item x="1285"/>
        <item x="827"/>
        <item x="1275"/>
        <item x="1091"/>
        <item x="1120"/>
        <item x="894"/>
        <item x="1055"/>
        <item x="1088"/>
        <item x="1180"/>
        <item x="1150"/>
        <item x="1160"/>
        <item x="1123"/>
        <item x="1071"/>
        <item x="863"/>
        <item x="638"/>
        <item x="752"/>
        <item x="1212"/>
        <item x="694"/>
        <item x="1166"/>
        <item x="977"/>
        <item x="982"/>
        <item x="1137"/>
        <item x="845"/>
        <item x="1210"/>
        <item x="1201"/>
        <item x="1286"/>
        <item x="479"/>
        <item x="484"/>
        <item x="370"/>
        <item x="353"/>
        <item x="416"/>
        <item x="424"/>
        <item x="377"/>
        <item x="400"/>
        <item x="408"/>
        <item x="440"/>
        <item x="401"/>
        <item x="360"/>
        <item x="450"/>
        <item x="413"/>
        <item x="447"/>
        <item x="300"/>
        <item x="102"/>
        <item x="732"/>
        <item x="334"/>
        <item x="603"/>
        <item x="526"/>
        <item x="633"/>
        <item x="619"/>
        <item x="609"/>
        <item x="1199"/>
        <item x="1040"/>
        <item x="628"/>
        <item x="185"/>
        <item x="211"/>
        <item x="1274"/>
        <item x="1197"/>
        <item x="1217"/>
        <item x="1118"/>
        <item x="1009"/>
        <item x="979"/>
        <item x="1251"/>
        <item x="885"/>
        <item x="928"/>
        <item x="1052"/>
        <item x="1011"/>
        <item x="1115"/>
        <item x="1023"/>
        <item x="1145"/>
        <item x="1261"/>
        <item x="976"/>
        <item x="1196"/>
        <item x="1147"/>
        <item x="116"/>
        <item x="420"/>
        <item x="514"/>
        <item x="711"/>
        <item x="1202"/>
        <item x="968"/>
        <item x="1287"/>
        <item x="1005"/>
        <item x="1062"/>
        <item x="741"/>
        <item x="1289"/>
        <item x="1211"/>
        <item x="294"/>
        <item x="284"/>
        <item x="143"/>
        <item x="314"/>
        <item x="278"/>
        <item x="1207"/>
        <item x="261"/>
        <item x="1229"/>
        <item x="1141"/>
        <item x="1039"/>
        <item x="1272"/>
        <item x="957"/>
        <item x="463"/>
        <item x="1262"/>
        <item x="62"/>
        <item x="496"/>
        <item x="117"/>
        <item x="88"/>
        <item x="715"/>
        <item x="734"/>
        <item x="667"/>
        <item x="527"/>
        <item x="258"/>
        <item x="93"/>
        <item x="765"/>
        <item x="1282"/>
        <item x="498"/>
        <item x="288"/>
        <item x="840"/>
        <item x="747"/>
        <item x="672"/>
        <item x="700"/>
        <item x="737"/>
        <item x="770"/>
        <item x="859"/>
        <item x="272"/>
        <item x="1191"/>
        <item x="134"/>
        <item x="274"/>
        <item x="19"/>
        <item x="112"/>
        <item x="1295"/>
        <item x="1255"/>
        <item x="1070"/>
        <item x="890"/>
        <item x="916"/>
        <item x="887"/>
        <item x="1219"/>
        <item x="958"/>
        <item x="891"/>
        <item x="912"/>
        <item x="1228"/>
        <item x="988"/>
        <item x="1271"/>
        <item x="1099"/>
        <item x="1258"/>
        <item x="961"/>
        <item x="993"/>
        <item x="480"/>
        <item x="1139"/>
        <item x="615"/>
        <item x="518"/>
        <item x="675"/>
        <item x="763"/>
        <item x="819"/>
        <item x="595"/>
        <item x="821"/>
        <item x="701"/>
        <item x="586"/>
        <item x="622"/>
        <item x="754"/>
        <item x="644"/>
        <item x="624"/>
        <item x="708"/>
        <item x="725"/>
        <item x="228"/>
        <item x="96"/>
        <item x="190"/>
        <item x="163"/>
        <item x="266"/>
        <item x="1233"/>
        <item x="1181"/>
        <item x="137"/>
        <item x="141"/>
        <item x="740"/>
        <item x="292"/>
        <item x="966"/>
        <item x="305"/>
        <item x="646"/>
        <item x="660"/>
        <item x="1213"/>
        <item x="942"/>
        <item x="1114"/>
        <item x="1241"/>
        <item x="681"/>
        <item x="1131"/>
        <item x="579"/>
        <item x="103"/>
        <item x="269"/>
        <item x="406"/>
        <item x="343"/>
        <item x="342"/>
        <item x="194"/>
        <item x="226"/>
        <item x="41"/>
        <item x="435"/>
        <item x="319"/>
        <item x="132"/>
        <item x="414"/>
        <item x="778"/>
        <item x="16"/>
        <item x="309"/>
        <item x="298"/>
        <item x="1013"/>
        <item x="15"/>
        <item x="324"/>
        <item x="497"/>
        <item x="1267"/>
        <item x="7"/>
        <item x="392"/>
        <item x="151"/>
        <item x="1164"/>
        <item x="952"/>
        <item x="1027"/>
        <item x="507"/>
        <item x="68"/>
        <item x="1259"/>
        <item x="1104"/>
        <item x="1155"/>
        <item x="1035"/>
        <item x="1098"/>
        <item x="882"/>
        <item x="417"/>
        <item x="1124"/>
        <item x="1113"/>
        <item x="453"/>
        <item x="204"/>
        <item x="458"/>
        <item x="1198"/>
        <item x="1296"/>
        <item x="1152"/>
        <item x="291"/>
        <item x="1297"/>
        <item x="460"/>
        <item x="601"/>
        <item x="666"/>
        <item x="618"/>
        <item x="456"/>
        <item x="359"/>
        <item x="438"/>
        <item x="369"/>
        <item x="346"/>
        <item x="412"/>
        <item x="493"/>
        <item x="733"/>
        <item x="476"/>
        <item x="774"/>
        <item x="452"/>
        <item x="442"/>
        <item x="331"/>
        <item x="487"/>
        <item x="407"/>
        <item x="332"/>
        <item x="475"/>
        <item x="481"/>
        <item x="902"/>
        <item x="569"/>
        <item x="848"/>
        <item x="704"/>
        <item x="85"/>
        <item x="91"/>
        <item x="385"/>
        <item x="474"/>
        <item x="38"/>
        <item x="212"/>
        <item x="312"/>
        <item x="26"/>
        <item x="57"/>
        <item x="327"/>
        <item x="381"/>
        <item x="326"/>
        <item x="459"/>
        <item x="469"/>
        <item x="415"/>
        <item x="365"/>
        <item x="410"/>
        <item x="495"/>
        <item x="70"/>
        <item x="1041"/>
        <item x="818"/>
        <item x="937"/>
        <item x="1187"/>
        <item x="915"/>
        <item x="1170"/>
        <item x="948"/>
        <item x="877"/>
        <item x="1205"/>
        <item x="578"/>
        <item x="820"/>
        <item x="1165"/>
        <item x="650"/>
        <item x="851"/>
        <item x="748"/>
        <item x="642"/>
        <item x="813"/>
        <item x="782"/>
        <item x="839"/>
        <item x="724"/>
        <item x="1082"/>
        <item x="1057"/>
        <item x="1076"/>
        <item x="1074"/>
        <item x="953"/>
        <item x="951"/>
        <item x="1280"/>
        <item x="1090"/>
        <item x="1109"/>
        <item x="1078"/>
        <item x="903"/>
        <item x="917"/>
        <item x="898"/>
        <item x="1047"/>
        <item x="1036"/>
        <item x="921"/>
        <item x="1223"/>
        <item x="1294"/>
        <item x="1140"/>
        <item x="1002"/>
        <item x="956"/>
        <item x="983"/>
        <item x="906"/>
        <item x="1061"/>
        <item x="1043"/>
        <item x="561"/>
        <item x="901"/>
        <item x="964"/>
        <item x="907"/>
        <item x="864"/>
        <item x="996"/>
        <item x="874"/>
        <item x="941"/>
        <item x="896"/>
        <item x="962"/>
        <item x="870"/>
        <item x="1183"/>
        <item x="841"/>
        <item x="729"/>
        <item x="73"/>
        <item x="160"/>
        <item x="505"/>
        <item x="486"/>
        <item x="499"/>
        <item x="488"/>
        <item x="203"/>
        <item x="994"/>
        <item x="1273"/>
        <item x="374"/>
        <item x="421"/>
        <item x="443"/>
        <item x="756"/>
        <item x="13"/>
        <item x="4"/>
        <item x="14"/>
        <item x="59"/>
        <item x="66"/>
        <item x="219"/>
        <item x="10"/>
        <item x="114"/>
        <item x="118"/>
        <item x="404"/>
        <item x="676"/>
        <item x="637"/>
        <item x="692"/>
        <item x="716"/>
        <item x="807"/>
        <item x="687"/>
        <item x="530"/>
        <item x="213"/>
        <item x="973"/>
        <item x="1142"/>
        <item x="871"/>
        <item x="1103"/>
        <item x="1298"/>
        <item x="873"/>
        <item x="972"/>
        <item x="929"/>
        <item x="1252"/>
        <item x="1007"/>
        <item x="895"/>
        <item x="875"/>
        <item x="986"/>
        <item x="1239"/>
        <item x="1182"/>
        <item x="914"/>
        <item x="938"/>
        <item x="1016"/>
        <item x="897"/>
        <item x="1254"/>
        <item x="878"/>
        <item x="722"/>
        <item x="286"/>
        <item x="502"/>
        <item x="1154"/>
        <item x="307"/>
        <item x="383"/>
        <item x="338"/>
        <item x="423"/>
        <item x="135"/>
        <item x="238"/>
        <item x="35"/>
        <item x="109"/>
        <item x="34"/>
        <item x="5"/>
        <item x="388"/>
        <item x="336"/>
        <item x="444"/>
        <item x="584"/>
        <item x="652"/>
        <item x="767"/>
        <item x="892"/>
        <item x="1190"/>
        <item x="1203"/>
        <item x="1209"/>
        <item x="801"/>
        <item x="167"/>
        <item x="368"/>
        <item x="791"/>
        <item x="363"/>
        <item x="405"/>
        <item x="256"/>
        <item x="632"/>
        <item x="802"/>
        <item x="823"/>
        <item x="699"/>
        <item x="621"/>
        <item x="72"/>
        <item x="337"/>
        <item x="356"/>
        <item x="361"/>
        <item x="441"/>
        <item x="464"/>
        <item x="123"/>
        <item x="64"/>
        <item x="354"/>
        <item x="429"/>
        <item x="355"/>
        <item x="501"/>
        <item x="328"/>
        <item x="325"/>
        <item x="329"/>
        <item x="451"/>
        <item x="394"/>
        <item x="455"/>
        <item x="395"/>
        <item x="366"/>
        <item x="402"/>
        <item x="457"/>
        <item x="449"/>
        <item x="473"/>
        <item x="772"/>
        <item x="311"/>
        <item x="998"/>
        <item x="221"/>
        <item x="120"/>
        <item x="702"/>
        <item x="1094"/>
        <item x="1044"/>
        <item x="838"/>
        <item x="794"/>
        <item x="806"/>
        <item x="753"/>
        <item x="620"/>
        <item x="922"/>
        <item x="1151"/>
        <item x="1051"/>
        <item x="745"/>
        <item x="790"/>
        <item x="593"/>
        <item x="223"/>
        <item x="984"/>
        <item x="1177"/>
        <item x="131"/>
        <item x="1206"/>
        <item x="1194"/>
        <item x="789"/>
        <item x="61"/>
        <item x="87"/>
        <item x="189"/>
        <item x="267"/>
        <item x="785"/>
        <item x="345"/>
        <item x="22"/>
        <item x="425"/>
        <item x="373"/>
        <item x="389"/>
        <item x="380"/>
        <item x="427"/>
        <item x="335"/>
        <item x="341"/>
        <item x="384"/>
        <item x="350"/>
        <item x="391"/>
        <item x="409"/>
        <item x="375"/>
        <item x="512"/>
        <item x="448"/>
        <item x="352"/>
        <item x="348"/>
        <item x="483"/>
        <item x="503"/>
        <item x="600"/>
        <item x="367"/>
        <item x="465"/>
        <item x="33"/>
        <item x="796"/>
        <item x="517"/>
        <item x="636"/>
        <item x="735"/>
        <item x="555"/>
        <item x="649"/>
        <item x="611"/>
        <item x="580"/>
        <item x="592"/>
        <item x="547"/>
        <item x="349"/>
        <item x="478"/>
        <item x="669"/>
        <item x="340"/>
        <item x="454"/>
        <item x="330"/>
        <item x="227"/>
        <item x="296"/>
        <item x="810"/>
        <item x="541"/>
        <item x="695"/>
        <item x="830"/>
        <item x="1242"/>
        <item x="1134"/>
        <item x="303"/>
        <item x="876"/>
        <item x="485"/>
        <item x="783"/>
        <item x="930"/>
        <item x="1186"/>
        <item x="173"/>
        <item x="521"/>
        <item x="1010"/>
        <item x="82"/>
        <item x="817"/>
        <item x="235"/>
        <item x="911"/>
        <item x="1168"/>
        <item x="222"/>
        <item x="241"/>
        <item x="178"/>
        <item x="749"/>
        <item x="468"/>
        <item x="37"/>
        <item x="2"/>
        <item x="492"/>
        <item x="482"/>
        <item x="382"/>
        <item x="426"/>
        <item x="419"/>
        <item x="411"/>
        <item x="494"/>
        <item x="519"/>
        <item x="244"/>
        <item x="277"/>
        <item x="198"/>
        <item x="179"/>
        <item x="320"/>
        <item x="436"/>
        <item x="523"/>
        <item x="643"/>
        <item x="585"/>
        <item x="562"/>
        <item x="466"/>
        <item x="379"/>
        <item x="656"/>
        <item x="509"/>
        <item x="867"/>
        <item x="1073"/>
        <item x="1195"/>
        <item x="1218"/>
        <item x="1265"/>
        <item x="1083"/>
        <item x="1126"/>
        <item x="1234"/>
        <item x="1247"/>
        <item x="757"/>
        <item x="1084"/>
        <item x="246"/>
        <item x="78"/>
        <item x="428"/>
        <item x="862"/>
        <item x="987"/>
        <item x="1065"/>
        <item x="172"/>
        <item x="315"/>
        <item x="302"/>
        <item x="297"/>
        <item x="1284"/>
        <item x="545"/>
        <item x="1231"/>
        <item x="805"/>
        <item x="682"/>
        <item x="651"/>
        <item x="275"/>
        <item x="220"/>
        <item x="55"/>
        <item x="205"/>
        <item x="1014"/>
        <item x="94"/>
        <item x="310"/>
        <item x="77"/>
        <item x="1215"/>
        <item x="290"/>
        <item x="471"/>
        <item x="433"/>
        <item x="1086"/>
        <item x="974"/>
        <item x="1226"/>
        <item x="196"/>
        <item x="21"/>
        <item x="289"/>
        <item x="25"/>
        <item x="581"/>
        <item x="490"/>
        <item x="1107"/>
        <item x="1029"/>
        <item x="271"/>
        <item x="814"/>
        <item x="140"/>
        <item x="168"/>
        <item x="50"/>
        <item x="641"/>
        <item x="550"/>
        <item x="570"/>
        <item x="623"/>
        <item x="43"/>
        <item x="142"/>
        <item x="612"/>
        <item x="597"/>
        <item x="846"/>
        <item x="98"/>
        <item x="798"/>
        <item x="591"/>
        <item x="8"/>
        <item x="56"/>
        <item x="1220"/>
        <item x="282"/>
        <item x="434"/>
        <item x="833"/>
        <item x="751"/>
        <item x="762"/>
        <item x="697"/>
        <item x="792"/>
        <item x="567"/>
        <item x="372"/>
        <item x="199"/>
        <item x="766"/>
        <item x="472"/>
        <item x="491"/>
        <item x="396"/>
        <item x="1292"/>
        <item x="924"/>
        <item x="1143"/>
        <item x="997"/>
        <item x="978"/>
        <item x="1224"/>
        <item x="1059"/>
        <item x="1290"/>
        <item x="955"/>
        <item x="1067"/>
        <item x="1080"/>
        <item x="865"/>
        <item x="1148"/>
        <item x="1032"/>
        <item x="1222"/>
        <item x="1037"/>
        <item x="1020"/>
        <item x="717"/>
        <item x="1030"/>
        <item x="1249"/>
        <item x="1003"/>
        <item x="936"/>
        <item x="1056"/>
        <item x="276"/>
        <item x="149"/>
        <item x="108"/>
        <item x="247"/>
        <item x="187"/>
        <item x="53"/>
        <item x="264"/>
        <item x="121"/>
        <item x="746"/>
        <item x="287"/>
        <item x="230"/>
        <item x="89"/>
        <item x="106"/>
        <item x="42"/>
        <item x="164"/>
        <item x="104"/>
        <item x="216"/>
        <item x="253"/>
        <item x="159"/>
        <item x="99"/>
        <item x="803"/>
        <item x="105"/>
        <item x="184"/>
        <item x="80"/>
        <item x="130"/>
        <item x="171"/>
        <item x="84"/>
        <item x="249"/>
        <item x="233"/>
        <item x="467"/>
        <item x="364"/>
        <item x="398"/>
        <item x="799"/>
        <item x="45"/>
        <item x="504"/>
        <item x="58"/>
        <item x="663"/>
        <item x="698"/>
        <item x="674"/>
        <item x="759"/>
        <item x="980"/>
        <item x="1034"/>
        <item x="793"/>
        <item x="1174"/>
        <item x="967"/>
        <item x="1156"/>
        <item x="1054"/>
        <item x="1266"/>
        <item x="1060"/>
        <item x="1093"/>
        <item x="1245"/>
        <item x="1033"/>
        <item x="923"/>
        <item x="206"/>
        <item x="816"/>
        <item x="572"/>
        <item x="829"/>
        <item x="842"/>
        <item x="861"/>
        <item x="192"/>
        <item x="156"/>
        <item x="608"/>
        <item x="631"/>
        <item x="718"/>
        <item x="779"/>
        <item x="630"/>
        <item x="577"/>
        <item x="524"/>
        <item x="714"/>
        <item x="575"/>
        <item x="544"/>
        <item x="607"/>
        <item x="543"/>
        <item x="693"/>
        <item x="696"/>
        <item x="661"/>
        <item x="775"/>
        <item x="574"/>
        <item x="727"/>
        <item x="758"/>
        <item x="583"/>
        <item x="648"/>
        <item x="560"/>
        <item x="95"/>
        <item x="764"/>
        <item x="797"/>
        <item x="750"/>
        <item x="1216"/>
        <item x="678"/>
        <item x="788"/>
        <item x="573"/>
        <item x="295"/>
        <item x="139"/>
        <item x="32"/>
        <item x="175"/>
        <item x="150"/>
        <item x="1157"/>
        <item x="1066"/>
        <item x="0"/>
        <item t="default"/>
      </items>
      <autoSortScope>
        <pivotArea dataOnly="0" outline="0" fieldPosition="0">
          <references count="1">
            <reference field="4294967294" count="1" selected="0">
              <x v="0"/>
            </reference>
          </references>
        </pivotArea>
      </autoSortScope>
    </pivotField>
    <pivotField showAll="0">
      <items count="10">
        <item x="7"/>
        <item x="0"/>
        <item x="1"/>
        <item x="8"/>
        <item x="4"/>
        <item x="5"/>
        <item x="2"/>
        <item x="3"/>
        <item x="6"/>
        <item t="default"/>
      </items>
    </pivotField>
    <pivotField showAll="0">
      <items count="10">
        <item x="7"/>
        <item x="0"/>
        <item x="1"/>
        <item x="8"/>
        <item x="4"/>
        <item x="5"/>
        <item x="2"/>
        <item x="3"/>
        <item x="6"/>
        <item t="default"/>
      </items>
    </pivotField>
    <pivotField showAll="0"/>
    <pivotField showAll="0"/>
    <pivotField showAll="0"/>
    <pivotField showAll="0">
      <items count="7">
        <item x="1"/>
        <item x="5"/>
        <item x="3"/>
        <item x="0"/>
        <item x="4"/>
        <item x="2"/>
        <item t="default"/>
      </items>
    </pivotField>
    <pivotField showAll="0">
      <items count="5">
        <item x="3"/>
        <item x="1"/>
        <item x="0"/>
        <item x="2"/>
        <item t="default"/>
      </items>
    </pivotField>
    <pivotField showAll="0"/>
    <pivotField numFmtId="9" showAll="0"/>
    <pivotField showAll="0" avgSubtotal="1"/>
    <pivotField showAll="0">
      <items count="6">
        <item h="1" x="4"/>
        <item x="3"/>
        <item x="2"/>
        <item x="0"/>
        <item x="1"/>
        <item t="default"/>
      </items>
    </pivotField>
    <pivotField showAll="0"/>
    <pivotField numFmtId="3" showAll="0"/>
    <pivotField showAll="0"/>
    <pivotField numFmtId="3" showAll="0"/>
    <pivotField showAll="0"/>
    <pivotField showAll="0"/>
    <pivotField showAll="0"/>
    <pivotField showAll="0" sumSubtotal="1"/>
    <pivotField dataField="1" showAll="0"/>
    <pivotField showAll="0"/>
    <pivotField showAll="0"/>
    <pivotField showAll="0"/>
    <pivotField showAll="0"/>
  </pivotFields>
  <rowFields count="1">
    <field x="1"/>
  </rowFields>
  <rowItems count="6">
    <i>
      <x v="417"/>
    </i>
    <i>
      <x v="230"/>
    </i>
    <i>
      <x v="921"/>
    </i>
    <i>
      <x v="1018"/>
    </i>
    <i>
      <x v="419"/>
    </i>
    <i t="grand">
      <x/>
    </i>
  </rowItems>
  <colItems count="1">
    <i/>
  </colItems>
  <dataFields count="1">
    <dataField name="Sum of review_count" fld="21" baseField="0" baseItem="0"/>
  </dataFields>
  <formats count="3">
    <format dxfId="16">
      <pivotArea field="2" type="button" dataOnly="0" labelOnly="1" outline="0"/>
    </format>
    <format dxfId="15">
      <pivotArea dataOnly="0" labelOnly="1" outline="0" axis="axisValues" fieldPosition="0"/>
    </format>
    <format dxfId="14">
      <pivotArea outline="0" collapsedLevelsAreSubtotals="1" fieldPosition="0"/>
    </format>
  </formats>
  <pivotTableStyleInfo name="PivotStyleLight16" showRowHeaders="1" showColHeaders="1" showRowStripes="0" showColStripes="0" showLastColumn="1"/>
  <filters count="1">
    <filter fld="1" type="valueGreaterThanOrEqual" evalOrder="-1" id="7" iMeasureFld="0">
      <autoFilter ref="A1">
        <filterColumn colId="0">
          <customFilters>
            <customFilter operator="greaterThanOrEqual" val="24"/>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45DD2E0-2E0C-41CC-9E5F-B6F50D9525C3}"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rowHeaderCaption="Discount Bucket">
  <location ref="D54:E58" firstHeaderRow="1" firstDataRow="1" firstDataCol="1"/>
  <pivotFields count="26">
    <pivotField showAll="0" countASubtotal="1"/>
    <pivotField showAll="0"/>
    <pivotField showAll="0">
      <items count="10">
        <item x="7"/>
        <item x="0"/>
        <item x="1"/>
        <item x="8"/>
        <item x="4"/>
        <item x="5"/>
        <item x="2"/>
        <item x="3"/>
        <item x="6"/>
        <item t="default"/>
      </items>
    </pivotField>
    <pivotField showAll="0">
      <items count="10">
        <item x="7"/>
        <item x="0"/>
        <item x="1"/>
        <item x="8"/>
        <item x="4"/>
        <item x="5"/>
        <item x="2"/>
        <item x="3"/>
        <item x="6"/>
        <item t="default"/>
      </items>
    </pivotField>
    <pivotField showAll="0"/>
    <pivotField showAll="0"/>
    <pivotField showAll="0"/>
    <pivotField showAll="0">
      <items count="7">
        <item x="1"/>
        <item x="5"/>
        <item x="3"/>
        <item x="0"/>
        <item x="4"/>
        <item x="2"/>
        <item t="default"/>
      </items>
    </pivotField>
    <pivotField axis="axisRow" showAll="0" sortType="descending">
      <items count="5">
        <item x="3"/>
        <item x="1"/>
        <item x="0"/>
        <item x="2"/>
        <item t="default"/>
      </items>
      <autoSortScope>
        <pivotArea dataOnly="0" outline="0" fieldPosition="0">
          <references count="1">
            <reference field="4294967294" count="1" selected="0">
              <x v="0"/>
            </reference>
          </references>
        </pivotArea>
      </autoSortScope>
    </pivotField>
    <pivotField showAll="0"/>
    <pivotField numFmtId="9" showAll="0"/>
    <pivotField dataField="1" showAll="0" avgSubtotal="1"/>
    <pivotField showAll="0">
      <items count="6">
        <item h="1" x="4"/>
        <item x="3"/>
        <item x="2"/>
        <item x="0"/>
        <item x="1"/>
        <item t="default"/>
      </items>
    </pivotField>
    <pivotField showAll="0"/>
    <pivotField numFmtId="3" showAll="0"/>
    <pivotField showAll="0"/>
    <pivotField numFmtId="3" showAll="0"/>
    <pivotField showAll="0"/>
    <pivotField showAll="0"/>
    <pivotField showAll="0"/>
    <pivotField showAll="0" sumSubtotal="1"/>
    <pivotField showAll="0"/>
    <pivotField showAll="0"/>
    <pivotField showAll="0"/>
    <pivotField showAll="0"/>
    <pivotField showAll="0"/>
  </pivotFields>
  <rowFields count="1">
    <field x="8"/>
  </rowFields>
  <rowItems count="4">
    <i>
      <x/>
    </i>
    <i>
      <x v="1"/>
    </i>
    <i>
      <x v="2"/>
    </i>
    <i>
      <x v="3"/>
    </i>
  </rowItems>
  <colItems count="1">
    <i/>
  </colItems>
  <dataFields count="1">
    <dataField name="Average of rating" fld="11" subtotal="average" baseField="0" baseItem="0"/>
  </dataFields>
  <formats count="3">
    <format dxfId="19">
      <pivotArea field="2" type="button" dataOnly="0" labelOnly="1" outline="0"/>
    </format>
    <format dxfId="18">
      <pivotArea dataOnly="0" labelOnly="1" outline="0" axis="axisValues" fieldPosition="0"/>
    </format>
    <format dxfId="17">
      <pivotArea outline="0" collapsedLevelsAreSubtotals="1" fieldPosition="0"/>
    </format>
  </format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C89827E-FFEA-4FC8-AA1A-B2532451093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Product Category">
  <location ref="A49:C59" firstHeaderRow="0" firstDataRow="1" firstDataCol="1"/>
  <pivotFields count="26">
    <pivotField showAll="0" countASubtotal="1"/>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items count="10">
        <item x="7"/>
        <item x="0"/>
        <item x="1"/>
        <item x="8"/>
        <item x="4"/>
        <item x="5"/>
        <item x="2"/>
        <item x="3"/>
        <item x="6"/>
        <item t="default"/>
      </items>
    </pivotField>
    <pivotField showAll="0"/>
    <pivotField dataField="1" showAll="0"/>
    <pivotField dataField="1" showAll="0"/>
    <pivotField showAll="0">
      <items count="7">
        <item x="1"/>
        <item x="5"/>
        <item x="3"/>
        <item x="0"/>
        <item x="4"/>
        <item x="2"/>
        <item t="default"/>
      </items>
    </pivotField>
    <pivotField showAll="0">
      <items count="5">
        <item x="3"/>
        <item x="1"/>
        <item x="0"/>
        <item x="2"/>
        <item t="default"/>
      </items>
    </pivotField>
    <pivotField showAll="0"/>
    <pivotField numFmtId="9" showAll="0"/>
    <pivotField showAll="0" avgSubtotal="1"/>
    <pivotField showAll="0">
      <items count="6">
        <item h="1" x="4"/>
        <item x="3"/>
        <item x="2"/>
        <item x="0"/>
        <item x="1"/>
        <item t="default"/>
      </items>
    </pivotField>
    <pivotField showAll="0"/>
    <pivotField numFmtId="3" showAll="0"/>
    <pivotField showAll="0"/>
    <pivotField numFmtId="3" showAll="0"/>
    <pivotField showAll="0"/>
    <pivotField showAll="0"/>
    <pivotField showAll="0"/>
    <pivotField showAll="0" sumSubtotal="1"/>
    <pivotField showAll="0"/>
    <pivotField showAll="0"/>
    <pivotField showAll="0"/>
    <pivotField showAll="0"/>
    <pivotField showAll="0"/>
  </pivotFields>
  <rowFields count="1">
    <field x="2"/>
  </rowFields>
  <rowItems count="10">
    <i>
      <x v="2"/>
    </i>
    <i>
      <x v="3"/>
    </i>
    <i>
      <x v="4"/>
    </i>
    <i>
      <x v="6"/>
    </i>
    <i>
      <x v="7"/>
    </i>
    <i>
      <x v="5"/>
    </i>
    <i>
      <x/>
    </i>
    <i>
      <x v="1"/>
    </i>
    <i>
      <x v="8"/>
    </i>
    <i t="grand">
      <x/>
    </i>
  </rowItems>
  <colFields count="1">
    <field x="-2"/>
  </colFields>
  <colItems count="2">
    <i>
      <x/>
    </i>
    <i i="1">
      <x v="1"/>
    </i>
  </colItems>
  <dataFields count="2">
    <dataField name="Average of actual_price" fld="6" subtotal="average" baseField="2" baseItem="1"/>
    <dataField name="Average of discounted_price" fld="5" subtotal="average" baseField="2" baseItem="1"/>
  </dataFields>
  <formats count="4">
    <format dxfId="23">
      <pivotArea field="2" type="button" dataOnly="0" labelOnly="1" outline="0" axis="axisRow" fieldPosition="0"/>
    </format>
    <format dxfId="22">
      <pivotArea dataOnly="0" labelOnly="1" outline="0" axis="axisValues" fieldPosition="0"/>
    </format>
    <format dxfId="21">
      <pivotArea outline="0" collapsedLevelsAreSubtotals="1" fieldPosition="0"/>
    </format>
    <format dxfId="20">
      <pivotArea dataOnly="0" labelOnly="1" outline="0" fieldPosition="0">
        <references count="1">
          <reference field="4294967294" count="2">
            <x v="0"/>
            <x v="1"/>
          </reference>
        </references>
      </pivotArea>
    </format>
  </format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2AFD4B2-CB98-4CAF-BFC7-29F2C101A701}"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Price Bucket ">
  <location ref="D44:E51" firstHeaderRow="1" firstDataRow="1" firstDataCol="1"/>
  <pivotFields count="26">
    <pivotField dataField="1" showAll="0" countASubtotal="1"/>
    <pivotField showAll="0"/>
    <pivotField showAll="0">
      <items count="10">
        <item x="7"/>
        <item x="0"/>
        <item x="1"/>
        <item x="8"/>
        <item x="4"/>
        <item x="5"/>
        <item x="2"/>
        <item x="3"/>
        <item x="6"/>
        <item t="default"/>
      </items>
    </pivotField>
    <pivotField showAll="0">
      <items count="10">
        <item x="7"/>
        <item x="0"/>
        <item x="1"/>
        <item x="8"/>
        <item x="4"/>
        <item x="5"/>
        <item x="2"/>
        <item x="3"/>
        <item x="6"/>
        <item t="default"/>
      </items>
    </pivotField>
    <pivotField showAll="0"/>
    <pivotField showAll="0"/>
    <pivotField showAll="0"/>
    <pivotField axis="axisRow" showAll="0" sortType="descending">
      <items count="7">
        <item x="2"/>
        <item x="4"/>
        <item x="0"/>
        <item x="3"/>
        <item x="5"/>
        <item x="1"/>
        <item t="default"/>
      </items>
      <autoSortScope>
        <pivotArea dataOnly="0" outline="0" fieldPosition="0">
          <references count="1">
            <reference field="4294967294" count="1" selected="0">
              <x v="0"/>
            </reference>
          </references>
        </pivotArea>
      </autoSortScope>
    </pivotField>
    <pivotField showAll="0">
      <items count="5">
        <item x="3"/>
        <item x="1"/>
        <item x="0"/>
        <item x="2"/>
        <item t="default"/>
      </items>
    </pivotField>
    <pivotField showAll="0"/>
    <pivotField numFmtId="9" showAll="0"/>
    <pivotField showAll="0"/>
    <pivotField showAll="0">
      <items count="6">
        <item h="1" x="4"/>
        <item x="3"/>
        <item x="2"/>
        <item x="0"/>
        <item x="1"/>
        <item t="default"/>
      </items>
    </pivotField>
    <pivotField showAll="0"/>
    <pivotField numFmtId="3" showAll="0"/>
    <pivotField showAll="0"/>
    <pivotField numFmtId="3" showAll="0"/>
    <pivotField showAll="0"/>
    <pivotField showAll="0"/>
    <pivotField showAll="0"/>
    <pivotField showAll="0" sumSubtotal="1"/>
    <pivotField showAll="0"/>
    <pivotField showAll="0"/>
    <pivotField showAll="0"/>
    <pivotField showAll="0"/>
    <pivotField showAll="0"/>
  </pivotFields>
  <rowFields count="1">
    <field x="7"/>
  </rowFields>
  <rowItems count="7">
    <i>
      <x v="2"/>
    </i>
    <i>
      <x/>
    </i>
    <i>
      <x v="5"/>
    </i>
    <i>
      <x v="3"/>
    </i>
    <i>
      <x v="1"/>
    </i>
    <i>
      <x v="4"/>
    </i>
    <i t="grand">
      <x/>
    </i>
  </rowItems>
  <colItems count="1">
    <i/>
  </colItems>
  <dataFields count="1">
    <dataField name="Count of product_id" fld="0" subtotal="count" baseField="0" baseItem="0"/>
  </dataFields>
  <formats count="3">
    <format dxfId="26">
      <pivotArea field="2" type="button" dataOnly="0" labelOnly="1" outline="0"/>
    </format>
    <format dxfId="25">
      <pivotArea outline="0" collapsedLevelsAreSubtotals="1" fieldPosition="0"/>
    </format>
    <format dxfId="24">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253918E-9BCF-40E6-AA09-4D18247CD9C5}"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category">
  <location ref="G13:G14" firstHeaderRow="1" firstDataRow="1" firstDataCol="0"/>
  <pivotFields count="26">
    <pivotField showAll="0"/>
    <pivotField showAll="0"/>
    <pivotField showAll="0"/>
    <pivotField showAll="0">
      <items count="10">
        <item x="7"/>
        <item x="0"/>
        <item x="1"/>
        <item x="8"/>
        <item x="4"/>
        <item x="5"/>
        <item x="2"/>
        <item x="3"/>
        <item x="6"/>
        <item t="default"/>
      </items>
    </pivotField>
    <pivotField showAll="0"/>
    <pivotField showAll="0"/>
    <pivotField showAll="0"/>
    <pivotField showAll="0">
      <items count="7">
        <item x="1"/>
        <item x="5"/>
        <item x="3"/>
        <item x="0"/>
        <item x="4"/>
        <item x="2"/>
        <item t="default"/>
      </items>
    </pivotField>
    <pivotField showAll="0">
      <items count="5">
        <item x="3"/>
        <item x="1"/>
        <item x="0"/>
        <item x="2"/>
        <item t="default"/>
      </items>
    </pivotField>
    <pivotField showAll="0"/>
    <pivotField numFmtId="9" showAll="0"/>
    <pivotField dataField="1" showAll="0"/>
    <pivotField showAll="0">
      <items count="6">
        <item h="1" x="4"/>
        <item x="3"/>
        <item x="2"/>
        <item x="0"/>
        <item x="1"/>
        <item t="default"/>
      </items>
    </pivotField>
    <pivotField showAll="0"/>
    <pivotField numFmtId="3" showAll="0"/>
    <pivotField showAll="0"/>
    <pivotField numFmtId="3"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rating" fld="11" subtotal="average" baseField="0" baseItem="0"/>
  </dataFields>
  <formats count="3">
    <format dxfId="29">
      <pivotArea type="all" dataOnly="0" outline="0" fieldPosition="0"/>
    </format>
    <format dxfId="28">
      <pivotArea outline="0" collapsedLevelsAreSubtotals="1" fieldPosition="0"/>
    </format>
    <format dxfId="2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9085908-D6A3-4591-991A-9CF80E56271B}"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Product Category">
  <location ref="D31:E41" firstHeaderRow="1" firstDataRow="1" firstDataCol="1"/>
  <pivotFields count="26">
    <pivotField showAll="0" countASubtotal="1"/>
    <pivotField showAll="0"/>
    <pivotField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axis="axisRow" showAll="0" sortType="a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7">
        <item x="1"/>
        <item x="5"/>
        <item x="3"/>
        <item x="0"/>
        <item x="4"/>
        <item x="2"/>
        <item t="default"/>
      </items>
    </pivotField>
    <pivotField showAll="0">
      <items count="5">
        <item x="3"/>
        <item x="1"/>
        <item x="0"/>
        <item x="2"/>
        <item t="default"/>
      </items>
    </pivotField>
    <pivotField showAll="0"/>
    <pivotField numFmtId="9" showAll="0"/>
    <pivotField showAll="0"/>
    <pivotField showAll="0">
      <items count="6">
        <item h="1" x="4"/>
        <item x="3"/>
        <item x="2"/>
        <item x="0"/>
        <item x="1"/>
        <item t="default"/>
      </items>
    </pivotField>
    <pivotField showAll="0"/>
    <pivotField numFmtId="3" showAll="0"/>
    <pivotField showAll="0"/>
    <pivotField dataField="1" numFmtId="3" showAll="0"/>
    <pivotField showAll="0"/>
    <pivotField showAll="0"/>
    <pivotField showAll="0"/>
    <pivotField showAll="0" sumSubtotal="1"/>
    <pivotField showAll="0"/>
    <pivotField showAll="0"/>
    <pivotField showAll="0"/>
    <pivotField showAll="0"/>
    <pivotField showAll="0"/>
  </pivotFields>
  <rowFields count="1">
    <field x="3"/>
  </rowFields>
  <rowItems count="10">
    <i>
      <x v="8"/>
    </i>
    <i>
      <x v="5"/>
    </i>
    <i>
      <x/>
    </i>
    <i>
      <x v="6"/>
    </i>
    <i>
      <x v="3"/>
    </i>
    <i>
      <x v="7"/>
    </i>
    <i>
      <x v="4"/>
    </i>
    <i>
      <x v="1"/>
    </i>
    <i>
      <x v="2"/>
    </i>
    <i t="grand">
      <x/>
    </i>
  </rowItems>
  <colItems count="1">
    <i/>
  </colItems>
  <dataFields count="1">
    <dataField name="Sum of Potential Revenue" fld="16" baseField="0" baseItem="0" numFmtId="166"/>
  </dataFields>
  <formats count="3">
    <format dxfId="32">
      <pivotArea field="2" type="button" dataOnly="0" labelOnly="1" outline="0"/>
    </format>
    <format dxfId="31">
      <pivotArea outline="0" collapsedLevelsAreSubtotals="1" fieldPosition="0"/>
    </format>
    <format dxfId="30">
      <pivotArea dataOnly="0" labelOnly="1" outline="0" axis="axisValues" fieldPosition="0"/>
    </format>
  </formats>
  <chartFormats count="3">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3" count="1" selected="0">
            <x v="1"/>
          </reference>
        </references>
      </pivotArea>
    </chartFormat>
    <chartFormat chart="3" format="4">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9EAAF6E-56A6-48DF-AEB1-3DD6F6C61DB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Product ID">
  <location ref="A42:B46" firstHeaderRow="1" firstDataRow="1" firstDataCol="1"/>
  <pivotFields count="26">
    <pivotField axis="axisRow" showAll="0" measureFilter="1" sortType="descending" countASubtotal="1">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0"/>
        <item t="countA"/>
      </items>
      <autoSortScope>
        <pivotArea dataOnly="0" outline="0" fieldPosition="0">
          <references count="1">
            <reference field="4294967294" count="1" selected="0">
              <x v="0"/>
            </reference>
          </references>
        </pivotArea>
      </autoSortScope>
    </pivotField>
    <pivotField showAll="0"/>
    <pivotField showAll="0">
      <items count="10">
        <item x="7"/>
        <item x="0"/>
        <item x="1"/>
        <item x="8"/>
        <item x="4"/>
        <item x="5"/>
        <item x="2"/>
        <item x="3"/>
        <item x="6"/>
        <item t="default"/>
      </items>
    </pivotField>
    <pivotField showAll="0">
      <items count="10">
        <item x="7"/>
        <item x="0"/>
        <item x="1"/>
        <item x="8"/>
        <item x="4"/>
        <item x="5"/>
        <item x="2"/>
        <item x="3"/>
        <item x="6"/>
        <item t="default"/>
      </items>
    </pivotField>
    <pivotField showAll="0"/>
    <pivotField showAll="0"/>
    <pivotField showAll="0"/>
    <pivotField showAll="0">
      <items count="7">
        <item x="1"/>
        <item x="5"/>
        <item x="3"/>
        <item x="0"/>
        <item x="4"/>
        <item x="2"/>
        <item t="default"/>
      </items>
    </pivotField>
    <pivotField showAll="0">
      <items count="5">
        <item x="3"/>
        <item x="1"/>
        <item x="0"/>
        <item x="2"/>
        <item t="default"/>
      </items>
    </pivotField>
    <pivotField showAll="0"/>
    <pivotField numFmtId="9" showAll="0"/>
    <pivotField dataField="1" showAll="0" avgSubtotal="1"/>
    <pivotField showAll="0">
      <items count="6">
        <item h="1" x="4"/>
        <item x="3"/>
        <item x="2"/>
        <item x="0"/>
        <item x="1"/>
        <item t="default"/>
      </items>
    </pivotField>
    <pivotField showAll="0"/>
    <pivotField numFmtId="3" showAll="0"/>
    <pivotField showAll="0"/>
    <pivotField numFmtId="3" showAll="0"/>
    <pivotField showAll="0"/>
    <pivotField showAll="0"/>
    <pivotField showAll="0"/>
    <pivotField showAll="0" sumSubtotal="1"/>
    <pivotField showAll="0"/>
    <pivotField showAll="0"/>
    <pivotField showAll="0"/>
    <pivotField showAll="0"/>
    <pivotField showAll="0"/>
  </pivotFields>
  <rowFields count="1">
    <field x="0"/>
  </rowFields>
  <rowItems count="4">
    <i>
      <x v="789"/>
    </i>
    <i>
      <x v="1348"/>
    </i>
    <i>
      <x v="1341"/>
    </i>
    <i t="grand">
      <x/>
    </i>
  </rowItems>
  <colItems count="1">
    <i/>
  </colItems>
  <dataFields count="1">
    <dataField name="Average of rating" fld="11" subtotal="average" baseField="0" baseItem="0" numFmtId="165"/>
  </dataFields>
  <formats count="3">
    <format dxfId="35">
      <pivotArea field="2" type="button" dataOnly="0" labelOnly="1" outline="0"/>
    </format>
    <format dxfId="34">
      <pivotArea outline="0" collapsedLevelsAreSubtotals="1" fieldPosition="0"/>
    </format>
    <format dxfId="33">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Equal" evalOrder="-1" id="3" iMeasureFld="0">
      <autoFilter ref="A1">
        <filterColumn colId="0">
          <customFilters>
            <customFilter val="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5B351C8-429B-4AEA-99F8-2B198E3EEBD9}" name="PivotTable1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Product Category">
  <location ref="D79:G85" firstHeaderRow="0" firstDataRow="1" firstDataCol="1"/>
  <pivotFields count="26">
    <pivotField axis="axisRow" showAll="0" measureFilter="1" sortType="descending" countASubtotal="1">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countA"/>
      </items>
      <autoSortScope>
        <pivotArea dataOnly="0" outline="0" fieldPosition="0">
          <references count="1">
            <reference field="4294967294" count="1" selected="0">
              <x v="0"/>
            </reference>
          </references>
        </pivotArea>
      </autoSortScope>
    </pivotField>
    <pivotField showAll="0"/>
    <pivotField showAll="0">
      <items count="10">
        <item x="7"/>
        <item x="0"/>
        <item x="1"/>
        <item x="8"/>
        <item x="4"/>
        <item x="5"/>
        <item x="2"/>
        <item x="3"/>
        <item x="6"/>
        <item t="default"/>
      </items>
    </pivotField>
    <pivotField showAll="0">
      <items count="10">
        <item x="7"/>
        <item x="0"/>
        <item x="1"/>
        <item x="8"/>
        <item x="4"/>
        <item x="5"/>
        <item x="2"/>
        <item x="3"/>
        <item x="6"/>
        <item t="default"/>
      </items>
    </pivotField>
    <pivotField showAll="0"/>
    <pivotField showAll="0"/>
    <pivotField showAll="0"/>
    <pivotField showAll="0">
      <items count="7">
        <item x="1"/>
        <item x="5"/>
        <item x="3"/>
        <item x="0"/>
        <item x="4"/>
        <item x="2"/>
        <item t="default"/>
      </items>
    </pivotField>
    <pivotField showAll="0">
      <items count="5">
        <item x="3"/>
        <item x="1"/>
        <item x="0"/>
        <item x="2"/>
        <item t="default"/>
      </items>
    </pivotField>
    <pivotField showAll="0"/>
    <pivotField numFmtId="9" showAll="0"/>
    <pivotField dataField="1" showAll="0" avgSubtotal="1"/>
    <pivotField showAll="0">
      <items count="6">
        <item h="1" x="4"/>
        <item x="3"/>
        <item x="2"/>
        <item x="0"/>
        <item x="1"/>
        <item t="default"/>
      </items>
    </pivotField>
    <pivotField dataField="1" showAll="0"/>
    <pivotField dataField="1" numFmtId="3" showAll="0"/>
    <pivotField showAll="0"/>
    <pivotField numFmtId="3" showAll="0"/>
    <pivotField showAll="0"/>
    <pivotField showAll="0"/>
    <pivotField showAll="0"/>
    <pivotField showAll="0" sumSubtotal="1"/>
    <pivotField showAll="0" defaultSubtotal="0"/>
    <pivotField showAll="0"/>
    <pivotField showAll="0"/>
    <pivotField showAll="0"/>
    <pivotField showAll="0"/>
  </pivotFields>
  <rowFields count="1">
    <field x="0"/>
  </rowFields>
  <rowItems count="6">
    <i>
      <x v="138"/>
    </i>
    <i>
      <x v="356"/>
    </i>
    <i>
      <x v="137"/>
    </i>
    <i>
      <x v="480"/>
    </i>
    <i>
      <x v="1168"/>
    </i>
    <i>
      <x v="317"/>
    </i>
  </rowItems>
  <colFields count="1">
    <field x="-2"/>
  </colFields>
  <colItems count="3">
    <i>
      <x/>
    </i>
    <i i="1">
      <x v="1"/>
    </i>
    <i i="2">
      <x v="2"/>
    </i>
  </colItems>
  <dataFields count="3">
    <dataField name="Sum of Rating_Score" fld="14" baseField="0" baseItem="0"/>
    <dataField name="Sum of  rating_count " fld="13" baseField="0" baseItem="0"/>
    <dataField name="Sum of rating" fld="11" baseField="0" baseItem="0"/>
  </dataFields>
  <formats count="3">
    <format dxfId="38">
      <pivotArea field="2" type="button" dataOnly="0" labelOnly="1" outline="0"/>
    </format>
    <format dxfId="37">
      <pivotArea outline="0" collapsedLevelsAreSubtotals="1" fieldPosition="0"/>
    </format>
    <format dxfId="36">
      <pivotArea dataOnly="0" labelOnly="1" outline="0" axis="axisValues" fieldPosition="0"/>
    </format>
  </formats>
  <pivotTableStyleInfo name="PivotStyleLight16" showRowHeaders="1" showColHeaders="1" showRowStripes="0" showColStripes="0" showLastColumn="1"/>
  <filters count="1">
    <filter fld="0" type="count" evalOrder="-1" id="8"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70E7B13-2538-4F7D-8A10-E5A2744C9E5C}"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Rating">
  <location ref="D3:E8" firstHeaderRow="1" firstDataRow="1" firstDataCol="1"/>
  <pivotFields count="26">
    <pivotField dataField="1" showAll="0"/>
    <pivotField showAll="0"/>
    <pivotField showAll="0"/>
    <pivotField showAll="0">
      <items count="10">
        <item x="7"/>
        <item x="0"/>
        <item x="1"/>
        <item x="8"/>
        <item x="4"/>
        <item x="5"/>
        <item x="2"/>
        <item x="3"/>
        <item x="6"/>
        <item t="default"/>
      </items>
    </pivotField>
    <pivotField showAll="0"/>
    <pivotField showAll="0"/>
    <pivotField showAll="0"/>
    <pivotField showAll="0">
      <items count="7">
        <item x="1"/>
        <item x="5"/>
        <item x="3"/>
        <item x="0"/>
        <item x="4"/>
        <item x="2"/>
        <item t="default"/>
      </items>
    </pivotField>
    <pivotField showAll="0">
      <items count="5">
        <item x="3"/>
        <item x="1"/>
        <item x="0"/>
        <item x="2"/>
        <item t="default"/>
      </items>
    </pivotField>
    <pivotField showAll="0"/>
    <pivotField numFmtId="9" showAll="0"/>
    <pivotField showAll="0" sortType="descending">
      <items count="25">
        <item x="22"/>
        <item x="23"/>
        <item x="21"/>
        <item x="18"/>
        <item x="17"/>
        <item x="19"/>
        <item x="14"/>
        <item x="8"/>
        <item x="10"/>
        <item x="12"/>
        <item x="9"/>
        <item x="7"/>
        <item x="11"/>
        <item x="2"/>
        <item x="1"/>
        <item x="3"/>
        <item x="0"/>
        <item x="4"/>
        <item x="5"/>
        <item x="6"/>
        <item x="13"/>
        <item x="16"/>
        <item x="20"/>
        <item x="15"/>
        <item t="default"/>
      </items>
      <autoSortScope>
        <pivotArea dataOnly="0" outline="0" fieldPosition="0">
          <references count="1">
            <reference field="4294967294" count="1" selected="0">
              <x v="0"/>
            </reference>
          </references>
        </pivotArea>
      </autoSortScope>
    </pivotField>
    <pivotField axis="axisRow" showAll="0" sortType="ascending">
      <items count="6">
        <item h="1" x="4"/>
        <item x="3"/>
        <item x="2"/>
        <item x="0"/>
        <item x="1"/>
        <item t="default"/>
      </items>
      <autoSortScope>
        <pivotArea dataOnly="0" outline="0" fieldPosition="0">
          <references count="1">
            <reference field="4294967294" count="1" selected="0">
              <x v="0"/>
            </reference>
          </references>
        </pivotArea>
      </autoSortScope>
    </pivotField>
    <pivotField showAll="0"/>
    <pivotField numFmtId="3" showAll="0"/>
    <pivotField showAll="0"/>
    <pivotField numFmtId="3" showAll="0"/>
    <pivotField showAll="0"/>
    <pivotField showAll="0"/>
    <pivotField showAll="0"/>
    <pivotField showAll="0"/>
    <pivotField showAll="0"/>
    <pivotField showAll="0"/>
    <pivotField showAll="0"/>
    <pivotField showAll="0"/>
    <pivotField showAll="0"/>
  </pivotFields>
  <rowFields count="1">
    <field x="12"/>
  </rowFields>
  <rowItems count="5">
    <i>
      <x v="1"/>
    </i>
    <i>
      <x v="2"/>
    </i>
    <i>
      <x v="4"/>
    </i>
    <i>
      <x v="3"/>
    </i>
    <i t="grand">
      <x/>
    </i>
  </rowItems>
  <colItems count="1">
    <i/>
  </colItems>
  <dataFields count="1">
    <dataField name="Count of product_id" fld="0" subtotal="count" baseField="0" baseItem="0" numFmtId="1"/>
  </dataFields>
  <formats count="2">
    <format dxfId="40">
      <pivotArea outline="0" collapsedLevelsAreSubtotals="1" fieldPosition="0"/>
    </format>
    <format dxfId="39">
      <pivotArea dataOnly="0" labelOnly="1" outline="0" axis="axisValues" fieldPosition="0"/>
    </format>
  </formats>
  <chartFormats count="1">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C43D0BB-29FF-4E98-9FE1-50EF34B288F2}" name="PivotTable1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Product Category">
  <location ref="D67:E76" firstHeaderRow="1" firstDataRow="1" firstDataCol="1"/>
  <pivotFields count="26">
    <pivotField showAll="0" countASubtotal="1"/>
    <pivotField showAll="0"/>
    <pivotField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axis="axisRow" showAll="0">
      <items count="10">
        <item x="7"/>
        <item x="0"/>
        <item x="1"/>
        <item x="8"/>
        <item x="4"/>
        <item x="5"/>
        <item x="2"/>
        <item x="3"/>
        <item x="6"/>
        <item t="default"/>
      </items>
    </pivotField>
    <pivotField showAll="0"/>
    <pivotField showAll="0"/>
    <pivotField showAll="0"/>
    <pivotField showAll="0">
      <items count="7">
        <item x="1"/>
        <item x="5"/>
        <item x="3"/>
        <item x="0"/>
        <item x="4"/>
        <item x="2"/>
        <item t="default"/>
      </items>
    </pivotField>
    <pivotField showAll="0">
      <items count="5">
        <item x="3"/>
        <item x="1"/>
        <item x="0"/>
        <item x="2"/>
        <item t="default"/>
      </items>
    </pivotField>
    <pivotField showAll="0"/>
    <pivotField dataField="1" numFmtId="9" showAll="0"/>
    <pivotField showAll="0" avgSubtotal="1"/>
    <pivotField showAll="0">
      <items count="6">
        <item h="1" x="4"/>
        <item x="3"/>
        <item x="2"/>
        <item x="0"/>
        <item x="1"/>
        <item t="default"/>
      </items>
    </pivotField>
    <pivotField showAll="0"/>
    <pivotField numFmtId="3" showAll="0"/>
    <pivotField showAll="0"/>
    <pivotField numFmtId="3" showAll="0"/>
    <pivotField showAll="0"/>
    <pivotField showAll="0"/>
    <pivotField showAll="0"/>
    <pivotField showAll="0" sumSubtotal="1"/>
    <pivotField showAll="0" defaultSubtotal="0"/>
    <pivotField showAll="0"/>
    <pivotField showAll="0"/>
    <pivotField showAll="0"/>
    <pivotField showAll="0"/>
  </pivotFields>
  <rowFields count="1">
    <field x="3"/>
  </rowFields>
  <rowItems count="9">
    <i>
      <x/>
    </i>
    <i>
      <x v="1"/>
    </i>
    <i>
      <x v="2"/>
    </i>
    <i>
      <x v="3"/>
    </i>
    <i>
      <x v="4"/>
    </i>
    <i>
      <x v="5"/>
    </i>
    <i>
      <x v="6"/>
    </i>
    <i>
      <x v="7"/>
    </i>
    <i>
      <x v="8"/>
    </i>
  </rowItems>
  <colItems count="1">
    <i/>
  </colItems>
  <dataFields count="1">
    <dataField name="Average of discount_percentage" fld="10" subtotal="average" baseField="0" baseItem="0" numFmtId="164"/>
  </dataFields>
  <formats count="3">
    <format dxfId="43">
      <pivotArea field="2" type="button" dataOnly="0" labelOnly="1" outline="0"/>
    </format>
    <format dxfId="42">
      <pivotArea outline="0" collapsedLevelsAreSubtotals="1" fieldPosition="0"/>
    </format>
    <format dxfId="4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C497C6C-25DC-4C26-B898-0253DFAFD74E}"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category">
  <location ref="G4:G5" firstHeaderRow="1" firstDataRow="1" firstDataCol="0"/>
  <pivotFields count="26">
    <pivotField dataField="1" showAll="0"/>
    <pivotField showAll="0"/>
    <pivotField showAll="0"/>
    <pivotField showAll="0">
      <items count="10">
        <item x="7"/>
        <item x="0"/>
        <item x="1"/>
        <item x="8"/>
        <item x="4"/>
        <item x="5"/>
        <item x="2"/>
        <item x="3"/>
        <item x="6"/>
        <item t="default"/>
      </items>
    </pivotField>
    <pivotField showAll="0"/>
    <pivotField showAll="0"/>
    <pivotField showAll="0"/>
    <pivotField showAll="0">
      <items count="7">
        <item x="1"/>
        <item x="5"/>
        <item x="3"/>
        <item x="0"/>
        <item x="4"/>
        <item x="2"/>
        <item t="default"/>
      </items>
    </pivotField>
    <pivotField showAll="0">
      <items count="5">
        <item x="3"/>
        <item x="1"/>
        <item x="0"/>
        <item x="2"/>
        <item t="default"/>
      </items>
    </pivotField>
    <pivotField showAll="0"/>
    <pivotField numFmtId="9" showAll="0"/>
    <pivotField showAll="0"/>
    <pivotField showAll="0">
      <items count="6">
        <item h="1" x="4"/>
        <item x="3"/>
        <item x="2"/>
        <item x="0"/>
        <item x="1"/>
        <item t="default"/>
      </items>
    </pivotField>
    <pivotField showAll="0"/>
    <pivotField numFmtId="3" showAll="0"/>
    <pivotField showAll="0"/>
    <pivotField numFmtId="3"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product_id" fld="0" subtotal="count" baseField="0" baseItem="0" numFmtId="1"/>
  </dataFields>
  <formats count="3">
    <format dxfId="46">
      <pivotArea type="all" dataOnly="0" outline="0" fieldPosition="0"/>
    </format>
    <format dxfId="45">
      <pivotArea outline="0" collapsedLevelsAreSubtotals="1" fieldPosition="0"/>
    </format>
    <format dxfId="4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58B983C-C165-42F6-8E80-7C0EA47B2CE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Product Category">
  <location ref="A29:B39" firstHeaderRow="1" firstDataRow="1" firstDataCol="1"/>
  <pivotFields count="26">
    <pivotField showAll="0" countASubtotal="1"/>
    <pivotField showAll="0"/>
    <pivotField axis="axisRow" showAll="0" sortType="a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items count="10">
        <item x="7"/>
        <item x="0"/>
        <item x="1"/>
        <item x="8"/>
        <item x="4"/>
        <item x="5"/>
        <item x="2"/>
        <item x="3"/>
        <item x="6"/>
        <item t="default"/>
      </items>
    </pivotField>
    <pivotField showAll="0"/>
    <pivotField showAll="0"/>
    <pivotField showAll="0"/>
    <pivotField showAll="0">
      <items count="7">
        <item x="1"/>
        <item x="5"/>
        <item x="3"/>
        <item x="0"/>
        <item x="4"/>
        <item x="2"/>
        <item t="default"/>
      </items>
    </pivotField>
    <pivotField showAll="0">
      <items count="5">
        <item x="3"/>
        <item x="1"/>
        <item x="0"/>
        <item x="2"/>
        <item t="default"/>
      </items>
    </pivotField>
    <pivotField showAll="0"/>
    <pivotField numFmtId="9" showAll="0"/>
    <pivotField showAll="0"/>
    <pivotField showAll="0">
      <items count="6">
        <item h="1" x="4"/>
        <item x="3"/>
        <item x="2"/>
        <item x="0"/>
        <item x="1"/>
        <item t="default"/>
      </items>
    </pivotField>
    <pivotField showAll="0"/>
    <pivotField numFmtId="3" showAll="0"/>
    <pivotField showAll="0"/>
    <pivotField numFmtId="3" showAll="0"/>
    <pivotField showAll="0"/>
    <pivotField showAll="0"/>
    <pivotField showAll="0"/>
    <pivotField showAll="0" sumSubtotal="1"/>
    <pivotField dataField="1" showAll="0"/>
    <pivotField showAll="0"/>
    <pivotField showAll="0"/>
    <pivotField showAll="0"/>
    <pivotField showAll="0"/>
  </pivotFields>
  <rowFields count="1">
    <field x="2"/>
  </rowFields>
  <rowItems count="10">
    <i>
      <x v="3"/>
    </i>
    <i>
      <x/>
    </i>
    <i>
      <x v="8"/>
    </i>
    <i>
      <x v="5"/>
    </i>
    <i>
      <x v="6"/>
    </i>
    <i>
      <x v="7"/>
    </i>
    <i>
      <x v="1"/>
    </i>
    <i>
      <x v="4"/>
    </i>
    <i>
      <x v="2"/>
    </i>
    <i t="grand">
      <x/>
    </i>
  </rowItems>
  <colItems count="1">
    <i/>
  </colItems>
  <dataFields count="1">
    <dataField name="Sum of review_count" fld="21" baseField="0" baseItem="0"/>
  </dataFields>
  <formats count="4">
    <format dxfId="50">
      <pivotArea collapsedLevelsAreSubtotals="1" fieldPosition="0">
        <references count="1">
          <reference field="2" count="1">
            <x v="7"/>
          </reference>
        </references>
      </pivotArea>
    </format>
    <format dxfId="49">
      <pivotArea outline="0" collapsedLevelsAreSubtotals="1" fieldPosition="0"/>
    </format>
    <format dxfId="48">
      <pivotArea dataOnly="0" labelOnly="1" outline="0" axis="axisValues" fieldPosition="0"/>
    </format>
    <format dxfId="47">
      <pivotArea field="2" type="button" dataOnly="0" labelOnly="1" outline="0" axis="axisRow"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248D4D7-4B76-4872-91DA-1D00BCF51CEA}"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category">
  <location ref="G7:G8" firstHeaderRow="1" firstDataRow="1" firstDataCol="0"/>
  <pivotFields count="26">
    <pivotField showAll="0"/>
    <pivotField showAll="0"/>
    <pivotField showAll="0"/>
    <pivotField showAll="0">
      <items count="10">
        <item x="7"/>
        <item x="0"/>
        <item x="1"/>
        <item x="8"/>
        <item x="4"/>
        <item x="5"/>
        <item x="2"/>
        <item x="3"/>
        <item x="6"/>
        <item t="default"/>
      </items>
    </pivotField>
    <pivotField showAll="0"/>
    <pivotField dataField="1" showAll="0"/>
    <pivotField showAll="0"/>
    <pivotField showAll="0">
      <items count="7">
        <item x="1"/>
        <item x="5"/>
        <item x="3"/>
        <item x="0"/>
        <item x="4"/>
        <item x="2"/>
        <item t="default"/>
      </items>
    </pivotField>
    <pivotField showAll="0">
      <items count="5">
        <item x="3"/>
        <item x="1"/>
        <item x="0"/>
        <item x="2"/>
        <item t="default"/>
      </items>
    </pivotField>
    <pivotField showAll="0"/>
    <pivotField numFmtId="9" showAll="0"/>
    <pivotField showAll="0"/>
    <pivotField showAll="0">
      <items count="6">
        <item h="1" x="4"/>
        <item x="3"/>
        <item x="2"/>
        <item x="0"/>
        <item x="1"/>
        <item t="default"/>
      </items>
    </pivotField>
    <pivotField showAll="0"/>
    <pivotField numFmtId="3" showAll="0"/>
    <pivotField showAll="0"/>
    <pivotField numFmtId="3"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discounted_price" fld="5" baseField="0" baseItem="0"/>
  </dataFields>
  <formats count="3">
    <format dxfId="53">
      <pivotArea type="all" dataOnly="0" outline="0" fieldPosition="0"/>
    </format>
    <format dxfId="52">
      <pivotArea outline="0" collapsedLevelsAreSubtotals="1" fieldPosition="0"/>
    </format>
    <format dxfId="5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21" xr10:uid="{34A6D3FE-8BC9-410F-8B0A-23FC45B37D1F}" sourceName="Product_Category2">
  <pivotTables>
    <pivotTable tabId="4" name="PivotTable14"/>
    <pivotTable tabId="4" name="PivotTable1"/>
    <pivotTable tabId="4" name="PivotTable10"/>
    <pivotTable tabId="4" name="PivotTable11"/>
    <pivotTable tabId="4" name="PivotTable13"/>
    <pivotTable tabId="4" name="PivotTable15"/>
    <pivotTable tabId="4" name="PivotTable2"/>
    <pivotTable tabId="4" name="PivotTable20"/>
    <pivotTable tabId="4" name="PivotTable21"/>
    <pivotTable tabId="4" name="PivotTable22"/>
    <pivotTable tabId="4" name="PivotTable23"/>
    <pivotTable tabId="4" name="PivotTable3"/>
    <pivotTable tabId="4" name="PivotTable4"/>
    <pivotTable tabId="4" name="PivotTable5"/>
    <pivotTable tabId="4" name="PivotTable6"/>
    <pivotTable tabId="4" name="PivotTable7"/>
    <pivotTable tabId="4" name="PivotTable8"/>
    <pivotTable tabId="4" name="PivotTable9"/>
  </pivotTables>
  <data>
    <tabular pivotCacheId="2027222808">
      <items count="9">
        <i x="7" s="1"/>
        <i x="0" s="1"/>
        <i x="1" s="1"/>
        <i x="8" s="1"/>
        <i x="4" s="1"/>
        <i x="5" s="1"/>
        <i x="2" s="1"/>
        <i x="3"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Bucket1" xr10:uid="{06E786E8-AA0B-483F-8763-02F2BF62B7ED}" sourceName="Price Bucket">
  <pivotTables>
    <pivotTable tabId="4" name="PivotTable14"/>
    <pivotTable tabId="4" name="PivotTable1"/>
    <pivotTable tabId="4" name="PivotTable10"/>
    <pivotTable tabId="4" name="PivotTable11"/>
    <pivotTable tabId="4" name="PivotTable13"/>
    <pivotTable tabId="4" name="PivotTable15"/>
    <pivotTable tabId="4" name="PivotTable2"/>
    <pivotTable tabId="4" name="PivotTable20"/>
    <pivotTable tabId="4" name="PivotTable21"/>
    <pivotTable tabId="4" name="PivotTable22"/>
    <pivotTable tabId="4" name="PivotTable23"/>
    <pivotTable tabId="4" name="PivotTable3"/>
    <pivotTable tabId="4" name="PivotTable4"/>
    <pivotTable tabId="4" name="PivotTable5"/>
    <pivotTable tabId="4" name="PivotTable6"/>
    <pivotTable tabId="4" name="PivotTable7"/>
    <pivotTable tabId="4" name="PivotTable8"/>
    <pivotTable tabId="4" name="PivotTable9"/>
  </pivotTables>
  <data>
    <tabular pivotCacheId="2027222808">
      <items count="6">
        <i x="1" s="1"/>
        <i x="5" s="1"/>
        <i x="3" s="1"/>
        <i x="0"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_Bucket1" xr10:uid="{3691E485-2DB3-4515-945C-0CA12A1BBA19}" sourceName="Discount_Bucket">
  <pivotTables>
    <pivotTable tabId="4" name="PivotTable14"/>
    <pivotTable tabId="4" name="PivotTable1"/>
    <pivotTable tabId="4" name="PivotTable10"/>
    <pivotTable tabId="4" name="PivotTable11"/>
    <pivotTable tabId="4" name="PivotTable13"/>
    <pivotTable tabId="4" name="PivotTable15"/>
    <pivotTable tabId="4" name="PivotTable2"/>
    <pivotTable tabId="4" name="PivotTable20"/>
    <pivotTable tabId="4" name="PivotTable21"/>
    <pivotTable tabId="4" name="PivotTable22"/>
    <pivotTable tabId="4" name="PivotTable23"/>
    <pivotTable tabId="4" name="PivotTable3"/>
    <pivotTable tabId="4" name="PivotTable4"/>
    <pivotTable tabId="4" name="PivotTable5"/>
    <pivotTable tabId="4" name="PivotTable6"/>
    <pivotTable tabId="4" name="PivotTable7"/>
    <pivotTable tabId="4" name="PivotTable8"/>
    <pivotTable tabId="4" name="PivotTable9"/>
  </pivotTables>
  <data>
    <tabular pivotCacheId="2027222808">
      <items count="4">
        <i x="3" s="1"/>
        <i x="1"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1" xr10:uid="{E27B9ACB-8F27-4EFD-ACA2-990571C54543}" sourceName="Rating ">
  <pivotTables>
    <pivotTable tabId="4" name="PivotTable14"/>
    <pivotTable tabId="4" name="PivotTable1"/>
    <pivotTable tabId="4" name="PivotTable10"/>
    <pivotTable tabId="4" name="PivotTable11"/>
    <pivotTable tabId="4" name="PivotTable13"/>
    <pivotTable tabId="4" name="PivotTable15"/>
    <pivotTable tabId="4" name="PivotTable2"/>
    <pivotTable tabId="4" name="PivotTable20"/>
    <pivotTable tabId="4" name="PivotTable21"/>
    <pivotTable tabId="4" name="PivotTable22"/>
    <pivotTable tabId="4" name="PivotTable23"/>
    <pivotTable tabId="4" name="PivotTable3"/>
    <pivotTable tabId="4" name="PivotTable4"/>
    <pivotTable tabId="4" name="PivotTable5"/>
    <pivotTable tabId="4" name="PivotTable6"/>
    <pivotTable tabId="4" name="PivotTable7"/>
    <pivotTable tabId="4" name="PivotTable8"/>
    <pivotTable tabId="4" name="PivotTable9"/>
  </pivotTables>
  <data>
    <tabular pivotCacheId="2027222808">
      <items count="5">
        <i x="4"/>
        <i x="3" s="1"/>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Category2 1" xr10:uid="{A47AD03B-F531-468A-89DA-6CA2372C97D4}" cache="Slicer_Product_Category21" caption="Product_Category" rowHeight="241300"/>
  <slicer name="Price Bucket 1" xr10:uid="{B55B8EEF-831D-4CD5-8BC9-F86D5D995B5F}" cache="Slicer_Price_Bucket1" caption="Price Bucket" rowHeight="241300"/>
  <slicer name="Discount_Bucket 1" xr10:uid="{897DF60F-57A8-4C9E-A8C1-B50DD499C828}" cache="Slicer_Discount_Bucket1" caption="Discount_Bucket" columnCount="4" rowHeight="241300"/>
  <slicer name="Rating  1" xr10:uid="{2EF09701-8291-40A1-A1ED-6899E0744C3F}" cache="Slicer_Rating1" caption="Rating " columnCount="5"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Category2 2" xr10:uid="{40853B0D-2B02-41A8-A060-2756482EFB2B}" cache="Slicer_Product_Category21" caption="Product_Category" rowHeight="241300"/>
  <slicer name="Price Bucket 2" xr10:uid="{5CE49D85-A924-4D63-B09E-D7EE32C3E017}" cache="Slicer_Price_Bucket1" caption="Price Bucket" rowHeight="241300"/>
  <slicer name="Discount_Bucket 2" xr10:uid="{21B4F636-5F90-4510-9DED-25199C349540}" cache="Slicer_Discount_Bucket1" caption="Discount_Bucket" columnCount="4" rowHeight="241300"/>
  <slicer name="Rating  2" xr10:uid="{F6B494A8-96F5-43DB-8213-5B4F9B9D4B51}" cache="Slicer_Rating1" caption="Rating " columnCount="5"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3E17447-37B6-479B-804E-731B526B27ED}" name="Table1" displayName="Table1" ref="A1:Z1352" totalsRowShown="0">
  <autoFilter ref="A1:Z1352" xr:uid="{53E17447-37B6-479B-804E-731B526B27ED}">
    <filterColumn colId="3">
      <filters>
        <filter val="Toys &amp; Games"/>
      </filters>
    </filterColumn>
    <filterColumn colId="12">
      <filters>
        <filter val="0"/>
      </filters>
    </filterColumn>
  </autoFilter>
  <tableColumns count="26">
    <tableColumn id="1" xr3:uid="{AC8ADBE1-33CC-4981-A47C-C97130F98DAE}" name="product_id"/>
    <tableColumn id="19" xr3:uid="{1DEADF13-D65B-49A0-BDF5-89BF8FEEB529}" name="New_Product_Name"/>
    <tableColumn id="3" xr3:uid="{75CF5CFA-B975-46DC-8E76-8FA23A15A5F4}" name="Product_category"/>
    <tableColumn id="27" xr3:uid="{4AE77CB3-2568-4637-9946-BB46959D644C}" name="Product_Category2" dataDxfId="67">
      <calculatedColumnFormula>TRIM(LEFT(SUBSTITUTE(SUBSTITUTE(SUBSTITUTE(Table1[[#This Row],[Product_category]],"&amp;"," &amp; "),"HomeImprovement","Home Improvement"),"Car&amp;Motorbike","Car &amp; Motorbike"),999))</calculatedColumnFormula>
    </tableColumn>
    <tableColumn id="4" xr3:uid="{E23E1DD4-2C9A-42B1-B703-AB45638FDBB2}" name="Product_Subcategory" dataDxfId="66"/>
    <tableColumn id="8" xr3:uid="{D5069051-0CF6-41F2-9C77-56379AD8D9A4}" name="discounted_price" dataDxfId="65"/>
    <tableColumn id="7" xr3:uid="{E3E5CD4C-46CC-4C54-BA3B-9867389A9A7D}" name="actual_price" dataDxfId="64"/>
    <tableColumn id="26" xr3:uid="{F31EAEAF-479C-4781-9A78-CB2E6EC10E6A}" name="Price Bucket" dataDxfId="63">
      <calculatedColumnFormula>IF(Table1[[#This Row],[actual_price]]&lt;500,"&lt;500",
   IF(Table1[[#This Row],[actual_price]]&lt;=1000,"500–1000",IF(Table1[[#This Row],[actual_price]]&lt;=10000, "1000-10000",IF(Table1[[#This Row],[actual_price]]&lt;=50000, "10000-50000",IF(Table1[[#This Row],[actual_price]]&lt;=100000, "50000-100000","&gt;100000")))))</calculatedColumnFormula>
    </tableColumn>
    <tableColumn id="28" xr3:uid="{42018C08-577D-4A13-A864-29A0BB563659}" name="Discount_Bucket" dataDxfId="62">
      <calculatedColumnFormula>IF(Table1[[#This Row],[discount_percentage]] &lt;=20%, "0-20%",IF(Table1[[#This Row],[discount_percentage]] &lt;=50%, "20-50%", IF(Table1[[#This Row],[discount_percentage]] &lt;=70%, "50-70%", "70-100%" )))</calculatedColumnFormula>
    </tableColumn>
    <tableColumn id="24" xr3:uid="{A3560C93-BEB4-42D9-87C2-E9F454666825}" name="Discount_Category" dataDxfId="61">
      <calculatedColumnFormula>IF(Table1[[#This Row],[discount_percentage]] &gt;= 50%, "Over 50% discount", "Below 50% discount")</calculatedColumnFormula>
    </tableColumn>
    <tableColumn id="6" xr3:uid="{029FC897-5355-4E80-82A9-AB0C0F96A977}" name="discount_percentage" dataDxfId="60"/>
    <tableColumn id="5" xr3:uid="{10A3BAE1-33A3-4D79-B4AD-EC4C37DD5ED0}" name="rating" dataDxfId="59"/>
    <tableColumn id="33" xr3:uid="{D4C127F4-E4A3-4711-B151-1634C52F13C5}" name="Rating " dataDxfId="58">
      <calculatedColumnFormula>ROUND(Table1[[#This Row],[rating]], 0)</calculatedColumnFormula>
    </tableColumn>
    <tableColumn id="17" xr3:uid="{5E0F4B66-A0DD-4EB5-96D2-A0A5617E8A54}" name=" rating_count "/>
    <tableColumn id="32" xr3:uid="{E068C2DE-CA42-4A16-84E6-928856B6A1A7}" name="Rating_Score" dataDxfId="57">
      <calculatedColumnFormula>Table1[[#This Row],[rating]]*Table1[[#This Row],[ rating_count ]]</calculatedColumnFormula>
    </tableColumn>
    <tableColumn id="29" xr3:uid="{183F8960-F08C-41B1-8E50-D1E9F80D30BF}" name="Rating_Category" dataDxfId="56">
      <calculatedColumnFormula>IF(Table1[[#This Row],[ rating_count ]]&lt;= 1000, "&lt;=1000", "&gt;=1000" )</calculatedColumnFormula>
    </tableColumn>
    <tableColumn id="25" xr3:uid="{89058124-4E54-449D-93E7-0904DE47DD62}" name="Potential Revenue" dataDxfId="55">
      <calculatedColumnFormula>Table1[[#This Row],[ rating_count ]]*Table1[[#This Row],[actual_price]]</calculatedColumnFormula>
    </tableColumn>
    <tableColumn id="18" xr3:uid="{EE92FE68-1C0A-4F03-8AEA-27F3026F8154}" name="about_product"/>
    <tableColumn id="10" xr3:uid="{12E3C3FF-CBD6-46FF-AA79-EB8515C021E7}" name="user_id"/>
    <tableColumn id="20" xr3:uid="{B5B9D28E-8305-4849-9987-B506E1308518}" name="user_name"/>
    <tableColumn id="12" xr3:uid="{B9787C98-B059-48C7-A5BE-0F9364EC9626}" name="review_id"/>
    <tableColumn id="23" xr3:uid="{CA4D26D4-1332-4ADD-A539-2DE3ECF2731D}" name="review_count" dataDxfId="54">
      <calculatedColumnFormula>IF(TRIM(Table1[[#This Row],[review_id]])="", 0, LEN(Table1[[#This Row],[review_id]]) - LEN(SUBSTITUTE(Table1[[#This Row],[review_id]], ",", "")) + 1)</calculatedColumnFormula>
    </tableColumn>
    <tableColumn id="13" xr3:uid="{64968DB7-7FAE-4A81-AF66-2D684CC002E3}" name="review_title"/>
    <tableColumn id="14" xr3:uid="{26FC62FA-9AE4-4C8C-A15E-266DF0494466}" name="review_content"/>
    <tableColumn id="15" xr3:uid="{EAB22511-64E2-4C29-89F7-546BF98775D1}" name="img_link"/>
    <tableColumn id="16" xr3:uid="{6015B7FC-9A40-49C3-82DB-1D10D3BD6E31}" name="product_link"/>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3D374-51CA-492A-B31B-F1BFCE431E66}">
  <dimension ref="A1:Z1353"/>
  <sheetViews>
    <sheetView topLeftCell="I1" zoomScale="60" zoomScaleNormal="60" workbookViewId="0">
      <selection activeCell="S238" sqref="S238"/>
    </sheetView>
  </sheetViews>
  <sheetFormatPr defaultRowHeight="15" x14ac:dyDescent="0.25"/>
  <cols>
    <col min="1" max="1" width="17.28515625" bestFit="1" customWidth="1"/>
    <col min="2" max="2" width="72.85546875" customWidth="1"/>
    <col min="3" max="4" width="26.7109375" customWidth="1"/>
    <col min="5" max="18" width="26" customWidth="1"/>
    <col min="19" max="19" width="27.42578125" style="6" customWidth="1"/>
    <col min="20" max="20" width="50.42578125" customWidth="1"/>
    <col min="21" max="22" width="9.140625" customWidth="1"/>
    <col min="23" max="23" width="15.140625" customWidth="1"/>
    <col min="24" max="24" width="16.140625" customWidth="1"/>
    <col min="25" max="25" width="9.7109375" customWidth="1"/>
    <col min="26" max="26" width="13" customWidth="1"/>
    <col min="27" max="27" width="12" customWidth="1"/>
    <col min="28" max="28" width="14" customWidth="1"/>
    <col min="29" max="29" width="17.140625" customWidth="1"/>
    <col min="30" max="30" width="10.7109375" customWidth="1"/>
    <col min="31" max="31" width="14.28515625" customWidth="1"/>
  </cols>
  <sheetData>
    <row r="1" spans="1:26" x14ac:dyDescent="0.25">
      <c r="A1" t="s">
        <v>0</v>
      </c>
      <c r="B1" t="s">
        <v>10791</v>
      </c>
      <c r="C1" t="s">
        <v>9527</v>
      </c>
      <c r="D1" t="s">
        <v>12453</v>
      </c>
      <c r="E1" t="s">
        <v>9528</v>
      </c>
      <c r="F1" t="s">
        <v>10797</v>
      </c>
      <c r="G1" t="s">
        <v>10798</v>
      </c>
      <c r="H1" t="s">
        <v>12443</v>
      </c>
      <c r="I1" t="s">
        <v>12462</v>
      </c>
      <c r="J1" t="s">
        <v>12461</v>
      </c>
      <c r="K1" t="s">
        <v>10799</v>
      </c>
      <c r="L1" t="s">
        <v>10800</v>
      </c>
      <c r="M1" t="s">
        <v>12478</v>
      </c>
      <c r="N1" t="s">
        <v>10801</v>
      </c>
      <c r="O1" t="s">
        <v>12476</v>
      </c>
      <c r="P1" t="s">
        <v>12469</v>
      </c>
      <c r="Q1" t="s">
        <v>12440</v>
      </c>
      <c r="R1" t="s">
        <v>10802</v>
      </c>
      <c r="S1" s="6" t="s">
        <v>1</v>
      </c>
      <c r="T1" t="s">
        <v>2</v>
      </c>
      <c r="U1" t="s">
        <v>3</v>
      </c>
      <c r="V1" t="s">
        <v>12425</v>
      </c>
      <c r="W1" t="s">
        <v>4</v>
      </c>
      <c r="X1" t="s">
        <v>5</v>
      </c>
      <c r="Y1" t="s">
        <v>6</v>
      </c>
      <c r="Z1" t="s">
        <v>7</v>
      </c>
    </row>
    <row r="2" spans="1:26" hidden="1" x14ac:dyDescent="0.25">
      <c r="A2" t="s">
        <v>8</v>
      </c>
      <c r="B2" t="s">
        <v>9</v>
      </c>
      <c r="C2" t="s">
        <v>9489</v>
      </c>
      <c r="D2" t="str">
        <f>TRIM(LEFT(SUBSTITUTE(SUBSTITUTE(SUBSTITUTE(Table1[[#This Row],[Product_category]],"&amp;"," &amp; "),"HomeImprovement","Home Improvement"),"Car&amp;Motorbike","Car &amp; Motorbike"),999))</f>
        <v>Computers &amp; Accessories</v>
      </c>
      <c r="E2" t="s">
        <v>9490</v>
      </c>
      <c r="F2">
        <v>399</v>
      </c>
      <c r="G2">
        <v>1099</v>
      </c>
      <c r="H2" t="str">
        <f>IF(Table1[[#This Row],[actual_price]]&lt;500,"&lt;500",
   IF(Table1[[#This Row],[actual_price]]&lt;=1000,"500–1000",IF(Table1[[#This Row],[actual_price]]&lt;=10000, "1000-10000",IF(Table1[[#This Row],[actual_price]]&lt;=50000, "10000-50000",IF(Table1[[#This Row],[actual_price]]&lt;=100000, "50000-100000","&gt;100000")))))</f>
        <v>1000-10000</v>
      </c>
      <c r="I2" t="str">
        <f>IF(Table1[[#This Row],[discount_percentage]] &lt;=20%, "0-20%",IF(Table1[[#This Row],[discount_percentage]] &lt;=50%, "20-50%", IF(Table1[[#This Row],[discount_percentage]] &lt;=70%, "50-70%", "70-100%" )))</f>
        <v>50-70%</v>
      </c>
      <c r="J2" s="1" t="str">
        <f>IF(Table1[[#This Row],[discount_percentage]] &gt;= 50%, "Over 50% discount", "Below 50% discount")</f>
        <v>Over 50% discount</v>
      </c>
      <c r="K2" s="4">
        <v>0.64</v>
      </c>
      <c r="L2">
        <v>4.2</v>
      </c>
      <c r="M2">
        <f>ROUND(Table1[[#This Row],[rating]], 0)</f>
        <v>4</v>
      </c>
      <c r="N2" s="1">
        <v>24269</v>
      </c>
      <c r="O2" s="1">
        <f>Table1[[#This Row],[rating]]*Table1[[#This Row],[ rating_count ]]</f>
        <v>101929.8</v>
      </c>
      <c r="P2" s="1" t="str">
        <f>IF(Table1[[#This Row],[ rating_count ]]&lt;= 1000, "&lt;=1000", "&gt;=1000" )</f>
        <v>&gt;=1000</v>
      </c>
      <c r="Q2" s="1">
        <f>Table1[[#This Row],[ rating_count ]]*Table1[[#This Row],[actual_price]]</f>
        <v>26671631</v>
      </c>
      <c r="R2" t="s">
        <v>10803</v>
      </c>
      <c r="S2" t="s">
        <v>10</v>
      </c>
      <c r="T2" t="s">
        <v>11</v>
      </c>
      <c r="U2" t="s">
        <v>12</v>
      </c>
      <c r="V2" s="3">
        <f>IF(TRIM(Table1[[#This Row],[review_id]])="", 0, LEN(Table1[[#This Row],[review_id]]) - LEN(SUBSTITUTE(Table1[[#This Row],[review_id]], ",", "")) + 1)</f>
        <v>8</v>
      </c>
      <c r="W2" t="s">
        <v>13</v>
      </c>
      <c r="X2" t="s">
        <v>14</v>
      </c>
      <c r="Y2" t="s">
        <v>15</v>
      </c>
      <c r="Z2" t="s">
        <v>16</v>
      </c>
    </row>
    <row r="3" spans="1:26" hidden="1" x14ac:dyDescent="0.25">
      <c r="A3" t="s">
        <v>17</v>
      </c>
      <c r="B3" t="s">
        <v>9529</v>
      </c>
      <c r="C3" t="s">
        <v>9489</v>
      </c>
      <c r="D3" t="str">
        <f>TRIM(LEFT(SUBSTITUTE(SUBSTITUTE(SUBSTITUTE(Table1[[#This Row],[Product_category]],"&amp;"," &amp; "),"HomeImprovement","Home Improvement"),"Car&amp;Motorbike","Car &amp; Motorbike"),999))</f>
        <v>Computers &amp; Accessories</v>
      </c>
      <c r="E3" t="s">
        <v>9490</v>
      </c>
      <c r="F3">
        <v>199</v>
      </c>
      <c r="G3">
        <v>349</v>
      </c>
      <c r="H3" t="str">
        <f>IF(Table1[[#This Row],[actual_price]]&lt;500,"&lt;500",
   IF(Table1[[#This Row],[actual_price]]&lt;=1000,"500–1000",IF(Table1[[#This Row],[actual_price]]&lt;=10000, "1000-10000",IF(Table1[[#This Row],[actual_price]]&lt;=50000, "10000-50000",IF(Table1[[#This Row],[actual_price]]&lt;=100000, "50000-100000","&gt;100000")))))</f>
        <v>&lt;500</v>
      </c>
      <c r="I3" t="str">
        <f>IF(Table1[[#This Row],[discount_percentage]] &lt;=20%, "0-20%",IF(Table1[[#This Row],[discount_percentage]] &lt;=50%, "20-50%", IF(Table1[[#This Row],[discount_percentage]] &lt;=70%, "50-70%", "70-100%" )))</f>
        <v>20-50%</v>
      </c>
      <c r="J3" s="1" t="str">
        <f>IF(Table1[[#This Row],[discount_percentage]] &gt;= 50%, "Over 50% discount", "Below 50% discount")</f>
        <v>Below 50% discount</v>
      </c>
      <c r="K3" s="4">
        <v>0.43</v>
      </c>
      <c r="L3">
        <v>4</v>
      </c>
      <c r="M3">
        <f>ROUND(Table1[[#This Row],[rating]], 0)</f>
        <v>4</v>
      </c>
      <c r="N3" s="1">
        <v>43994</v>
      </c>
      <c r="O3" s="1">
        <f>Table1[[#This Row],[rating]]*Table1[[#This Row],[ rating_count ]]</f>
        <v>175976</v>
      </c>
      <c r="P3" s="1" t="str">
        <f>IF(Table1[[#This Row],[ rating_count ]]&lt;= 1000, "&lt;=1000", "&gt;=1000" )</f>
        <v>&gt;=1000</v>
      </c>
      <c r="Q3" s="1">
        <f>Table1[[#This Row],[ rating_count ]]*Table1[[#This Row],[actual_price]]</f>
        <v>15353906</v>
      </c>
      <c r="R3" t="s">
        <v>10804</v>
      </c>
      <c r="S3" s="6" t="s">
        <v>18</v>
      </c>
      <c r="T3" t="s">
        <v>11983</v>
      </c>
      <c r="U3" t="s">
        <v>19</v>
      </c>
      <c r="V3">
        <f>IF(TRIM(Table1[[#This Row],[review_id]])="", 0, LEN(Table1[[#This Row],[review_id]]) - LEN(SUBSTITUTE(Table1[[#This Row],[review_id]], ",", "")) + 1)</f>
        <v>8</v>
      </c>
      <c r="W3" t="s">
        <v>20</v>
      </c>
      <c r="X3" t="s">
        <v>21</v>
      </c>
      <c r="Y3" t="s">
        <v>22</v>
      </c>
      <c r="Z3" t="s">
        <v>23</v>
      </c>
    </row>
    <row r="4" spans="1:26" hidden="1" x14ac:dyDescent="0.25">
      <c r="A4" t="s">
        <v>24</v>
      </c>
      <c r="B4" t="s">
        <v>9530</v>
      </c>
      <c r="C4" t="s">
        <v>9489</v>
      </c>
      <c r="D4" t="str">
        <f>TRIM(LEFT(SUBSTITUTE(SUBSTITUTE(SUBSTITUTE(Table1[[#This Row],[Product_category]],"&amp;"," &amp; "),"HomeImprovement","Home Improvement"),"Car&amp;Motorbike","Car &amp; Motorbike"),999))</f>
        <v>Computers &amp; Accessories</v>
      </c>
      <c r="E4" t="s">
        <v>9490</v>
      </c>
      <c r="F4">
        <v>199</v>
      </c>
      <c r="G4" s="1">
        <v>1899</v>
      </c>
      <c r="H4" s="1" t="str">
        <f>IF(Table1[[#This Row],[actual_price]]&lt;500,"&lt;500",
   IF(Table1[[#This Row],[actual_price]]&lt;=1000,"500–1000",IF(Table1[[#This Row],[actual_price]]&lt;=10000, "1000-10000",IF(Table1[[#This Row],[actual_price]]&lt;=50000, "10000-50000",IF(Table1[[#This Row],[actual_price]]&lt;=100000, "50000-100000","&gt;100000")))))</f>
        <v>1000-10000</v>
      </c>
      <c r="I4" s="1" t="str">
        <f>IF(Table1[[#This Row],[discount_percentage]] &lt;=20%, "0-20%",IF(Table1[[#This Row],[discount_percentage]] &lt;=50%, "20-50%", IF(Table1[[#This Row],[discount_percentage]] &lt;=70%, "50-70%", "70-100%" )))</f>
        <v>70-100%</v>
      </c>
      <c r="J4" s="1" t="str">
        <f>IF(Table1[[#This Row],[discount_percentage]] &gt;= 50%, "Over 50% discount", "Below 50% discount")</f>
        <v>Over 50% discount</v>
      </c>
      <c r="K4" s="4">
        <v>0.9</v>
      </c>
      <c r="L4">
        <v>3.9</v>
      </c>
      <c r="M4">
        <f>ROUND(Table1[[#This Row],[rating]], 0)</f>
        <v>4</v>
      </c>
      <c r="N4" s="1">
        <v>7928</v>
      </c>
      <c r="O4" s="1">
        <f>Table1[[#This Row],[rating]]*Table1[[#This Row],[ rating_count ]]</f>
        <v>30919.200000000001</v>
      </c>
      <c r="P4" s="1" t="str">
        <f>IF(Table1[[#This Row],[ rating_count ]]&lt;= 1000, "&lt;=1000", "&gt;=1000" )</f>
        <v>&gt;=1000</v>
      </c>
      <c r="Q4" s="1">
        <f>Table1[[#This Row],[ rating_count ]]*Table1[[#This Row],[actual_price]]</f>
        <v>15055272</v>
      </c>
      <c r="R4" t="s">
        <v>10805</v>
      </c>
      <c r="S4" s="6" t="s">
        <v>25</v>
      </c>
      <c r="T4" t="s">
        <v>26</v>
      </c>
      <c r="U4" t="s">
        <v>27</v>
      </c>
      <c r="V4">
        <f>IF(TRIM(Table1[[#This Row],[review_id]])="", 0, LEN(Table1[[#This Row],[review_id]]) - LEN(SUBSTITUTE(Table1[[#This Row],[review_id]], ",", "")) + 1)</f>
        <v>8</v>
      </c>
      <c r="W4" t="s">
        <v>28</v>
      </c>
      <c r="X4" t="s">
        <v>29</v>
      </c>
      <c r="Y4" t="s">
        <v>30</v>
      </c>
      <c r="Z4" t="s">
        <v>31</v>
      </c>
    </row>
    <row r="5" spans="1:26" hidden="1" x14ac:dyDescent="0.25">
      <c r="A5" t="s">
        <v>32</v>
      </c>
      <c r="B5" t="s">
        <v>9531</v>
      </c>
      <c r="C5" t="s">
        <v>9489</v>
      </c>
      <c r="D5" t="str">
        <f>TRIM(LEFT(SUBSTITUTE(SUBSTITUTE(SUBSTITUTE(Table1[[#This Row],[Product_category]],"&amp;"," &amp; "),"HomeImprovement","Home Improvement"),"Car&amp;Motorbike","Car &amp; Motorbike"),999))</f>
        <v>Computers &amp; Accessories</v>
      </c>
      <c r="E5" t="s">
        <v>9490</v>
      </c>
      <c r="F5">
        <v>329</v>
      </c>
      <c r="G5">
        <v>699</v>
      </c>
      <c r="H5" t="str">
        <f>IF(Table1[[#This Row],[actual_price]]&lt;500,"&lt;500",
   IF(Table1[[#This Row],[actual_price]]&lt;=1000,"500–1000",IF(Table1[[#This Row],[actual_price]]&lt;=10000, "1000-10000",IF(Table1[[#This Row],[actual_price]]&lt;=50000, "10000-50000",IF(Table1[[#This Row],[actual_price]]&lt;=100000, "50000-100000","&gt;100000")))))</f>
        <v>500–1000</v>
      </c>
      <c r="I5" t="str">
        <f>IF(Table1[[#This Row],[discount_percentage]] &lt;=20%, "0-20%",IF(Table1[[#This Row],[discount_percentage]] &lt;=50%, "20-50%", IF(Table1[[#This Row],[discount_percentage]] &lt;=70%, "50-70%", "70-100%" )))</f>
        <v>50-70%</v>
      </c>
      <c r="J5" s="1" t="str">
        <f>IF(Table1[[#This Row],[discount_percentage]] &gt;= 50%, "Over 50% discount", "Below 50% discount")</f>
        <v>Over 50% discount</v>
      </c>
      <c r="K5" s="4">
        <v>0.53</v>
      </c>
      <c r="L5">
        <v>4.2</v>
      </c>
      <c r="M5">
        <f>ROUND(Table1[[#This Row],[rating]], 0)</f>
        <v>4</v>
      </c>
      <c r="N5" s="1">
        <v>94363</v>
      </c>
      <c r="O5" s="1">
        <f>Table1[[#This Row],[rating]]*Table1[[#This Row],[ rating_count ]]</f>
        <v>396324.60000000003</v>
      </c>
      <c r="P5" s="1" t="str">
        <f>IF(Table1[[#This Row],[ rating_count ]]&lt;= 1000, "&lt;=1000", "&gt;=1000" )</f>
        <v>&gt;=1000</v>
      </c>
      <c r="Q5" s="1">
        <f>Table1[[#This Row],[ rating_count ]]*Table1[[#This Row],[actual_price]]</f>
        <v>65959737</v>
      </c>
      <c r="R5" t="s">
        <v>10806</v>
      </c>
      <c r="S5" s="6" t="s">
        <v>33</v>
      </c>
      <c r="T5" t="s">
        <v>34</v>
      </c>
      <c r="U5" t="s">
        <v>35</v>
      </c>
      <c r="V5">
        <f>IF(TRIM(Table1[[#This Row],[review_id]])="", 0, LEN(Table1[[#This Row],[review_id]]) - LEN(SUBSTITUTE(Table1[[#This Row],[review_id]], ",", "")) + 1)</f>
        <v>8</v>
      </c>
      <c r="W5" t="s">
        <v>36</v>
      </c>
      <c r="X5" t="s">
        <v>37</v>
      </c>
      <c r="Y5" t="s">
        <v>38</v>
      </c>
      <c r="Z5" t="s">
        <v>39</v>
      </c>
    </row>
    <row r="6" spans="1:26" hidden="1" x14ac:dyDescent="0.25">
      <c r="A6" t="s">
        <v>40</v>
      </c>
      <c r="B6" t="s">
        <v>9532</v>
      </c>
      <c r="C6" t="s">
        <v>9489</v>
      </c>
      <c r="D6" t="str">
        <f>TRIM(LEFT(SUBSTITUTE(SUBSTITUTE(SUBSTITUTE(Table1[[#This Row],[Product_category]],"&amp;"," &amp; "),"HomeImprovement","Home Improvement"),"Car&amp;Motorbike","Car &amp; Motorbike"),999))</f>
        <v>Computers &amp; Accessories</v>
      </c>
      <c r="E6" t="s">
        <v>9490</v>
      </c>
      <c r="F6">
        <v>154</v>
      </c>
      <c r="G6">
        <v>399</v>
      </c>
      <c r="H6" t="str">
        <f>IF(Table1[[#This Row],[actual_price]]&lt;500,"&lt;500",
   IF(Table1[[#This Row],[actual_price]]&lt;=1000,"500–1000",IF(Table1[[#This Row],[actual_price]]&lt;=10000, "1000-10000",IF(Table1[[#This Row],[actual_price]]&lt;=50000, "10000-50000",IF(Table1[[#This Row],[actual_price]]&lt;=100000, "50000-100000","&gt;100000")))))</f>
        <v>&lt;500</v>
      </c>
      <c r="I6" t="str">
        <f>IF(Table1[[#This Row],[discount_percentage]] &lt;=20%, "0-20%",IF(Table1[[#This Row],[discount_percentage]] &lt;=50%, "20-50%", IF(Table1[[#This Row],[discount_percentage]] &lt;=70%, "50-70%", "70-100%" )))</f>
        <v>50-70%</v>
      </c>
      <c r="J6" s="1" t="str">
        <f>IF(Table1[[#This Row],[discount_percentage]] &gt;= 50%, "Over 50% discount", "Below 50% discount")</f>
        <v>Over 50% discount</v>
      </c>
      <c r="K6" s="4">
        <v>0.61</v>
      </c>
      <c r="L6">
        <v>4.2</v>
      </c>
      <c r="M6">
        <f>ROUND(Table1[[#This Row],[rating]], 0)</f>
        <v>4</v>
      </c>
      <c r="N6" s="1">
        <v>16905</v>
      </c>
      <c r="O6" s="1">
        <f>Table1[[#This Row],[rating]]*Table1[[#This Row],[ rating_count ]]</f>
        <v>71001</v>
      </c>
      <c r="P6" s="1" t="str">
        <f>IF(Table1[[#This Row],[ rating_count ]]&lt;= 1000, "&lt;=1000", "&gt;=1000" )</f>
        <v>&gt;=1000</v>
      </c>
      <c r="Q6" s="1">
        <f>Table1[[#This Row],[ rating_count ]]*Table1[[#This Row],[actual_price]]</f>
        <v>6745095</v>
      </c>
      <c r="R6" t="s">
        <v>10807</v>
      </c>
      <c r="S6" s="6" t="s">
        <v>41</v>
      </c>
      <c r="T6" t="s">
        <v>11984</v>
      </c>
      <c r="U6" t="s">
        <v>42</v>
      </c>
      <c r="V6">
        <f>IF(TRIM(Table1[[#This Row],[review_id]])="", 0, LEN(Table1[[#This Row],[review_id]]) - LEN(SUBSTITUTE(Table1[[#This Row],[review_id]], ",", "")) + 1)</f>
        <v>8</v>
      </c>
      <c r="W6" t="s">
        <v>43</v>
      </c>
      <c r="X6" t="s">
        <v>44</v>
      </c>
      <c r="Y6" t="s">
        <v>45</v>
      </c>
      <c r="Z6" t="s">
        <v>46</v>
      </c>
    </row>
    <row r="7" spans="1:26" hidden="1" x14ac:dyDescent="0.25">
      <c r="A7" t="s">
        <v>47</v>
      </c>
      <c r="B7" t="s">
        <v>9533</v>
      </c>
      <c r="C7" t="s">
        <v>9489</v>
      </c>
      <c r="D7" t="str">
        <f>TRIM(LEFT(SUBSTITUTE(SUBSTITUTE(SUBSTITUTE(Table1[[#This Row],[Product_category]],"&amp;"," &amp; "),"HomeImprovement","Home Improvement"),"Car&amp;Motorbike","Car &amp; Motorbike"),999))</f>
        <v>Computers &amp; Accessories</v>
      </c>
      <c r="E7" t="s">
        <v>9490</v>
      </c>
      <c r="F7">
        <v>149</v>
      </c>
      <c r="G7" s="1">
        <v>1000</v>
      </c>
      <c r="H7" s="1" t="str">
        <f>IF(Table1[[#This Row],[actual_price]]&lt;500,"&lt;500",
   IF(Table1[[#This Row],[actual_price]]&lt;=1000,"500–1000",IF(Table1[[#This Row],[actual_price]]&lt;=10000, "1000-10000",IF(Table1[[#This Row],[actual_price]]&lt;=50000, "10000-50000",IF(Table1[[#This Row],[actual_price]]&lt;=100000, "50000-100000","&gt;100000")))))</f>
        <v>500–1000</v>
      </c>
      <c r="I7" s="1" t="str">
        <f>IF(Table1[[#This Row],[discount_percentage]] &lt;=20%, "0-20%",IF(Table1[[#This Row],[discount_percentage]] &lt;=50%, "20-50%", IF(Table1[[#This Row],[discount_percentage]] &lt;=70%, "50-70%", "70-100%" )))</f>
        <v>70-100%</v>
      </c>
      <c r="J7" s="1" t="str">
        <f>IF(Table1[[#This Row],[discount_percentage]] &gt;= 50%, "Over 50% discount", "Below 50% discount")</f>
        <v>Over 50% discount</v>
      </c>
      <c r="K7" s="4">
        <v>0.85</v>
      </c>
      <c r="L7">
        <v>3.9</v>
      </c>
      <c r="M7">
        <f>ROUND(Table1[[#This Row],[rating]], 0)</f>
        <v>4</v>
      </c>
      <c r="N7" s="1">
        <v>24871</v>
      </c>
      <c r="O7" s="1">
        <f>Table1[[#This Row],[rating]]*Table1[[#This Row],[ rating_count ]]</f>
        <v>96996.9</v>
      </c>
      <c r="P7" s="1" t="str">
        <f>IF(Table1[[#This Row],[ rating_count ]]&lt;= 1000, "&lt;=1000", "&gt;=1000" )</f>
        <v>&gt;=1000</v>
      </c>
      <c r="Q7" s="1">
        <f>Table1[[#This Row],[ rating_count ]]*Table1[[#This Row],[actual_price]]</f>
        <v>24871000</v>
      </c>
      <c r="R7" t="s">
        <v>10808</v>
      </c>
      <c r="S7" s="6" t="s">
        <v>48</v>
      </c>
      <c r="T7" t="s">
        <v>11985</v>
      </c>
      <c r="U7" t="s">
        <v>49</v>
      </c>
      <c r="V7">
        <f>IF(TRIM(Table1[[#This Row],[review_id]])="", 0, LEN(Table1[[#This Row],[review_id]]) - LEN(SUBSTITUTE(Table1[[#This Row],[review_id]], ",", "")) + 1)</f>
        <v>8</v>
      </c>
      <c r="W7" t="s">
        <v>50</v>
      </c>
      <c r="X7" t="s">
        <v>51</v>
      </c>
      <c r="Y7" t="s">
        <v>52</v>
      </c>
      <c r="Z7" t="s">
        <v>53</v>
      </c>
    </row>
    <row r="8" spans="1:26" hidden="1" x14ac:dyDescent="0.25">
      <c r="A8" t="s">
        <v>54</v>
      </c>
      <c r="B8" t="s">
        <v>9534</v>
      </c>
      <c r="C8" t="s">
        <v>9489</v>
      </c>
      <c r="D8" t="str">
        <f>TRIM(LEFT(SUBSTITUTE(SUBSTITUTE(SUBSTITUTE(Table1[[#This Row],[Product_category]],"&amp;"," &amp; "),"HomeImprovement","Home Improvement"),"Car&amp;Motorbike","Car &amp; Motorbike"),999))</f>
        <v>Computers &amp; Accessories</v>
      </c>
      <c r="E8" t="s">
        <v>9490</v>
      </c>
      <c r="F8">
        <v>176.63</v>
      </c>
      <c r="G8">
        <v>499</v>
      </c>
      <c r="H8" t="str">
        <f>IF(Table1[[#This Row],[actual_price]]&lt;500,"&lt;500",
   IF(Table1[[#This Row],[actual_price]]&lt;=1000,"500–1000",IF(Table1[[#This Row],[actual_price]]&lt;=10000, "1000-10000",IF(Table1[[#This Row],[actual_price]]&lt;=50000, "10000-50000",IF(Table1[[#This Row],[actual_price]]&lt;=100000, "50000-100000","&gt;100000")))))</f>
        <v>&lt;500</v>
      </c>
      <c r="I8" t="str">
        <f>IF(Table1[[#This Row],[discount_percentage]] &lt;=20%, "0-20%",IF(Table1[[#This Row],[discount_percentage]] &lt;=50%, "20-50%", IF(Table1[[#This Row],[discount_percentage]] &lt;=70%, "50-70%", "70-100%" )))</f>
        <v>50-70%</v>
      </c>
      <c r="J8" s="1" t="str">
        <f>IF(Table1[[#This Row],[discount_percentage]] &gt;= 50%, "Over 50% discount", "Below 50% discount")</f>
        <v>Over 50% discount</v>
      </c>
      <c r="K8" s="4">
        <v>0.65</v>
      </c>
      <c r="L8">
        <v>4.0999999999999996</v>
      </c>
      <c r="M8">
        <f>ROUND(Table1[[#This Row],[rating]], 0)</f>
        <v>4</v>
      </c>
      <c r="N8" s="1">
        <v>15188</v>
      </c>
      <c r="O8" s="1">
        <f>Table1[[#This Row],[rating]]*Table1[[#This Row],[ rating_count ]]</f>
        <v>62270.799999999996</v>
      </c>
      <c r="P8" s="1" t="str">
        <f>IF(Table1[[#This Row],[ rating_count ]]&lt;= 1000, "&lt;=1000", "&gt;=1000" )</f>
        <v>&gt;=1000</v>
      </c>
      <c r="Q8" s="1">
        <f>Table1[[#This Row],[ rating_count ]]*Table1[[#This Row],[actual_price]]</f>
        <v>7578812</v>
      </c>
      <c r="R8" t="s">
        <v>10809</v>
      </c>
      <c r="S8" s="6" t="s">
        <v>55</v>
      </c>
      <c r="T8" t="s">
        <v>11986</v>
      </c>
      <c r="U8" t="s">
        <v>56</v>
      </c>
      <c r="V8">
        <f>IF(TRIM(Table1[[#This Row],[review_id]])="", 0, LEN(Table1[[#This Row],[review_id]]) - LEN(SUBSTITUTE(Table1[[#This Row],[review_id]], ",", "")) + 1)</f>
        <v>8</v>
      </c>
      <c r="W8" t="s">
        <v>57</v>
      </c>
      <c r="X8" t="s">
        <v>58</v>
      </c>
      <c r="Y8" t="s">
        <v>59</v>
      </c>
      <c r="Z8" t="s">
        <v>60</v>
      </c>
    </row>
    <row r="9" spans="1:26" hidden="1" x14ac:dyDescent="0.25">
      <c r="A9" t="s">
        <v>61</v>
      </c>
      <c r="B9" t="s">
        <v>9535</v>
      </c>
      <c r="C9" t="s">
        <v>9489</v>
      </c>
      <c r="D9" t="str">
        <f>TRIM(LEFT(SUBSTITUTE(SUBSTITUTE(SUBSTITUTE(Table1[[#This Row],[Product_category]],"&amp;"," &amp; "),"HomeImprovement","Home Improvement"),"Car&amp;Motorbike","Car &amp; Motorbike"),999))</f>
        <v>Computers &amp; Accessories</v>
      </c>
      <c r="E9" t="s">
        <v>9490</v>
      </c>
      <c r="F9">
        <v>229</v>
      </c>
      <c r="G9">
        <v>299</v>
      </c>
      <c r="H9" t="str">
        <f>IF(Table1[[#This Row],[actual_price]]&lt;500,"&lt;500",
   IF(Table1[[#This Row],[actual_price]]&lt;=1000,"500–1000",IF(Table1[[#This Row],[actual_price]]&lt;=10000, "1000-10000",IF(Table1[[#This Row],[actual_price]]&lt;=50000, "10000-50000",IF(Table1[[#This Row],[actual_price]]&lt;=100000, "50000-100000","&gt;100000")))))</f>
        <v>&lt;500</v>
      </c>
      <c r="I9" t="str">
        <f>IF(Table1[[#This Row],[discount_percentage]] &lt;=20%, "0-20%",IF(Table1[[#This Row],[discount_percentage]] &lt;=50%, "20-50%", IF(Table1[[#This Row],[discount_percentage]] &lt;=70%, "50-70%", "70-100%" )))</f>
        <v>20-50%</v>
      </c>
      <c r="J9" s="1" t="str">
        <f>IF(Table1[[#This Row],[discount_percentage]] &gt;= 50%, "Over 50% discount", "Below 50% discount")</f>
        <v>Below 50% discount</v>
      </c>
      <c r="K9" s="4">
        <v>0.23</v>
      </c>
      <c r="L9">
        <v>4.3</v>
      </c>
      <c r="M9">
        <f>ROUND(Table1[[#This Row],[rating]], 0)</f>
        <v>4</v>
      </c>
      <c r="N9" s="1">
        <v>30411</v>
      </c>
      <c r="O9" s="1">
        <f>Table1[[#This Row],[rating]]*Table1[[#This Row],[ rating_count ]]</f>
        <v>130767.29999999999</v>
      </c>
      <c r="P9" s="1" t="str">
        <f>IF(Table1[[#This Row],[ rating_count ]]&lt;= 1000, "&lt;=1000", "&gt;=1000" )</f>
        <v>&gt;=1000</v>
      </c>
      <c r="Q9" s="1">
        <f>Table1[[#This Row],[ rating_count ]]*Table1[[#This Row],[actual_price]]</f>
        <v>9092889</v>
      </c>
      <c r="R9" t="s">
        <v>10810</v>
      </c>
      <c r="S9" s="6" t="s">
        <v>62</v>
      </c>
      <c r="T9" t="s">
        <v>63</v>
      </c>
      <c r="U9" t="s">
        <v>64</v>
      </c>
      <c r="V9">
        <f>IF(TRIM(Table1[[#This Row],[review_id]])="", 0, LEN(Table1[[#This Row],[review_id]]) - LEN(SUBSTITUTE(Table1[[#This Row],[review_id]], ",", "")) + 1)</f>
        <v>8</v>
      </c>
      <c r="W9" t="s">
        <v>65</v>
      </c>
      <c r="X9" t="s">
        <v>66</v>
      </c>
      <c r="Y9" t="s">
        <v>67</v>
      </c>
      <c r="Z9" t="s">
        <v>68</v>
      </c>
    </row>
    <row r="10" spans="1:26" hidden="1" x14ac:dyDescent="0.25">
      <c r="A10" t="s">
        <v>69</v>
      </c>
      <c r="B10" t="s">
        <v>9536</v>
      </c>
      <c r="C10" t="s">
        <v>9489</v>
      </c>
      <c r="D10" t="str">
        <f>TRIM(LEFT(SUBSTITUTE(SUBSTITUTE(SUBSTITUTE(Table1[[#This Row],[Product_category]],"&amp;"," &amp; "),"HomeImprovement","Home Improvement"),"Car&amp;Motorbike","Car &amp; Motorbike"),999))</f>
        <v>Computers &amp; Accessories</v>
      </c>
      <c r="E10" t="s">
        <v>9491</v>
      </c>
      <c r="F10">
        <v>499</v>
      </c>
      <c r="G10">
        <v>999</v>
      </c>
      <c r="H10" t="str">
        <f>IF(Table1[[#This Row],[actual_price]]&lt;500,"&lt;500",
   IF(Table1[[#This Row],[actual_price]]&lt;=1000,"500–1000",IF(Table1[[#This Row],[actual_price]]&lt;=10000, "1000-10000",IF(Table1[[#This Row],[actual_price]]&lt;=50000, "10000-50000",IF(Table1[[#This Row],[actual_price]]&lt;=100000, "50000-100000","&gt;100000")))))</f>
        <v>500–1000</v>
      </c>
      <c r="I10" t="str">
        <f>IF(Table1[[#This Row],[discount_percentage]] &lt;=20%, "0-20%",IF(Table1[[#This Row],[discount_percentage]] &lt;=50%, "20-50%", IF(Table1[[#This Row],[discount_percentage]] &lt;=70%, "50-70%", "70-100%" )))</f>
        <v>20-50%</v>
      </c>
      <c r="J10" s="1" t="str">
        <f>IF(Table1[[#This Row],[discount_percentage]] &gt;= 50%, "Over 50% discount", "Below 50% discount")</f>
        <v>Over 50% discount</v>
      </c>
      <c r="K10" s="4">
        <v>0.5</v>
      </c>
      <c r="L10">
        <v>4.2</v>
      </c>
      <c r="M10">
        <f>ROUND(Table1[[#This Row],[rating]], 0)</f>
        <v>4</v>
      </c>
      <c r="N10" s="1">
        <v>179691</v>
      </c>
      <c r="O10" s="1">
        <f>Table1[[#This Row],[rating]]*Table1[[#This Row],[ rating_count ]]</f>
        <v>754702.20000000007</v>
      </c>
      <c r="P10" s="1" t="str">
        <f>IF(Table1[[#This Row],[ rating_count ]]&lt;= 1000, "&lt;=1000", "&gt;=1000" )</f>
        <v>&gt;=1000</v>
      </c>
      <c r="Q10" s="1">
        <f>Table1[[#This Row],[ rating_count ]]*Table1[[#This Row],[actual_price]]</f>
        <v>179511309</v>
      </c>
      <c r="R10" t="s">
        <v>10811</v>
      </c>
      <c r="S10" s="6" t="s">
        <v>70</v>
      </c>
      <c r="T10" t="s">
        <v>71</v>
      </c>
      <c r="U10" t="s">
        <v>72</v>
      </c>
      <c r="V10">
        <f>IF(TRIM(Table1[[#This Row],[review_id]])="", 0, LEN(Table1[[#This Row],[review_id]]) - LEN(SUBSTITUTE(Table1[[#This Row],[review_id]], ",", "")) + 1)</f>
        <v>8</v>
      </c>
      <c r="W10" t="s">
        <v>73</v>
      </c>
      <c r="X10" t="s">
        <v>74</v>
      </c>
      <c r="Y10" t="s">
        <v>75</v>
      </c>
      <c r="Z10" t="s">
        <v>76</v>
      </c>
    </row>
    <row r="11" spans="1:26" hidden="1" x14ac:dyDescent="0.25">
      <c r="A11" t="s">
        <v>77</v>
      </c>
      <c r="B11" t="s">
        <v>9537</v>
      </c>
      <c r="C11" t="s">
        <v>9489</v>
      </c>
      <c r="D11" t="str">
        <f>TRIM(LEFT(SUBSTITUTE(SUBSTITUTE(SUBSTITUTE(Table1[[#This Row],[Product_category]],"&amp;"," &amp; "),"HomeImprovement","Home Improvement"),"Car&amp;Motorbike","Car &amp; Motorbike"),999))</f>
        <v>Computers &amp; Accessories</v>
      </c>
      <c r="E11" t="s">
        <v>9490</v>
      </c>
      <c r="F11">
        <v>199</v>
      </c>
      <c r="G11">
        <v>299</v>
      </c>
      <c r="H11" t="str">
        <f>IF(Table1[[#This Row],[actual_price]]&lt;500,"&lt;500",
   IF(Table1[[#This Row],[actual_price]]&lt;=1000,"500–1000",IF(Table1[[#This Row],[actual_price]]&lt;=10000, "1000-10000",IF(Table1[[#This Row],[actual_price]]&lt;=50000, "10000-50000",IF(Table1[[#This Row],[actual_price]]&lt;=100000, "50000-100000","&gt;100000")))))</f>
        <v>&lt;500</v>
      </c>
      <c r="I11" t="str">
        <f>IF(Table1[[#This Row],[discount_percentage]] &lt;=20%, "0-20%",IF(Table1[[#This Row],[discount_percentage]] &lt;=50%, "20-50%", IF(Table1[[#This Row],[discount_percentage]] &lt;=70%, "50-70%", "70-100%" )))</f>
        <v>20-50%</v>
      </c>
      <c r="J11" s="1" t="str">
        <f>IF(Table1[[#This Row],[discount_percentage]] &gt;= 50%, "Over 50% discount", "Below 50% discount")</f>
        <v>Below 50% discount</v>
      </c>
      <c r="K11" s="4">
        <v>0.33</v>
      </c>
      <c r="L11">
        <v>4</v>
      </c>
      <c r="M11">
        <f>ROUND(Table1[[#This Row],[rating]], 0)</f>
        <v>4</v>
      </c>
      <c r="N11" s="1">
        <v>43994</v>
      </c>
      <c r="O11" s="1">
        <f>Table1[[#This Row],[rating]]*Table1[[#This Row],[ rating_count ]]</f>
        <v>175976</v>
      </c>
      <c r="P11" s="1" t="str">
        <f>IF(Table1[[#This Row],[ rating_count ]]&lt;= 1000, "&lt;=1000", "&gt;=1000" )</f>
        <v>&gt;=1000</v>
      </c>
      <c r="Q11" s="1">
        <f>Table1[[#This Row],[ rating_count ]]*Table1[[#This Row],[actual_price]]</f>
        <v>13154206</v>
      </c>
      <c r="R11" t="s">
        <v>10812</v>
      </c>
      <c r="S11" s="6" t="s">
        <v>18</v>
      </c>
      <c r="T11" t="s">
        <v>11983</v>
      </c>
      <c r="U11" t="s">
        <v>19</v>
      </c>
      <c r="V11">
        <f>IF(TRIM(Table1[[#This Row],[review_id]])="", 0, LEN(Table1[[#This Row],[review_id]]) - LEN(SUBSTITUTE(Table1[[#This Row],[review_id]], ",", "")) + 1)</f>
        <v>8</v>
      </c>
      <c r="W11" t="s">
        <v>20</v>
      </c>
      <c r="X11" t="s">
        <v>21</v>
      </c>
      <c r="Y11" t="s">
        <v>78</v>
      </c>
      <c r="Z11" t="s">
        <v>79</v>
      </c>
    </row>
    <row r="12" spans="1:26" hidden="1" x14ac:dyDescent="0.25">
      <c r="A12" t="s">
        <v>80</v>
      </c>
      <c r="B12" t="s">
        <v>9538</v>
      </c>
      <c r="C12" t="s">
        <v>9489</v>
      </c>
      <c r="D12" t="str">
        <f>TRIM(LEFT(SUBSTITUTE(SUBSTITUTE(SUBSTITUTE(Table1[[#This Row],[Product_category]],"&amp;"," &amp; "),"HomeImprovement","Home Improvement"),"Car&amp;Motorbike","Car &amp; Motorbike"),999))</f>
        <v>Computers &amp; Accessories</v>
      </c>
      <c r="E12" t="s">
        <v>9490</v>
      </c>
      <c r="F12">
        <v>154</v>
      </c>
      <c r="G12">
        <v>339</v>
      </c>
      <c r="H12" t="str">
        <f>IF(Table1[[#This Row],[actual_price]]&lt;500,"&lt;500",
   IF(Table1[[#This Row],[actual_price]]&lt;=1000,"500–1000",IF(Table1[[#This Row],[actual_price]]&lt;=10000, "1000-10000",IF(Table1[[#This Row],[actual_price]]&lt;=50000, "10000-50000",IF(Table1[[#This Row],[actual_price]]&lt;=100000, "50000-100000","&gt;100000")))))</f>
        <v>&lt;500</v>
      </c>
      <c r="I12" t="str">
        <f>IF(Table1[[#This Row],[discount_percentage]] &lt;=20%, "0-20%",IF(Table1[[#This Row],[discount_percentage]] &lt;=50%, "20-50%", IF(Table1[[#This Row],[discount_percentage]] &lt;=70%, "50-70%", "70-100%" )))</f>
        <v>50-70%</v>
      </c>
      <c r="J12" s="1" t="str">
        <f>IF(Table1[[#This Row],[discount_percentage]] &gt;= 50%, "Over 50% discount", "Below 50% discount")</f>
        <v>Over 50% discount</v>
      </c>
      <c r="K12" s="4">
        <v>0.55000000000000004</v>
      </c>
      <c r="L12">
        <v>4.3</v>
      </c>
      <c r="M12">
        <f>ROUND(Table1[[#This Row],[rating]], 0)</f>
        <v>4</v>
      </c>
      <c r="N12" s="1">
        <v>13391</v>
      </c>
      <c r="O12" s="1">
        <f>Table1[[#This Row],[rating]]*Table1[[#This Row],[ rating_count ]]</f>
        <v>57581.299999999996</v>
      </c>
      <c r="P12" s="1" t="str">
        <f>IF(Table1[[#This Row],[ rating_count ]]&lt;= 1000, "&lt;=1000", "&gt;=1000" )</f>
        <v>&gt;=1000</v>
      </c>
      <c r="Q12" s="1">
        <f>Table1[[#This Row],[ rating_count ]]*Table1[[#This Row],[actual_price]]</f>
        <v>4539549</v>
      </c>
      <c r="R12" t="s">
        <v>10813</v>
      </c>
      <c r="S12" s="6" t="s">
        <v>81</v>
      </c>
      <c r="T12" t="s">
        <v>82</v>
      </c>
      <c r="U12" t="s">
        <v>83</v>
      </c>
      <c r="V12">
        <f>IF(TRIM(Table1[[#This Row],[review_id]])="", 0, LEN(Table1[[#This Row],[review_id]]) - LEN(SUBSTITUTE(Table1[[#This Row],[review_id]], ",", "")) + 1)</f>
        <v>8</v>
      </c>
      <c r="W12" t="s">
        <v>84</v>
      </c>
      <c r="X12" t="s">
        <v>85</v>
      </c>
      <c r="Y12" t="s">
        <v>86</v>
      </c>
      <c r="Z12" t="s">
        <v>87</v>
      </c>
    </row>
    <row r="13" spans="1:26" hidden="1" x14ac:dyDescent="0.25">
      <c r="A13" t="s">
        <v>88</v>
      </c>
      <c r="B13" t="s">
        <v>9539</v>
      </c>
      <c r="C13" t="s">
        <v>9489</v>
      </c>
      <c r="D13" t="str">
        <f>TRIM(LEFT(SUBSTITUTE(SUBSTITUTE(SUBSTITUTE(Table1[[#This Row],[Product_category]],"&amp;"," &amp; "),"HomeImprovement","Home Improvement"),"Car&amp;Motorbike","Car &amp; Motorbike"),999))</f>
        <v>Computers &amp; Accessories</v>
      </c>
      <c r="E13" t="s">
        <v>9490</v>
      </c>
      <c r="F13">
        <v>299</v>
      </c>
      <c r="G13">
        <v>799</v>
      </c>
      <c r="H13" t="str">
        <f>IF(Table1[[#This Row],[actual_price]]&lt;500,"&lt;500",
   IF(Table1[[#This Row],[actual_price]]&lt;=1000,"500–1000",IF(Table1[[#This Row],[actual_price]]&lt;=10000, "1000-10000",IF(Table1[[#This Row],[actual_price]]&lt;=50000, "10000-50000",IF(Table1[[#This Row],[actual_price]]&lt;=100000, "50000-100000","&gt;100000")))))</f>
        <v>500–1000</v>
      </c>
      <c r="I13" t="str">
        <f>IF(Table1[[#This Row],[discount_percentage]] &lt;=20%, "0-20%",IF(Table1[[#This Row],[discount_percentage]] &lt;=50%, "20-50%", IF(Table1[[#This Row],[discount_percentage]] &lt;=70%, "50-70%", "70-100%" )))</f>
        <v>50-70%</v>
      </c>
      <c r="J13" s="1" t="str">
        <f>IF(Table1[[#This Row],[discount_percentage]] &gt;= 50%, "Over 50% discount", "Below 50% discount")</f>
        <v>Over 50% discount</v>
      </c>
      <c r="K13" s="4">
        <v>0.63</v>
      </c>
      <c r="L13">
        <v>4.2</v>
      </c>
      <c r="M13">
        <f>ROUND(Table1[[#This Row],[rating]], 0)</f>
        <v>4</v>
      </c>
      <c r="N13" s="1">
        <v>94363</v>
      </c>
      <c r="O13" s="1">
        <f>Table1[[#This Row],[rating]]*Table1[[#This Row],[ rating_count ]]</f>
        <v>396324.60000000003</v>
      </c>
      <c r="P13" s="1" t="str">
        <f>IF(Table1[[#This Row],[ rating_count ]]&lt;= 1000, "&lt;=1000", "&gt;=1000" )</f>
        <v>&gt;=1000</v>
      </c>
      <c r="Q13" s="1">
        <f>Table1[[#This Row],[ rating_count ]]*Table1[[#This Row],[actual_price]]</f>
        <v>75396037</v>
      </c>
      <c r="R13" t="s">
        <v>10814</v>
      </c>
      <c r="S13" s="6" t="s">
        <v>33</v>
      </c>
      <c r="T13" t="s">
        <v>34</v>
      </c>
      <c r="U13" t="s">
        <v>35</v>
      </c>
      <c r="V13">
        <f>IF(TRIM(Table1[[#This Row],[review_id]])="", 0, LEN(Table1[[#This Row],[review_id]]) - LEN(SUBSTITUTE(Table1[[#This Row],[review_id]], ",", "")) + 1)</f>
        <v>8</v>
      </c>
      <c r="W13" t="s">
        <v>36</v>
      </c>
      <c r="X13" t="s">
        <v>37</v>
      </c>
      <c r="Y13" t="s">
        <v>89</v>
      </c>
      <c r="Z13" t="s">
        <v>90</v>
      </c>
    </row>
    <row r="14" spans="1:26" hidden="1" x14ac:dyDescent="0.25">
      <c r="A14" t="s">
        <v>91</v>
      </c>
      <c r="B14" t="s">
        <v>9540</v>
      </c>
      <c r="C14" t="s">
        <v>9492</v>
      </c>
      <c r="D14" t="str">
        <f>TRIM(LEFT(SUBSTITUTE(SUBSTITUTE(SUBSTITUTE(Table1[[#This Row],[Product_category]],"&amp;"," &amp; "),"HomeImprovement","Home Improvement"),"Car&amp;Motorbike","Car &amp; Motorbike"),999))</f>
        <v>Electronics</v>
      </c>
      <c r="E14" t="s">
        <v>9493</v>
      </c>
      <c r="F14">
        <v>219</v>
      </c>
      <c r="G14">
        <v>700</v>
      </c>
      <c r="H14" t="str">
        <f>IF(Table1[[#This Row],[actual_price]]&lt;500,"&lt;500",
   IF(Table1[[#This Row],[actual_price]]&lt;=1000,"500–1000",IF(Table1[[#This Row],[actual_price]]&lt;=10000, "1000-10000",IF(Table1[[#This Row],[actual_price]]&lt;=50000, "10000-50000",IF(Table1[[#This Row],[actual_price]]&lt;=100000, "50000-100000","&gt;100000")))))</f>
        <v>500–1000</v>
      </c>
      <c r="I14" t="str">
        <f>IF(Table1[[#This Row],[discount_percentage]] &lt;=20%, "0-20%",IF(Table1[[#This Row],[discount_percentage]] &lt;=50%, "20-50%", IF(Table1[[#This Row],[discount_percentage]] &lt;=70%, "50-70%", "70-100%" )))</f>
        <v>50-70%</v>
      </c>
      <c r="J14" s="1" t="str">
        <f>IF(Table1[[#This Row],[discount_percentage]] &gt;= 50%, "Over 50% discount", "Below 50% discount")</f>
        <v>Over 50% discount</v>
      </c>
      <c r="K14" s="4">
        <v>0.69</v>
      </c>
      <c r="L14">
        <v>4.4000000000000004</v>
      </c>
      <c r="M14">
        <f>ROUND(Table1[[#This Row],[rating]], 0)</f>
        <v>4</v>
      </c>
      <c r="N14" s="1">
        <v>426973</v>
      </c>
      <c r="O14" s="1">
        <f>Table1[[#This Row],[rating]]*Table1[[#This Row],[ rating_count ]]</f>
        <v>1878681.2000000002</v>
      </c>
      <c r="P14" s="1" t="str">
        <f>IF(Table1[[#This Row],[ rating_count ]]&lt;= 1000, "&lt;=1000", "&gt;=1000" )</f>
        <v>&gt;=1000</v>
      </c>
      <c r="Q14" s="1">
        <f>Table1[[#This Row],[ rating_count ]]*Table1[[#This Row],[actual_price]]</f>
        <v>298881100</v>
      </c>
      <c r="R14" t="s">
        <v>10815</v>
      </c>
      <c r="S14" s="6" t="s">
        <v>92</v>
      </c>
      <c r="T14" t="s">
        <v>93</v>
      </c>
      <c r="U14" t="s">
        <v>94</v>
      </c>
      <c r="V14">
        <f>IF(TRIM(Table1[[#This Row],[review_id]])="", 0, LEN(Table1[[#This Row],[review_id]]) - LEN(SUBSTITUTE(Table1[[#This Row],[review_id]], ",", "")) + 1)</f>
        <v>8</v>
      </c>
      <c r="W14" t="s">
        <v>95</v>
      </c>
      <c r="X14" t="s">
        <v>96</v>
      </c>
      <c r="Y14" t="s">
        <v>97</v>
      </c>
      <c r="Z14" t="s">
        <v>98</v>
      </c>
    </row>
    <row r="15" spans="1:26" hidden="1" x14ac:dyDescent="0.25">
      <c r="A15" t="s">
        <v>99</v>
      </c>
      <c r="B15" t="s">
        <v>9541</v>
      </c>
      <c r="C15" t="s">
        <v>9489</v>
      </c>
      <c r="D15" t="str">
        <f>TRIM(LEFT(SUBSTITUTE(SUBSTITUTE(SUBSTITUTE(Table1[[#This Row],[Product_category]],"&amp;"," &amp; "),"HomeImprovement","Home Improvement"),"Car&amp;Motorbike","Car &amp; Motorbike"),999))</f>
        <v>Computers &amp; Accessories</v>
      </c>
      <c r="E15" t="s">
        <v>9490</v>
      </c>
      <c r="F15">
        <v>350</v>
      </c>
      <c r="G15">
        <v>899</v>
      </c>
      <c r="H15" t="str">
        <f>IF(Table1[[#This Row],[actual_price]]&lt;500,"&lt;500",
   IF(Table1[[#This Row],[actual_price]]&lt;=1000,"500–1000",IF(Table1[[#This Row],[actual_price]]&lt;=10000, "1000-10000",IF(Table1[[#This Row],[actual_price]]&lt;=50000, "10000-50000",IF(Table1[[#This Row],[actual_price]]&lt;=100000, "50000-100000","&gt;100000")))))</f>
        <v>500–1000</v>
      </c>
      <c r="I15" t="str">
        <f>IF(Table1[[#This Row],[discount_percentage]] &lt;=20%, "0-20%",IF(Table1[[#This Row],[discount_percentage]] &lt;=50%, "20-50%", IF(Table1[[#This Row],[discount_percentage]] &lt;=70%, "50-70%", "70-100%" )))</f>
        <v>50-70%</v>
      </c>
      <c r="J15" s="1" t="str">
        <f>IF(Table1[[#This Row],[discount_percentage]] &gt;= 50%, "Over 50% discount", "Below 50% discount")</f>
        <v>Over 50% discount</v>
      </c>
      <c r="K15" s="4">
        <v>0.61</v>
      </c>
      <c r="L15">
        <v>4.2</v>
      </c>
      <c r="M15">
        <f>ROUND(Table1[[#This Row],[rating]], 0)</f>
        <v>4</v>
      </c>
      <c r="N15" s="1">
        <v>2262</v>
      </c>
      <c r="O15" s="1">
        <f>Table1[[#This Row],[rating]]*Table1[[#This Row],[ rating_count ]]</f>
        <v>9500.4</v>
      </c>
      <c r="P15" s="1" t="str">
        <f>IF(Table1[[#This Row],[ rating_count ]]&lt;= 1000, "&lt;=1000", "&gt;=1000" )</f>
        <v>&gt;=1000</v>
      </c>
      <c r="Q15" s="1">
        <f>Table1[[#This Row],[ rating_count ]]*Table1[[#This Row],[actual_price]]</f>
        <v>2033538</v>
      </c>
      <c r="R15" t="s">
        <v>10816</v>
      </c>
      <c r="S15" s="6" t="s">
        <v>100</v>
      </c>
      <c r="T15" t="s">
        <v>101</v>
      </c>
      <c r="U15" t="s">
        <v>102</v>
      </c>
      <c r="V15">
        <f>IF(TRIM(Table1[[#This Row],[review_id]])="", 0, LEN(Table1[[#This Row],[review_id]]) - LEN(SUBSTITUTE(Table1[[#This Row],[review_id]], ",", "")) + 1)</f>
        <v>8</v>
      </c>
      <c r="W15" t="s">
        <v>103</v>
      </c>
      <c r="X15" t="s">
        <v>104</v>
      </c>
      <c r="Y15" t="s">
        <v>105</v>
      </c>
      <c r="Z15" t="s">
        <v>106</v>
      </c>
    </row>
    <row r="16" spans="1:26" hidden="1" x14ac:dyDescent="0.25">
      <c r="A16" t="s">
        <v>107</v>
      </c>
      <c r="B16" t="s">
        <v>9542</v>
      </c>
      <c r="C16" t="s">
        <v>9489</v>
      </c>
      <c r="D16" t="str">
        <f>TRIM(LEFT(SUBSTITUTE(SUBSTITUTE(SUBSTITUTE(Table1[[#This Row],[Product_category]],"&amp;"," &amp; "),"HomeImprovement","Home Improvement"),"Car&amp;Motorbike","Car &amp; Motorbike"),999))</f>
        <v>Computers &amp; Accessories</v>
      </c>
      <c r="E16" t="s">
        <v>9490</v>
      </c>
      <c r="F16">
        <v>159</v>
      </c>
      <c r="G16">
        <v>399</v>
      </c>
      <c r="H16" t="str">
        <f>IF(Table1[[#This Row],[actual_price]]&lt;500,"&lt;500",
   IF(Table1[[#This Row],[actual_price]]&lt;=1000,"500–1000",IF(Table1[[#This Row],[actual_price]]&lt;=10000, "1000-10000",IF(Table1[[#This Row],[actual_price]]&lt;=50000, "10000-50000",IF(Table1[[#This Row],[actual_price]]&lt;=100000, "50000-100000","&gt;100000")))))</f>
        <v>&lt;500</v>
      </c>
      <c r="I16" t="str">
        <f>IF(Table1[[#This Row],[discount_percentage]] &lt;=20%, "0-20%",IF(Table1[[#This Row],[discount_percentage]] &lt;=50%, "20-50%", IF(Table1[[#This Row],[discount_percentage]] &lt;=70%, "50-70%", "70-100%" )))</f>
        <v>50-70%</v>
      </c>
      <c r="J16" s="1" t="str">
        <f>IF(Table1[[#This Row],[discount_percentage]] &gt;= 50%, "Over 50% discount", "Below 50% discount")</f>
        <v>Over 50% discount</v>
      </c>
      <c r="K16" s="4">
        <v>0.6</v>
      </c>
      <c r="L16">
        <v>4.0999999999999996</v>
      </c>
      <c r="M16">
        <f>ROUND(Table1[[#This Row],[rating]], 0)</f>
        <v>4</v>
      </c>
      <c r="N16" s="1">
        <v>4768</v>
      </c>
      <c r="O16" s="1">
        <f>Table1[[#This Row],[rating]]*Table1[[#This Row],[ rating_count ]]</f>
        <v>19548.8</v>
      </c>
      <c r="P16" s="1" t="str">
        <f>IF(Table1[[#This Row],[ rating_count ]]&lt;= 1000, "&lt;=1000", "&gt;=1000" )</f>
        <v>&gt;=1000</v>
      </c>
      <c r="Q16" s="1">
        <f>Table1[[#This Row],[ rating_count ]]*Table1[[#This Row],[actual_price]]</f>
        <v>1902432</v>
      </c>
      <c r="R16" t="s">
        <v>10807</v>
      </c>
      <c r="S16" s="6" t="s">
        <v>108</v>
      </c>
      <c r="T16" t="s">
        <v>109</v>
      </c>
      <c r="U16" t="s">
        <v>110</v>
      </c>
      <c r="V16">
        <f>IF(TRIM(Table1[[#This Row],[review_id]])="", 0, LEN(Table1[[#This Row],[review_id]]) - LEN(SUBSTITUTE(Table1[[#This Row],[review_id]], ",", "")) + 1)</f>
        <v>8</v>
      </c>
      <c r="W16" t="s">
        <v>111</v>
      </c>
      <c r="X16" t="s">
        <v>112</v>
      </c>
      <c r="Y16" t="s">
        <v>113</v>
      </c>
      <c r="Z16" t="s">
        <v>114</v>
      </c>
    </row>
    <row r="17" spans="1:26" hidden="1" x14ac:dyDescent="0.25">
      <c r="A17" t="s">
        <v>115</v>
      </c>
      <c r="B17" t="s">
        <v>9543</v>
      </c>
      <c r="C17" t="s">
        <v>9489</v>
      </c>
      <c r="D17" t="str">
        <f>TRIM(LEFT(SUBSTITUTE(SUBSTITUTE(SUBSTITUTE(Table1[[#This Row],[Product_category]],"&amp;"," &amp; "),"HomeImprovement","Home Improvement"),"Car&amp;Motorbike","Car &amp; Motorbike"),999))</f>
        <v>Computers &amp; Accessories</v>
      </c>
      <c r="E17" t="s">
        <v>9490</v>
      </c>
      <c r="F17">
        <v>349</v>
      </c>
      <c r="G17">
        <v>399</v>
      </c>
      <c r="H17" t="str">
        <f>IF(Table1[[#This Row],[actual_price]]&lt;500,"&lt;500",
   IF(Table1[[#This Row],[actual_price]]&lt;=1000,"500–1000",IF(Table1[[#This Row],[actual_price]]&lt;=10000, "1000-10000",IF(Table1[[#This Row],[actual_price]]&lt;=50000, "10000-50000",IF(Table1[[#This Row],[actual_price]]&lt;=100000, "50000-100000","&gt;100000")))))</f>
        <v>&lt;500</v>
      </c>
      <c r="I17" t="str">
        <f>IF(Table1[[#This Row],[discount_percentage]] &lt;=20%, "0-20%",IF(Table1[[#This Row],[discount_percentage]] &lt;=50%, "20-50%", IF(Table1[[#This Row],[discount_percentage]] &lt;=70%, "50-70%", "70-100%" )))</f>
        <v>0-20%</v>
      </c>
      <c r="J17" s="1" t="str">
        <f>IF(Table1[[#This Row],[discount_percentage]] &gt;= 50%, "Over 50% discount", "Below 50% discount")</f>
        <v>Below 50% discount</v>
      </c>
      <c r="K17" s="4">
        <v>0.13</v>
      </c>
      <c r="L17">
        <v>4.4000000000000004</v>
      </c>
      <c r="M17">
        <f>ROUND(Table1[[#This Row],[rating]], 0)</f>
        <v>4</v>
      </c>
      <c r="N17" s="1">
        <v>18757</v>
      </c>
      <c r="O17" s="1">
        <f>Table1[[#This Row],[rating]]*Table1[[#This Row],[ rating_count ]]</f>
        <v>82530.8</v>
      </c>
      <c r="P17" s="1" t="str">
        <f>IF(Table1[[#This Row],[ rating_count ]]&lt;= 1000, "&lt;=1000", "&gt;=1000" )</f>
        <v>&gt;=1000</v>
      </c>
      <c r="Q17" s="1">
        <f>Table1[[#This Row],[ rating_count ]]*Table1[[#This Row],[actual_price]]</f>
        <v>7484043</v>
      </c>
      <c r="R17" t="s">
        <v>10817</v>
      </c>
      <c r="S17" s="6" t="s">
        <v>116</v>
      </c>
      <c r="T17" t="s">
        <v>117</v>
      </c>
      <c r="U17" t="s">
        <v>118</v>
      </c>
      <c r="V17">
        <f>IF(TRIM(Table1[[#This Row],[review_id]])="", 0, LEN(Table1[[#This Row],[review_id]]) - LEN(SUBSTITUTE(Table1[[#This Row],[review_id]], ",", "")) + 1)</f>
        <v>8</v>
      </c>
      <c r="W17" t="s">
        <v>119</v>
      </c>
      <c r="X17" t="s">
        <v>120</v>
      </c>
      <c r="Y17" t="s">
        <v>121</v>
      </c>
      <c r="Z17" t="s">
        <v>122</v>
      </c>
    </row>
    <row r="18" spans="1:26" hidden="1" x14ac:dyDescent="0.25">
      <c r="A18" t="s">
        <v>123</v>
      </c>
      <c r="B18" t="s">
        <v>9544</v>
      </c>
      <c r="C18" t="s">
        <v>9492</v>
      </c>
      <c r="D18" t="str">
        <f>TRIM(LEFT(SUBSTITUTE(SUBSTITUTE(SUBSTITUTE(Table1[[#This Row],[Product_category]],"&amp;"," &amp; "),"HomeImprovement","Home Improvement"),"Car&amp;Motorbike","Car &amp; Motorbike"),999))</f>
        <v>Electronics</v>
      </c>
      <c r="E18" s="1" t="s">
        <v>9493</v>
      </c>
      <c r="F18" s="1">
        <v>13999</v>
      </c>
      <c r="G18" s="1">
        <v>24999</v>
      </c>
      <c r="H18" s="1" t="str">
        <f>IF(Table1[[#This Row],[actual_price]]&lt;500,"&lt;500",
   IF(Table1[[#This Row],[actual_price]]&lt;=1000,"500–1000",IF(Table1[[#This Row],[actual_price]]&lt;=10000, "1000-10000",IF(Table1[[#This Row],[actual_price]]&lt;=50000, "10000-50000",IF(Table1[[#This Row],[actual_price]]&lt;=100000, "50000-100000","&gt;100000")))))</f>
        <v>10000-50000</v>
      </c>
      <c r="I18" s="1" t="str">
        <f>IF(Table1[[#This Row],[discount_percentage]] &lt;=20%, "0-20%",IF(Table1[[#This Row],[discount_percentage]] &lt;=50%, "20-50%", IF(Table1[[#This Row],[discount_percentage]] &lt;=70%, "50-70%", "70-100%" )))</f>
        <v>20-50%</v>
      </c>
      <c r="J18" s="1" t="str">
        <f>IF(Table1[[#This Row],[discount_percentage]] &gt;= 50%, "Over 50% discount", "Below 50% discount")</f>
        <v>Below 50% discount</v>
      </c>
      <c r="K18" s="4">
        <v>0.44</v>
      </c>
      <c r="L18">
        <v>4.2</v>
      </c>
      <c r="M18">
        <f>ROUND(Table1[[#This Row],[rating]], 0)</f>
        <v>4</v>
      </c>
      <c r="N18" s="1">
        <v>32840</v>
      </c>
      <c r="O18" s="1">
        <f>Table1[[#This Row],[rating]]*Table1[[#This Row],[ rating_count ]]</f>
        <v>137928</v>
      </c>
      <c r="P18" s="1" t="str">
        <f>IF(Table1[[#This Row],[ rating_count ]]&lt;= 1000, "&lt;=1000", "&gt;=1000" )</f>
        <v>&gt;=1000</v>
      </c>
      <c r="Q18" s="1">
        <f>Table1[[#This Row],[ rating_count ]]*Table1[[#This Row],[actual_price]]</f>
        <v>820967160</v>
      </c>
      <c r="R18" t="s">
        <v>10818</v>
      </c>
      <c r="S18" s="6" t="s">
        <v>124</v>
      </c>
      <c r="T18" t="s">
        <v>125</v>
      </c>
      <c r="U18" t="s">
        <v>126</v>
      </c>
      <c r="V18">
        <f>IF(TRIM(Table1[[#This Row],[review_id]])="", 0, LEN(Table1[[#This Row],[review_id]]) - LEN(SUBSTITUTE(Table1[[#This Row],[review_id]], ",", "")) + 1)</f>
        <v>8</v>
      </c>
      <c r="W18" t="s">
        <v>127</v>
      </c>
      <c r="X18" t="s">
        <v>128</v>
      </c>
      <c r="Y18" t="s">
        <v>129</v>
      </c>
      <c r="Z18" t="s">
        <v>130</v>
      </c>
    </row>
    <row r="19" spans="1:26" hidden="1" x14ac:dyDescent="0.25">
      <c r="A19" t="s">
        <v>131</v>
      </c>
      <c r="B19" t="s">
        <v>9545</v>
      </c>
      <c r="C19" t="s">
        <v>9489</v>
      </c>
      <c r="D19" t="str">
        <f>TRIM(LEFT(SUBSTITUTE(SUBSTITUTE(SUBSTITUTE(Table1[[#This Row],[Product_category]],"&amp;"," &amp; "),"HomeImprovement","Home Improvement"),"Car&amp;Motorbike","Car &amp; Motorbike"),999))</f>
        <v>Computers &amp; Accessories</v>
      </c>
      <c r="E19" t="s">
        <v>9490</v>
      </c>
      <c r="F19">
        <v>249</v>
      </c>
      <c r="G19">
        <v>399</v>
      </c>
      <c r="H19" t="str">
        <f>IF(Table1[[#This Row],[actual_price]]&lt;500,"&lt;500",
   IF(Table1[[#This Row],[actual_price]]&lt;=1000,"500–1000",IF(Table1[[#This Row],[actual_price]]&lt;=10000, "1000-10000",IF(Table1[[#This Row],[actual_price]]&lt;=50000, "10000-50000",IF(Table1[[#This Row],[actual_price]]&lt;=100000, "50000-100000","&gt;100000")))))</f>
        <v>&lt;500</v>
      </c>
      <c r="I19" t="str">
        <f>IF(Table1[[#This Row],[discount_percentage]] &lt;=20%, "0-20%",IF(Table1[[#This Row],[discount_percentage]] &lt;=50%, "20-50%", IF(Table1[[#This Row],[discount_percentage]] &lt;=70%, "50-70%", "70-100%" )))</f>
        <v>20-50%</v>
      </c>
      <c r="J19" s="1" t="str">
        <f>IF(Table1[[#This Row],[discount_percentage]] &gt;= 50%, "Over 50% discount", "Below 50% discount")</f>
        <v>Below 50% discount</v>
      </c>
      <c r="K19" s="4">
        <v>0.38</v>
      </c>
      <c r="L19">
        <v>4</v>
      </c>
      <c r="M19">
        <f>ROUND(Table1[[#This Row],[rating]], 0)</f>
        <v>4</v>
      </c>
      <c r="N19" s="1">
        <v>43994</v>
      </c>
      <c r="O19" s="1">
        <f>Table1[[#This Row],[rating]]*Table1[[#This Row],[ rating_count ]]</f>
        <v>175976</v>
      </c>
      <c r="P19" s="1" t="str">
        <f>IF(Table1[[#This Row],[ rating_count ]]&lt;= 1000, "&lt;=1000", "&gt;=1000" )</f>
        <v>&gt;=1000</v>
      </c>
      <c r="Q19" s="1">
        <f>Table1[[#This Row],[ rating_count ]]*Table1[[#This Row],[actual_price]]</f>
        <v>17553606</v>
      </c>
      <c r="R19" t="s">
        <v>10819</v>
      </c>
      <c r="S19" s="6" t="s">
        <v>18</v>
      </c>
      <c r="T19" t="s">
        <v>11983</v>
      </c>
      <c r="U19" t="s">
        <v>19</v>
      </c>
      <c r="V19">
        <f>IF(TRIM(Table1[[#This Row],[review_id]])="", 0, LEN(Table1[[#This Row],[review_id]]) - LEN(SUBSTITUTE(Table1[[#This Row],[review_id]], ",", "")) + 1)</f>
        <v>8</v>
      </c>
      <c r="W19" t="s">
        <v>20</v>
      </c>
      <c r="X19" t="s">
        <v>21</v>
      </c>
      <c r="Y19" t="s">
        <v>132</v>
      </c>
      <c r="Z19" t="s">
        <v>133</v>
      </c>
    </row>
    <row r="20" spans="1:26" hidden="1" x14ac:dyDescent="0.25">
      <c r="A20" t="s">
        <v>134</v>
      </c>
      <c r="B20" t="s">
        <v>9546</v>
      </c>
      <c r="C20" t="s">
        <v>9489</v>
      </c>
      <c r="D20" t="str">
        <f>TRIM(LEFT(SUBSTITUTE(SUBSTITUTE(SUBSTITUTE(Table1[[#This Row],[Product_category]],"&amp;"," &amp; "),"HomeImprovement","Home Improvement"),"Car&amp;Motorbike","Car &amp; Motorbike"),999))</f>
        <v>Computers &amp; Accessories</v>
      </c>
      <c r="E20" t="s">
        <v>9490</v>
      </c>
      <c r="F20">
        <v>199</v>
      </c>
      <c r="G20">
        <v>499</v>
      </c>
      <c r="H20" t="str">
        <f>IF(Table1[[#This Row],[actual_price]]&lt;500,"&lt;500",
   IF(Table1[[#This Row],[actual_price]]&lt;=1000,"500–1000",IF(Table1[[#This Row],[actual_price]]&lt;=10000, "1000-10000",IF(Table1[[#This Row],[actual_price]]&lt;=50000, "10000-50000",IF(Table1[[#This Row],[actual_price]]&lt;=100000, "50000-100000","&gt;100000")))))</f>
        <v>&lt;500</v>
      </c>
      <c r="I20" t="str">
        <f>IF(Table1[[#This Row],[discount_percentage]] &lt;=20%, "0-20%",IF(Table1[[#This Row],[discount_percentage]] &lt;=50%, "20-50%", IF(Table1[[#This Row],[discount_percentage]] &lt;=70%, "50-70%", "70-100%" )))</f>
        <v>50-70%</v>
      </c>
      <c r="J20" s="1" t="str">
        <f>IF(Table1[[#This Row],[discount_percentage]] &gt;= 50%, "Over 50% discount", "Below 50% discount")</f>
        <v>Over 50% discount</v>
      </c>
      <c r="K20" s="4">
        <v>0.6</v>
      </c>
      <c r="L20">
        <v>4.0999999999999996</v>
      </c>
      <c r="M20">
        <f>ROUND(Table1[[#This Row],[rating]], 0)</f>
        <v>4</v>
      </c>
      <c r="N20" s="1">
        <v>13045</v>
      </c>
      <c r="O20" s="1">
        <f>Table1[[#This Row],[rating]]*Table1[[#This Row],[ rating_count ]]</f>
        <v>53484.499999999993</v>
      </c>
      <c r="P20" s="1" t="str">
        <f>IF(Table1[[#This Row],[ rating_count ]]&lt;= 1000, "&lt;=1000", "&gt;=1000" )</f>
        <v>&gt;=1000</v>
      </c>
      <c r="Q20" s="1">
        <f>Table1[[#This Row],[ rating_count ]]*Table1[[#This Row],[actual_price]]</f>
        <v>6509455</v>
      </c>
      <c r="R20" t="s">
        <v>10820</v>
      </c>
      <c r="S20" s="6" t="s">
        <v>135</v>
      </c>
      <c r="T20" t="s">
        <v>11987</v>
      </c>
      <c r="U20" t="s">
        <v>136</v>
      </c>
      <c r="V20">
        <f>IF(TRIM(Table1[[#This Row],[review_id]])="", 0, LEN(Table1[[#This Row],[review_id]]) - LEN(SUBSTITUTE(Table1[[#This Row],[review_id]], ",", "")) + 1)</f>
        <v>8</v>
      </c>
      <c r="W20" t="s">
        <v>137</v>
      </c>
      <c r="X20" t="s">
        <v>138</v>
      </c>
      <c r="Y20" t="s">
        <v>139</v>
      </c>
      <c r="Z20" t="s">
        <v>140</v>
      </c>
    </row>
    <row r="21" spans="1:26" hidden="1" x14ac:dyDescent="0.25">
      <c r="A21" t="s">
        <v>141</v>
      </c>
      <c r="B21" t="s">
        <v>9547</v>
      </c>
      <c r="C21" t="s">
        <v>9492</v>
      </c>
      <c r="D21" t="str">
        <f>TRIM(LEFT(SUBSTITUTE(SUBSTITUTE(SUBSTITUTE(Table1[[#This Row],[Product_category]],"&amp;"," &amp; "),"HomeImprovement","Home Improvement"),"Car&amp;Motorbike","Car &amp; Motorbike"),999))</f>
        <v>Electronics</v>
      </c>
      <c r="E21" s="1" t="s">
        <v>9493</v>
      </c>
      <c r="F21" s="1">
        <v>13490</v>
      </c>
      <c r="G21" s="1">
        <v>21990</v>
      </c>
      <c r="H21" s="1" t="str">
        <f>IF(Table1[[#This Row],[actual_price]]&lt;500,"&lt;500",
   IF(Table1[[#This Row],[actual_price]]&lt;=1000,"500–1000",IF(Table1[[#This Row],[actual_price]]&lt;=10000, "1000-10000",IF(Table1[[#This Row],[actual_price]]&lt;=50000, "10000-50000",IF(Table1[[#This Row],[actual_price]]&lt;=100000, "50000-100000","&gt;100000")))))</f>
        <v>10000-50000</v>
      </c>
      <c r="I21" s="1" t="str">
        <f>IF(Table1[[#This Row],[discount_percentage]] &lt;=20%, "0-20%",IF(Table1[[#This Row],[discount_percentage]] &lt;=50%, "20-50%", IF(Table1[[#This Row],[discount_percentage]] &lt;=70%, "50-70%", "70-100%" )))</f>
        <v>20-50%</v>
      </c>
      <c r="J21" s="1" t="str">
        <f>IF(Table1[[#This Row],[discount_percentage]] &gt;= 50%, "Over 50% discount", "Below 50% discount")</f>
        <v>Below 50% discount</v>
      </c>
      <c r="K21" s="4">
        <v>0.39</v>
      </c>
      <c r="L21">
        <v>4.3</v>
      </c>
      <c r="M21">
        <f>ROUND(Table1[[#This Row],[rating]], 0)</f>
        <v>4</v>
      </c>
      <c r="N21" s="1">
        <v>11976</v>
      </c>
      <c r="O21" s="1">
        <f>Table1[[#This Row],[rating]]*Table1[[#This Row],[ rating_count ]]</f>
        <v>51496.799999999996</v>
      </c>
      <c r="P21" s="1" t="str">
        <f>IF(Table1[[#This Row],[ rating_count ]]&lt;= 1000, "&lt;=1000", "&gt;=1000" )</f>
        <v>&gt;=1000</v>
      </c>
      <c r="Q21" s="1">
        <f>Table1[[#This Row],[ rating_count ]]*Table1[[#This Row],[actual_price]]</f>
        <v>263352240</v>
      </c>
      <c r="R21" t="s">
        <v>10821</v>
      </c>
      <c r="S21" s="6" t="s">
        <v>142</v>
      </c>
      <c r="T21" t="s">
        <v>143</v>
      </c>
      <c r="U21" t="s">
        <v>144</v>
      </c>
      <c r="V21">
        <f>IF(TRIM(Table1[[#This Row],[review_id]])="", 0, LEN(Table1[[#This Row],[review_id]]) - LEN(SUBSTITUTE(Table1[[#This Row],[review_id]], ",", "")) + 1)</f>
        <v>8</v>
      </c>
      <c r="W21" t="s">
        <v>145</v>
      </c>
      <c r="X21" t="s">
        <v>146</v>
      </c>
      <c r="Y21" t="s">
        <v>147</v>
      </c>
      <c r="Z21" t="s">
        <v>148</v>
      </c>
    </row>
    <row r="22" spans="1:26" hidden="1" x14ac:dyDescent="0.25">
      <c r="A22" t="s">
        <v>149</v>
      </c>
      <c r="B22" t="s">
        <v>9548</v>
      </c>
      <c r="C22" t="s">
        <v>9489</v>
      </c>
      <c r="D22" t="str">
        <f>TRIM(LEFT(SUBSTITUTE(SUBSTITUTE(SUBSTITUTE(Table1[[#This Row],[Product_category]],"&amp;"," &amp; "),"HomeImprovement","Home Improvement"),"Car&amp;Motorbike","Car &amp; Motorbike"),999))</f>
        <v>Computers &amp; Accessories</v>
      </c>
      <c r="E22" t="s">
        <v>9490</v>
      </c>
      <c r="F22">
        <v>970</v>
      </c>
      <c r="G22" s="1">
        <v>1799</v>
      </c>
      <c r="H22" s="1" t="str">
        <f>IF(Table1[[#This Row],[actual_price]]&lt;500,"&lt;500",
   IF(Table1[[#This Row],[actual_price]]&lt;=1000,"500–1000",IF(Table1[[#This Row],[actual_price]]&lt;=10000, "1000-10000",IF(Table1[[#This Row],[actual_price]]&lt;=50000, "10000-50000",IF(Table1[[#This Row],[actual_price]]&lt;=100000, "50000-100000","&gt;100000")))))</f>
        <v>1000-10000</v>
      </c>
      <c r="I22" s="1" t="str">
        <f>IF(Table1[[#This Row],[discount_percentage]] &lt;=20%, "0-20%",IF(Table1[[#This Row],[discount_percentage]] &lt;=50%, "20-50%", IF(Table1[[#This Row],[discount_percentage]] &lt;=70%, "50-70%", "70-100%" )))</f>
        <v>20-50%</v>
      </c>
      <c r="J22" s="1" t="str">
        <f>IF(Table1[[#This Row],[discount_percentage]] &gt;= 50%, "Over 50% discount", "Below 50% discount")</f>
        <v>Below 50% discount</v>
      </c>
      <c r="K22" s="4">
        <v>0.46</v>
      </c>
      <c r="L22">
        <v>4.5</v>
      </c>
      <c r="M22">
        <f>ROUND(Table1[[#This Row],[rating]], 0)</f>
        <v>5</v>
      </c>
      <c r="N22">
        <v>815</v>
      </c>
      <c r="O22" s="1">
        <f>Table1[[#This Row],[rating]]*Table1[[#This Row],[ rating_count ]]</f>
        <v>3667.5</v>
      </c>
      <c r="P22" s="1" t="str">
        <f>IF(Table1[[#This Row],[ rating_count ]]&lt;= 1000, "&lt;=1000", "&gt;=1000" )</f>
        <v>&lt;=1000</v>
      </c>
      <c r="Q22" s="1">
        <f>Table1[[#This Row],[ rating_count ]]*Table1[[#This Row],[actual_price]]</f>
        <v>1466185</v>
      </c>
      <c r="R22" t="s">
        <v>10822</v>
      </c>
      <c r="S22" s="6" t="s">
        <v>150</v>
      </c>
      <c r="T22" t="s">
        <v>151</v>
      </c>
      <c r="U22" t="s">
        <v>152</v>
      </c>
      <c r="V22">
        <f>IF(TRIM(Table1[[#This Row],[review_id]])="", 0, LEN(Table1[[#This Row],[review_id]]) - LEN(SUBSTITUTE(Table1[[#This Row],[review_id]], ",", "")) + 1)</f>
        <v>8</v>
      </c>
      <c r="W22" t="s">
        <v>153</v>
      </c>
      <c r="X22" t="s">
        <v>154</v>
      </c>
      <c r="Y22" t="s">
        <v>155</v>
      </c>
      <c r="Z22" t="s">
        <v>156</v>
      </c>
    </row>
    <row r="23" spans="1:26" hidden="1" x14ac:dyDescent="0.25">
      <c r="A23" t="s">
        <v>157</v>
      </c>
      <c r="B23" t="s">
        <v>9549</v>
      </c>
      <c r="C23" t="s">
        <v>9492</v>
      </c>
      <c r="D23" t="str">
        <f>TRIM(LEFT(SUBSTITUTE(SUBSTITUTE(SUBSTITUTE(Table1[[#This Row],[Product_category]],"&amp;"," &amp; "),"HomeImprovement","Home Improvement"),"Car&amp;Motorbike","Car &amp; Motorbike"),999))</f>
        <v>Electronics</v>
      </c>
      <c r="E23" t="s">
        <v>9493</v>
      </c>
      <c r="F23">
        <v>279</v>
      </c>
      <c r="G23">
        <v>499</v>
      </c>
      <c r="H23" t="str">
        <f>IF(Table1[[#This Row],[actual_price]]&lt;500,"&lt;500",
   IF(Table1[[#This Row],[actual_price]]&lt;=1000,"500–1000",IF(Table1[[#This Row],[actual_price]]&lt;=10000, "1000-10000",IF(Table1[[#This Row],[actual_price]]&lt;=50000, "10000-50000",IF(Table1[[#This Row],[actual_price]]&lt;=100000, "50000-100000","&gt;100000")))))</f>
        <v>&lt;500</v>
      </c>
      <c r="I23" t="str">
        <f>IF(Table1[[#This Row],[discount_percentage]] &lt;=20%, "0-20%",IF(Table1[[#This Row],[discount_percentage]] &lt;=50%, "20-50%", IF(Table1[[#This Row],[discount_percentage]] &lt;=70%, "50-70%", "70-100%" )))</f>
        <v>20-50%</v>
      </c>
      <c r="J23" s="1" t="str">
        <f>IF(Table1[[#This Row],[discount_percentage]] &gt;= 50%, "Over 50% discount", "Below 50% discount")</f>
        <v>Below 50% discount</v>
      </c>
      <c r="K23" s="4">
        <v>0.44</v>
      </c>
      <c r="L23">
        <v>3.7</v>
      </c>
      <c r="M23">
        <f>ROUND(Table1[[#This Row],[rating]], 0)</f>
        <v>4</v>
      </c>
      <c r="N23" s="1">
        <v>10962</v>
      </c>
      <c r="O23" s="1">
        <f>Table1[[#This Row],[rating]]*Table1[[#This Row],[ rating_count ]]</f>
        <v>40559.4</v>
      </c>
      <c r="P23" s="1" t="str">
        <f>IF(Table1[[#This Row],[ rating_count ]]&lt;= 1000, "&lt;=1000", "&gt;=1000" )</f>
        <v>&gt;=1000</v>
      </c>
      <c r="Q23" s="1">
        <f>Table1[[#This Row],[ rating_count ]]*Table1[[#This Row],[actual_price]]</f>
        <v>5470038</v>
      </c>
      <c r="R23" t="s">
        <v>10823</v>
      </c>
      <c r="S23" s="6" t="s">
        <v>158</v>
      </c>
      <c r="T23" t="s">
        <v>159</v>
      </c>
      <c r="U23" t="s">
        <v>160</v>
      </c>
      <c r="V23">
        <f>IF(TRIM(Table1[[#This Row],[review_id]])="", 0, LEN(Table1[[#This Row],[review_id]]) - LEN(SUBSTITUTE(Table1[[#This Row],[review_id]], ",", "")) + 1)</f>
        <v>8</v>
      </c>
      <c r="W23" t="s">
        <v>161</v>
      </c>
      <c r="X23" t="s">
        <v>162</v>
      </c>
      <c r="Y23" t="s">
        <v>163</v>
      </c>
      <c r="Z23" t="s">
        <v>164</v>
      </c>
    </row>
    <row r="24" spans="1:26" hidden="1" x14ac:dyDescent="0.25">
      <c r="A24" t="s">
        <v>165</v>
      </c>
      <c r="B24" t="s">
        <v>9550</v>
      </c>
      <c r="C24" t="s">
        <v>9492</v>
      </c>
      <c r="D24" t="str">
        <f>TRIM(LEFT(SUBSTITUTE(SUBSTITUTE(SUBSTITUTE(Table1[[#This Row],[Product_category]],"&amp;"," &amp; "),"HomeImprovement","Home Improvement"),"Car&amp;Motorbike","Car &amp; Motorbike"),999))</f>
        <v>Electronics</v>
      </c>
      <c r="E24" s="1" t="s">
        <v>9493</v>
      </c>
      <c r="F24" s="1">
        <v>13490</v>
      </c>
      <c r="G24" s="1">
        <v>22900</v>
      </c>
      <c r="H24" s="1" t="str">
        <f>IF(Table1[[#This Row],[actual_price]]&lt;500,"&lt;500",
   IF(Table1[[#This Row],[actual_price]]&lt;=1000,"500–1000",IF(Table1[[#This Row],[actual_price]]&lt;=10000, "1000-10000",IF(Table1[[#This Row],[actual_price]]&lt;=50000, "10000-50000",IF(Table1[[#This Row],[actual_price]]&lt;=100000, "50000-100000","&gt;100000")))))</f>
        <v>10000-50000</v>
      </c>
      <c r="I24" s="1" t="str">
        <f>IF(Table1[[#This Row],[discount_percentage]] &lt;=20%, "0-20%",IF(Table1[[#This Row],[discount_percentage]] &lt;=50%, "20-50%", IF(Table1[[#This Row],[discount_percentage]] &lt;=70%, "50-70%", "70-100%" )))</f>
        <v>20-50%</v>
      </c>
      <c r="J24" s="1" t="str">
        <f>IF(Table1[[#This Row],[discount_percentage]] &gt;= 50%, "Over 50% discount", "Below 50% discount")</f>
        <v>Below 50% discount</v>
      </c>
      <c r="K24" s="4">
        <v>0.41</v>
      </c>
      <c r="L24">
        <v>4.3</v>
      </c>
      <c r="M24">
        <f>ROUND(Table1[[#This Row],[rating]], 0)</f>
        <v>4</v>
      </c>
      <c r="N24" s="1">
        <v>16299</v>
      </c>
      <c r="O24" s="1">
        <f>Table1[[#This Row],[rating]]*Table1[[#This Row],[ rating_count ]]</f>
        <v>70085.7</v>
      </c>
      <c r="P24" s="1" t="str">
        <f>IF(Table1[[#This Row],[ rating_count ]]&lt;= 1000, "&lt;=1000", "&gt;=1000" )</f>
        <v>&gt;=1000</v>
      </c>
      <c r="Q24" s="1">
        <f>Table1[[#This Row],[ rating_count ]]*Table1[[#This Row],[actual_price]]</f>
        <v>373247100</v>
      </c>
      <c r="R24" t="s">
        <v>10824</v>
      </c>
      <c r="S24" s="6" t="s">
        <v>166</v>
      </c>
      <c r="T24" t="s">
        <v>167</v>
      </c>
      <c r="U24" t="s">
        <v>168</v>
      </c>
      <c r="V24">
        <f>IF(TRIM(Table1[[#This Row],[review_id]])="", 0, LEN(Table1[[#This Row],[review_id]]) - LEN(SUBSTITUTE(Table1[[#This Row],[review_id]], ",", "")) + 1)</f>
        <v>8</v>
      </c>
      <c r="W24" t="s">
        <v>169</v>
      </c>
      <c r="X24" t="s">
        <v>170</v>
      </c>
      <c r="Y24" t="s">
        <v>171</v>
      </c>
      <c r="Z24" t="s">
        <v>172</v>
      </c>
    </row>
    <row r="25" spans="1:26" hidden="1" x14ac:dyDescent="0.25">
      <c r="A25" t="s">
        <v>173</v>
      </c>
      <c r="B25" t="s">
        <v>174</v>
      </c>
      <c r="C25" t="s">
        <v>9489</v>
      </c>
      <c r="D25" t="str">
        <f>TRIM(LEFT(SUBSTITUTE(SUBSTITUTE(SUBSTITUTE(Table1[[#This Row],[Product_category]],"&amp;"," &amp; "),"HomeImprovement","Home Improvement"),"Car&amp;Motorbike","Car &amp; Motorbike"),999))</f>
        <v>Computers &amp; Accessories</v>
      </c>
      <c r="E25" t="s">
        <v>9490</v>
      </c>
      <c r="F25">
        <v>59</v>
      </c>
      <c r="G25">
        <v>199</v>
      </c>
      <c r="H25" t="str">
        <f>IF(Table1[[#This Row],[actual_price]]&lt;500,"&lt;500",
   IF(Table1[[#This Row],[actual_price]]&lt;=1000,"500–1000",IF(Table1[[#This Row],[actual_price]]&lt;=10000, "1000-10000",IF(Table1[[#This Row],[actual_price]]&lt;=50000, "10000-50000",IF(Table1[[#This Row],[actual_price]]&lt;=100000, "50000-100000","&gt;100000")))))</f>
        <v>&lt;500</v>
      </c>
      <c r="I25" t="str">
        <f>IF(Table1[[#This Row],[discount_percentage]] &lt;=20%, "0-20%",IF(Table1[[#This Row],[discount_percentage]] &lt;=50%, "20-50%", IF(Table1[[#This Row],[discount_percentage]] &lt;=70%, "50-70%", "70-100%" )))</f>
        <v>50-70%</v>
      </c>
      <c r="J25" s="1" t="str">
        <f>IF(Table1[[#This Row],[discount_percentage]] &gt;= 50%, "Over 50% discount", "Below 50% discount")</f>
        <v>Over 50% discount</v>
      </c>
      <c r="K25" s="4">
        <v>0.7</v>
      </c>
      <c r="L25">
        <v>4</v>
      </c>
      <c r="M25">
        <f>ROUND(Table1[[#This Row],[rating]], 0)</f>
        <v>4</v>
      </c>
      <c r="N25" s="1">
        <v>9378</v>
      </c>
      <c r="O25" s="1">
        <f>Table1[[#This Row],[rating]]*Table1[[#This Row],[ rating_count ]]</f>
        <v>37512</v>
      </c>
      <c r="P25" s="1" t="str">
        <f>IF(Table1[[#This Row],[ rating_count ]]&lt;= 1000, "&lt;=1000", "&gt;=1000" )</f>
        <v>&gt;=1000</v>
      </c>
      <c r="Q25" s="1">
        <f>Table1[[#This Row],[ rating_count ]]*Table1[[#This Row],[actual_price]]</f>
        <v>1866222</v>
      </c>
      <c r="R25" t="s">
        <v>10825</v>
      </c>
      <c r="S25" s="6" t="s">
        <v>175</v>
      </c>
      <c r="T25" t="s">
        <v>176</v>
      </c>
      <c r="U25" t="s">
        <v>177</v>
      </c>
      <c r="V25">
        <f>IF(TRIM(Table1[[#This Row],[review_id]])="", 0, LEN(Table1[[#This Row],[review_id]]) - LEN(SUBSTITUTE(Table1[[#This Row],[review_id]], ",", "")) + 1)</f>
        <v>8</v>
      </c>
      <c r="W25" t="s">
        <v>178</v>
      </c>
      <c r="X25" t="s">
        <v>179</v>
      </c>
      <c r="Y25" t="s">
        <v>180</v>
      </c>
      <c r="Z25" t="s">
        <v>181</v>
      </c>
    </row>
    <row r="26" spans="1:26" hidden="1" x14ac:dyDescent="0.25">
      <c r="A26" t="s">
        <v>182</v>
      </c>
      <c r="B26" t="s">
        <v>9551</v>
      </c>
      <c r="C26" t="s">
        <v>9492</v>
      </c>
      <c r="D26" t="str">
        <f>TRIM(LEFT(SUBSTITUTE(SUBSTITUTE(SUBSTITUTE(Table1[[#This Row],[Product_category]],"&amp;"," &amp; "),"HomeImprovement","Home Improvement"),"Car&amp;Motorbike","Car &amp; Motorbike"),999))</f>
        <v>Electronics</v>
      </c>
      <c r="E26" s="1" t="s">
        <v>9493</v>
      </c>
      <c r="F26" s="1">
        <v>11499</v>
      </c>
      <c r="G26" s="1">
        <v>19990</v>
      </c>
      <c r="H26" s="1" t="str">
        <f>IF(Table1[[#This Row],[actual_price]]&lt;500,"&lt;500",
   IF(Table1[[#This Row],[actual_price]]&lt;=1000,"500–1000",IF(Table1[[#This Row],[actual_price]]&lt;=10000, "1000-10000",IF(Table1[[#This Row],[actual_price]]&lt;=50000, "10000-50000",IF(Table1[[#This Row],[actual_price]]&lt;=100000, "50000-100000","&gt;100000")))))</f>
        <v>10000-50000</v>
      </c>
      <c r="I26" s="1" t="str">
        <f>IF(Table1[[#This Row],[discount_percentage]] &lt;=20%, "0-20%",IF(Table1[[#This Row],[discount_percentage]] &lt;=50%, "20-50%", IF(Table1[[#This Row],[discount_percentage]] &lt;=70%, "50-70%", "70-100%" )))</f>
        <v>20-50%</v>
      </c>
      <c r="J26" s="1" t="str">
        <f>IF(Table1[[#This Row],[discount_percentage]] &gt;= 50%, "Over 50% discount", "Below 50% discount")</f>
        <v>Below 50% discount</v>
      </c>
      <c r="K26" s="4">
        <v>0.42</v>
      </c>
      <c r="L26">
        <v>4.3</v>
      </c>
      <c r="M26">
        <f>ROUND(Table1[[#This Row],[rating]], 0)</f>
        <v>4</v>
      </c>
      <c r="N26" s="1">
        <v>4703</v>
      </c>
      <c r="O26" s="1">
        <f>Table1[[#This Row],[rating]]*Table1[[#This Row],[ rating_count ]]</f>
        <v>20222.899999999998</v>
      </c>
      <c r="P26" s="1" t="str">
        <f>IF(Table1[[#This Row],[ rating_count ]]&lt;= 1000, "&lt;=1000", "&gt;=1000" )</f>
        <v>&gt;=1000</v>
      </c>
      <c r="Q26" s="1">
        <f>Table1[[#This Row],[ rating_count ]]*Table1[[#This Row],[actual_price]]</f>
        <v>94012970</v>
      </c>
      <c r="R26" t="s">
        <v>10826</v>
      </c>
      <c r="S26" s="6" t="s">
        <v>183</v>
      </c>
      <c r="T26" t="s">
        <v>184</v>
      </c>
      <c r="U26" t="s">
        <v>185</v>
      </c>
      <c r="V26">
        <f>IF(TRIM(Table1[[#This Row],[review_id]])="", 0, LEN(Table1[[#This Row],[review_id]]) - LEN(SUBSTITUTE(Table1[[#This Row],[review_id]], ",", "")) + 1)</f>
        <v>8</v>
      </c>
      <c r="W26" t="s">
        <v>186</v>
      </c>
      <c r="X26" t="s">
        <v>187</v>
      </c>
      <c r="Y26" t="s">
        <v>188</v>
      </c>
      <c r="Z26" t="s">
        <v>189</v>
      </c>
    </row>
    <row r="27" spans="1:26" hidden="1" x14ac:dyDescent="0.25">
      <c r="A27" t="s">
        <v>190</v>
      </c>
      <c r="B27" t="s">
        <v>9552</v>
      </c>
      <c r="C27" t="s">
        <v>9492</v>
      </c>
      <c r="D27" t="str">
        <f>TRIM(LEFT(SUBSTITUTE(SUBSTITUTE(SUBSTITUTE(Table1[[#This Row],[Product_category]],"&amp;"," &amp; "),"HomeImprovement","Home Improvement"),"Car&amp;Motorbike","Car &amp; Motorbike"),999))</f>
        <v>Electronics</v>
      </c>
      <c r="E27" t="s">
        <v>9493</v>
      </c>
      <c r="F27">
        <v>199</v>
      </c>
      <c r="G27">
        <v>699</v>
      </c>
      <c r="H27" t="str">
        <f>IF(Table1[[#This Row],[actual_price]]&lt;500,"&lt;500",
   IF(Table1[[#This Row],[actual_price]]&lt;=1000,"500–1000",IF(Table1[[#This Row],[actual_price]]&lt;=10000, "1000-10000",IF(Table1[[#This Row],[actual_price]]&lt;=50000, "10000-50000",IF(Table1[[#This Row],[actual_price]]&lt;=100000, "50000-100000","&gt;100000")))))</f>
        <v>500–1000</v>
      </c>
      <c r="I27" t="str">
        <f>IF(Table1[[#This Row],[discount_percentage]] &lt;=20%, "0-20%",IF(Table1[[#This Row],[discount_percentage]] &lt;=50%, "20-50%", IF(Table1[[#This Row],[discount_percentage]] &lt;=70%, "50-70%", "70-100%" )))</f>
        <v>70-100%</v>
      </c>
      <c r="J27" s="1" t="str">
        <f>IF(Table1[[#This Row],[discount_percentage]] &gt;= 50%, "Over 50% discount", "Below 50% discount")</f>
        <v>Over 50% discount</v>
      </c>
      <c r="K27" s="4">
        <v>0.72</v>
      </c>
      <c r="L27">
        <v>4.2</v>
      </c>
      <c r="M27">
        <f>ROUND(Table1[[#This Row],[rating]], 0)</f>
        <v>4</v>
      </c>
      <c r="N27" s="1">
        <v>12153</v>
      </c>
      <c r="O27" s="1">
        <f>Table1[[#This Row],[rating]]*Table1[[#This Row],[ rating_count ]]</f>
        <v>51042.6</v>
      </c>
      <c r="P27" s="1" t="str">
        <f>IF(Table1[[#This Row],[ rating_count ]]&lt;= 1000, "&lt;=1000", "&gt;=1000" )</f>
        <v>&gt;=1000</v>
      </c>
      <c r="Q27" s="1">
        <f>Table1[[#This Row],[ rating_count ]]*Table1[[#This Row],[actual_price]]</f>
        <v>8494947</v>
      </c>
      <c r="R27" t="s">
        <v>10827</v>
      </c>
      <c r="S27" s="6" t="s">
        <v>191</v>
      </c>
      <c r="T27" t="s">
        <v>192</v>
      </c>
      <c r="U27" t="s">
        <v>193</v>
      </c>
      <c r="V27">
        <f>IF(TRIM(Table1[[#This Row],[review_id]])="", 0, LEN(Table1[[#This Row],[review_id]]) - LEN(SUBSTITUTE(Table1[[#This Row],[review_id]], ",", "")) + 1)</f>
        <v>8</v>
      </c>
      <c r="W27" t="s">
        <v>194</v>
      </c>
      <c r="X27" t="s">
        <v>195</v>
      </c>
      <c r="Y27" t="s">
        <v>196</v>
      </c>
      <c r="Z27" t="s">
        <v>197</v>
      </c>
    </row>
    <row r="28" spans="1:26" hidden="1" x14ac:dyDescent="0.25">
      <c r="A28" t="s">
        <v>198</v>
      </c>
      <c r="B28" t="s">
        <v>9553</v>
      </c>
      <c r="C28" t="s">
        <v>9492</v>
      </c>
      <c r="D28" t="str">
        <f>TRIM(LEFT(SUBSTITUTE(SUBSTITUTE(SUBSTITUTE(Table1[[#This Row],[Product_category]],"&amp;"," &amp; "),"HomeImprovement","Home Improvement"),"Car&amp;Motorbike","Car &amp; Motorbike"),999))</f>
        <v>Electronics</v>
      </c>
      <c r="E28" s="1" t="s">
        <v>9493</v>
      </c>
      <c r="F28" s="1">
        <v>14999</v>
      </c>
      <c r="G28" s="1">
        <v>19999</v>
      </c>
      <c r="H28" s="1" t="str">
        <f>IF(Table1[[#This Row],[actual_price]]&lt;500,"&lt;500",
   IF(Table1[[#This Row],[actual_price]]&lt;=1000,"500–1000",IF(Table1[[#This Row],[actual_price]]&lt;=10000, "1000-10000",IF(Table1[[#This Row],[actual_price]]&lt;=50000, "10000-50000",IF(Table1[[#This Row],[actual_price]]&lt;=100000, "50000-100000","&gt;100000")))))</f>
        <v>10000-50000</v>
      </c>
      <c r="I28" s="1" t="str">
        <f>IF(Table1[[#This Row],[discount_percentage]] &lt;=20%, "0-20%",IF(Table1[[#This Row],[discount_percentage]] &lt;=50%, "20-50%", IF(Table1[[#This Row],[discount_percentage]] &lt;=70%, "50-70%", "70-100%" )))</f>
        <v>20-50%</v>
      </c>
      <c r="J28" s="1" t="str">
        <f>IF(Table1[[#This Row],[discount_percentage]] &gt;= 50%, "Over 50% discount", "Below 50% discount")</f>
        <v>Below 50% discount</v>
      </c>
      <c r="K28" s="4">
        <v>0.25</v>
      </c>
      <c r="L28">
        <v>4.2</v>
      </c>
      <c r="M28">
        <f>ROUND(Table1[[#This Row],[rating]], 0)</f>
        <v>4</v>
      </c>
      <c r="N28" s="1">
        <v>34899</v>
      </c>
      <c r="O28" s="1">
        <f>Table1[[#This Row],[rating]]*Table1[[#This Row],[ rating_count ]]</f>
        <v>146575.80000000002</v>
      </c>
      <c r="P28" s="1" t="str">
        <f>IF(Table1[[#This Row],[ rating_count ]]&lt;= 1000, "&lt;=1000", "&gt;=1000" )</f>
        <v>&gt;=1000</v>
      </c>
      <c r="Q28" s="1">
        <f>Table1[[#This Row],[ rating_count ]]*Table1[[#This Row],[actual_price]]</f>
        <v>697945101</v>
      </c>
      <c r="R28" t="s">
        <v>10828</v>
      </c>
      <c r="S28" s="6" t="s">
        <v>199</v>
      </c>
      <c r="T28" t="s">
        <v>11988</v>
      </c>
      <c r="U28" t="s">
        <v>200</v>
      </c>
      <c r="V28">
        <f>IF(TRIM(Table1[[#This Row],[review_id]])="", 0, LEN(Table1[[#This Row],[review_id]]) - LEN(SUBSTITUTE(Table1[[#This Row],[review_id]], ",", "")) + 1)</f>
        <v>8</v>
      </c>
      <c r="W28" t="s">
        <v>201</v>
      </c>
      <c r="X28" t="s">
        <v>202</v>
      </c>
      <c r="Y28" t="s">
        <v>203</v>
      </c>
      <c r="Z28" t="s">
        <v>204</v>
      </c>
    </row>
    <row r="29" spans="1:26" hidden="1" x14ac:dyDescent="0.25">
      <c r="A29" t="s">
        <v>205</v>
      </c>
      <c r="B29" t="s">
        <v>9554</v>
      </c>
      <c r="C29" t="s">
        <v>9489</v>
      </c>
      <c r="D29" t="str">
        <f>TRIM(LEFT(SUBSTITUTE(SUBSTITUTE(SUBSTITUTE(Table1[[#This Row],[Product_category]],"&amp;"," &amp; "),"HomeImprovement","Home Improvement"),"Car&amp;Motorbike","Car &amp; Motorbike"),999))</f>
        <v>Computers &amp; Accessories</v>
      </c>
      <c r="E29" t="s">
        <v>9490</v>
      </c>
      <c r="F29">
        <v>299</v>
      </c>
      <c r="G29">
        <v>399</v>
      </c>
      <c r="H29" t="str">
        <f>IF(Table1[[#This Row],[actual_price]]&lt;500,"&lt;500",
   IF(Table1[[#This Row],[actual_price]]&lt;=1000,"500–1000",IF(Table1[[#This Row],[actual_price]]&lt;=10000, "1000-10000",IF(Table1[[#This Row],[actual_price]]&lt;=50000, "10000-50000",IF(Table1[[#This Row],[actual_price]]&lt;=100000, "50000-100000","&gt;100000")))))</f>
        <v>&lt;500</v>
      </c>
      <c r="I29" t="str">
        <f>IF(Table1[[#This Row],[discount_percentage]] &lt;=20%, "0-20%",IF(Table1[[#This Row],[discount_percentage]] &lt;=50%, "20-50%", IF(Table1[[#This Row],[discount_percentage]] &lt;=70%, "50-70%", "70-100%" )))</f>
        <v>20-50%</v>
      </c>
      <c r="J29" s="1" t="str">
        <f>IF(Table1[[#This Row],[discount_percentage]] &gt;= 50%, "Over 50% discount", "Below 50% discount")</f>
        <v>Below 50% discount</v>
      </c>
      <c r="K29" s="4">
        <v>0.25</v>
      </c>
      <c r="L29">
        <v>4</v>
      </c>
      <c r="M29">
        <f>ROUND(Table1[[#This Row],[rating]], 0)</f>
        <v>4</v>
      </c>
      <c r="N29" s="1">
        <v>2766</v>
      </c>
      <c r="O29" s="1">
        <f>Table1[[#This Row],[rating]]*Table1[[#This Row],[ rating_count ]]</f>
        <v>11064</v>
      </c>
      <c r="P29" s="1" t="str">
        <f>IF(Table1[[#This Row],[ rating_count ]]&lt;= 1000, "&lt;=1000", "&gt;=1000" )</f>
        <v>&gt;=1000</v>
      </c>
      <c r="Q29" s="1">
        <f>Table1[[#This Row],[ rating_count ]]*Table1[[#This Row],[actual_price]]</f>
        <v>1103634</v>
      </c>
      <c r="R29" t="s">
        <v>10829</v>
      </c>
      <c r="S29" s="6" t="s">
        <v>206</v>
      </c>
      <c r="T29" t="s">
        <v>11989</v>
      </c>
      <c r="U29" t="s">
        <v>207</v>
      </c>
      <c r="V29">
        <f>IF(TRIM(Table1[[#This Row],[review_id]])="", 0, LEN(Table1[[#This Row],[review_id]]) - LEN(SUBSTITUTE(Table1[[#This Row],[review_id]], ",", "")) + 1)</f>
        <v>8</v>
      </c>
      <c r="W29" t="s">
        <v>208</v>
      </c>
      <c r="X29" t="s">
        <v>209</v>
      </c>
      <c r="Y29" t="s">
        <v>210</v>
      </c>
      <c r="Z29" t="s">
        <v>211</v>
      </c>
    </row>
    <row r="30" spans="1:26" hidden="1" x14ac:dyDescent="0.25">
      <c r="A30" t="s">
        <v>212</v>
      </c>
      <c r="B30" t="s">
        <v>9555</v>
      </c>
      <c r="C30" t="s">
        <v>9489</v>
      </c>
      <c r="D30" t="str">
        <f>TRIM(LEFT(SUBSTITUTE(SUBSTITUTE(SUBSTITUTE(Table1[[#This Row],[Product_category]],"&amp;"," &amp; "),"HomeImprovement","Home Improvement"),"Car&amp;Motorbike","Car &amp; Motorbike"),999))</f>
        <v>Computers &amp; Accessories</v>
      </c>
      <c r="E30" t="s">
        <v>9490</v>
      </c>
      <c r="F30">
        <v>970</v>
      </c>
      <c r="G30" s="1">
        <v>1999</v>
      </c>
      <c r="H30" s="1" t="str">
        <f>IF(Table1[[#This Row],[actual_price]]&lt;500,"&lt;500",
   IF(Table1[[#This Row],[actual_price]]&lt;=1000,"500–1000",IF(Table1[[#This Row],[actual_price]]&lt;=10000, "1000-10000",IF(Table1[[#This Row],[actual_price]]&lt;=50000, "10000-50000",IF(Table1[[#This Row],[actual_price]]&lt;=100000, "50000-100000","&gt;100000")))))</f>
        <v>1000-10000</v>
      </c>
      <c r="I30" s="1" t="str">
        <f>IF(Table1[[#This Row],[discount_percentage]] &lt;=20%, "0-20%",IF(Table1[[#This Row],[discount_percentage]] &lt;=50%, "20-50%", IF(Table1[[#This Row],[discount_percentage]] &lt;=70%, "50-70%", "70-100%" )))</f>
        <v>50-70%</v>
      </c>
      <c r="J30" s="1" t="str">
        <f>IF(Table1[[#This Row],[discount_percentage]] &gt;= 50%, "Over 50% discount", "Below 50% discount")</f>
        <v>Over 50% discount</v>
      </c>
      <c r="K30" s="4">
        <v>0.51</v>
      </c>
      <c r="L30">
        <v>4.4000000000000004</v>
      </c>
      <c r="M30">
        <f>ROUND(Table1[[#This Row],[rating]], 0)</f>
        <v>4</v>
      </c>
      <c r="N30">
        <v>184</v>
      </c>
      <c r="O30" s="1">
        <f>Table1[[#This Row],[rating]]*Table1[[#This Row],[ rating_count ]]</f>
        <v>809.6</v>
      </c>
      <c r="P30" s="1" t="str">
        <f>IF(Table1[[#This Row],[ rating_count ]]&lt;= 1000, "&lt;=1000", "&gt;=1000" )</f>
        <v>&lt;=1000</v>
      </c>
      <c r="Q30" s="1">
        <f>Table1[[#This Row],[ rating_count ]]*Table1[[#This Row],[actual_price]]</f>
        <v>367816</v>
      </c>
      <c r="R30" t="s">
        <v>10830</v>
      </c>
      <c r="S30" s="6" t="s">
        <v>213</v>
      </c>
      <c r="T30" t="s">
        <v>11990</v>
      </c>
      <c r="U30" t="s">
        <v>214</v>
      </c>
      <c r="V30">
        <f>IF(TRIM(Table1[[#This Row],[review_id]])="", 0, LEN(Table1[[#This Row],[review_id]]) - LEN(SUBSTITUTE(Table1[[#This Row],[review_id]], ",", "")) + 1)</f>
        <v>8</v>
      </c>
      <c r="W30" t="s">
        <v>215</v>
      </c>
      <c r="X30" t="s">
        <v>216</v>
      </c>
      <c r="Y30" t="s">
        <v>217</v>
      </c>
      <c r="Z30" t="s">
        <v>218</v>
      </c>
    </row>
    <row r="31" spans="1:26" hidden="1" x14ac:dyDescent="0.25">
      <c r="A31" t="s">
        <v>219</v>
      </c>
      <c r="B31" t="s">
        <v>9556</v>
      </c>
      <c r="C31" t="s">
        <v>9489</v>
      </c>
      <c r="D31" t="str">
        <f>TRIM(LEFT(SUBSTITUTE(SUBSTITUTE(SUBSTITUTE(Table1[[#This Row],[Product_category]],"&amp;"," &amp; "),"HomeImprovement","Home Improvement"),"Car&amp;Motorbike","Car &amp; Motorbike"),999))</f>
        <v>Computers &amp; Accessories</v>
      </c>
      <c r="E31" t="s">
        <v>9490</v>
      </c>
      <c r="F31">
        <v>299</v>
      </c>
      <c r="G31">
        <v>999</v>
      </c>
      <c r="H31" t="str">
        <f>IF(Table1[[#This Row],[actual_price]]&lt;500,"&lt;500",
   IF(Table1[[#This Row],[actual_price]]&lt;=1000,"500–1000",IF(Table1[[#This Row],[actual_price]]&lt;=10000, "1000-10000",IF(Table1[[#This Row],[actual_price]]&lt;=50000, "10000-50000",IF(Table1[[#This Row],[actual_price]]&lt;=100000, "50000-100000","&gt;100000")))))</f>
        <v>500–1000</v>
      </c>
      <c r="I31" t="str">
        <f>IF(Table1[[#This Row],[discount_percentage]] &lt;=20%, "0-20%",IF(Table1[[#This Row],[discount_percentage]] &lt;=50%, "20-50%", IF(Table1[[#This Row],[discount_percentage]] &lt;=70%, "50-70%", "70-100%" )))</f>
        <v>50-70%</v>
      </c>
      <c r="J31" s="1" t="str">
        <f>IF(Table1[[#This Row],[discount_percentage]] &gt;= 50%, "Over 50% discount", "Below 50% discount")</f>
        <v>Over 50% discount</v>
      </c>
      <c r="K31" s="4">
        <v>0.7</v>
      </c>
      <c r="L31">
        <v>4.3</v>
      </c>
      <c r="M31">
        <f>ROUND(Table1[[#This Row],[rating]], 0)</f>
        <v>4</v>
      </c>
      <c r="N31" s="1">
        <v>20850</v>
      </c>
      <c r="O31" s="1">
        <f>Table1[[#This Row],[rating]]*Table1[[#This Row],[ rating_count ]]</f>
        <v>89655</v>
      </c>
      <c r="P31" s="1" t="str">
        <f>IF(Table1[[#This Row],[ rating_count ]]&lt;= 1000, "&lt;=1000", "&gt;=1000" )</f>
        <v>&gt;=1000</v>
      </c>
      <c r="Q31" s="1">
        <f>Table1[[#This Row],[ rating_count ]]*Table1[[#This Row],[actual_price]]</f>
        <v>20829150</v>
      </c>
      <c r="R31" t="s">
        <v>10831</v>
      </c>
      <c r="S31" s="6" t="s">
        <v>220</v>
      </c>
      <c r="T31" t="s">
        <v>11991</v>
      </c>
      <c r="U31" t="s">
        <v>221</v>
      </c>
      <c r="V31">
        <f>IF(TRIM(Table1[[#This Row],[review_id]])="", 0, LEN(Table1[[#This Row],[review_id]]) - LEN(SUBSTITUTE(Table1[[#This Row],[review_id]], ",", "")) + 1)</f>
        <v>8</v>
      </c>
      <c r="W31" t="s">
        <v>222</v>
      </c>
      <c r="X31" t="s">
        <v>223</v>
      </c>
      <c r="Y31" t="s">
        <v>224</v>
      </c>
      <c r="Z31" t="s">
        <v>225</v>
      </c>
    </row>
    <row r="32" spans="1:26" hidden="1" x14ac:dyDescent="0.25">
      <c r="A32" t="s">
        <v>226</v>
      </c>
      <c r="B32" t="s">
        <v>9557</v>
      </c>
      <c r="C32" t="s">
        <v>9489</v>
      </c>
      <c r="D32" t="str">
        <f>TRIM(LEFT(SUBSTITUTE(SUBSTITUTE(SUBSTITUTE(Table1[[#This Row],[Product_category]],"&amp;"," &amp; "),"HomeImprovement","Home Improvement"),"Car&amp;Motorbike","Car &amp; Motorbike"),999))</f>
        <v>Computers &amp; Accessories</v>
      </c>
      <c r="E32" t="s">
        <v>9490</v>
      </c>
      <c r="F32">
        <v>199</v>
      </c>
      <c r="G32">
        <v>750</v>
      </c>
      <c r="H32" t="str">
        <f>IF(Table1[[#This Row],[actual_price]]&lt;500,"&lt;500",
   IF(Table1[[#This Row],[actual_price]]&lt;=1000,"500–1000",IF(Table1[[#This Row],[actual_price]]&lt;=10000, "1000-10000",IF(Table1[[#This Row],[actual_price]]&lt;=50000, "10000-50000",IF(Table1[[#This Row],[actual_price]]&lt;=100000, "50000-100000","&gt;100000")))))</f>
        <v>500–1000</v>
      </c>
      <c r="I32" t="str">
        <f>IF(Table1[[#This Row],[discount_percentage]] &lt;=20%, "0-20%",IF(Table1[[#This Row],[discount_percentage]] &lt;=50%, "20-50%", IF(Table1[[#This Row],[discount_percentage]] &lt;=70%, "50-70%", "70-100%" )))</f>
        <v>70-100%</v>
      </c>
      <c r="J32" s="1" t="str">
        <f>IF(Table1[[#This Row],[discount_percentage]] &gt;= 50%, "Over 50% discount", "Below 50% discount")</f>
        <v>Over 50% discount</v>
      </c>
      <c r="K32" s="4">
        <v>0.73</v>
      </c>
      <c r="L32">
        <v>4.5</v>
      </c>
      <c r="M32">
        <f>ROUND(Table1[[#This Row],[rating]], 0)</f>
        <v>5</v>
      </c>
      <c r="N32" s="1">
        <v>74976</v>
      </c>
      <c r="O32" s="1">
        <f>Table1[[#This Row],[rating]]*Table1[[#This Row],[ rating_count ]]</f>
        <v>337392</v>
      </c>
      <c r="P32" s="1" t="str">
        <f>IF(Table1[[#This Row],[ rating_count ]]&lt;= 1000, "&lt;=1000", "&gt;=1000" )</f>
        <v>&gt;=1000</v>
      </c>
      <c r="Q32" s="1">
        <f>Table1[[#This Row],[ rating_count ]]*Table1[[#This Row],[actual_price]]</f>
        <v>56232000</v>
      </c>
      <c r="R32" t="s">
        <v>10832</v>
      </c>
      <c r="S32" s="6" t="s">
        <v>227</v>
      </c>
      <c r="T32" t="s">
        <v>11992</v>
      </c>
      <c r="U32" t="s">
        <v>228</v>
      </c>
      <c r="V32">
        <f>IF(TRIM(Table1[[#This Row],[review_id]])="", 0, LEN(Table1[[#This Row],[review_id]]) - LEN(SUBSTITUTE(Table1[[#This Row],[review_id]], ",", "")) + 1)</f>
        <v>8</v>
      </c>
      <c r="W32" t="s">
        <v>229</v>
      </c>
      <c r="X32" t="s">
        <v>230</v>
      </c>
      <c r="Y32" t="s">
        <v>231</v>
      </c>
      <c r="Z32" t="s">
        <v>232</v>
      </c>
    </row>
    <row r="33" spans="1:26" hidden="1" x14ac:dyDescent="0.25">
      <c r="A33" t="s">
        <v>233</v>
      </c>
      <c r="B33" t="s">
        <v>9558</v>
      </c>
      <c r="C33" t="s">
        <v>9489</v>
      </c>
      <c r="D33" t="str">
        <f>TRIM(LEFT(SUBSTITUTE(SUBSTITUTE(SUBSTITUTE(Table1[[#This Row],[Product_category]],"&amp;"," &amp; "),"HomeImprovement","Home Improvement"),"Car&amp;Motorbike","Car &amp; Motorbike"),999))</f>
        <v>Computers &amp; Accessories</v>
      </c>
      <c r="E33" t="s">
        <v>9490</v>
      </c>
      <c r="F33">
        <v>179</v>
      </c>
      <c r="G33">
        <v>499</v>
      </c>
      <c r="H33" t="str">
        <f>IF(Table1[[#This Row],[actual_price]]&lt;500,"&lt;500",
   IF(Table1[[#This Row],[actual_price]]&lt;=1000,"500–1000",IF(Table1[[#This Row],[actual_price]]&lt;=10000, "1000-10000",IF(Table1[[#This Row],[actual_price]]&lt;=50000, "10000-50000",IF(Table1[[#This Row],[actual_price]]&lt;=100000, "50000-100000","&gt;100000")))))</f>
        <v>&lt;500</v>
      </c>
      <c r="I33" t="str">
        <f>IF(Table1[[#This Row],[discount_percentage]] &lt;=20%, "0-20%",IF(Table1[[#This Row],[discount_percentage]] &lt;=50%, "20-50%", IF(Table1[[#This Row],[discount_percentage]] &lt;=70%, "50-70%", "70-100%" )))</f>
        <v>50-70%</v>
      </c>
      <c r="J33" s="1" t="str">
        <f>IF(Table1[[#This Row],[discount_percentage]] &gt;= 50%, "Over 50% discount", "Below 50% discount")</f>
        <v>Over 50% discount</v>
      </c>
      <c r="K33" s="4">
        <v>0.64</v>
      </c>
      <c r="L33">
        <v>4</v>
      </c>
      <c r="M33">
        <f>ROUND(Table1[[#This Row],[rating]], 0)</f>
        <v>4</v>
      </c>
      <c r="N33" s="1">
        <v>1934</v>
      </c>
      <c r="O33" s="1">
        <f>Table1[[#This Row],[rating]]*Table1[[#This Row],[ rating_count ]]</f>
        <v>7736</v>
      </c>
      <c r="P33" s="1" t="str">
        <f>IF(Table1[[#This Row],[ rating_count ]]&lt;= 1000, "&lt;=1000", "&gt;=1000" )</f>
        <v>&gt;=1000</v>
      </c>
      <c r="Q33" s="1">
        <f>Table1[[#This Row],[ rating_count ]]*Table1[[#This Row],[actual_price]]</f>
        <v>965066</v>
      </c>
      <c r="R33" t="s">
        <v>10833</v>
      </c>
      <c r="S33" s="6" t="s">
        <v>234</v>
      </c>
      <c r="T33" t="s">
        <v>11993</v>
      </c>
      <c r="U33" t="s">
        <v>235</v>
      </c>
      <c r="V33">
        <f>IF(TRIM(Table1[[#This Row],[review_id]])="", 0, LEN(Table1[[#This Row],[review_id]]) - LEN(SUBSTITUTE(Table1[[#This Row],[review_id]], ",", "")) + 1)</f>
        <v>8</v>
      </c>
      <c r="W33" t="s">
        <v>236</v>
      </c>
      <c r="X33" t="s">
        <v>237</v>
      </c>
      <c r="Y33" t="s">
        <v>238</v>
      </c>
      <c r="Z33" t="s">
        <v>239</v>
      </c>
    </row>
    <row r="34" spans="1:26" hidden="1" x14ac:dyDescent="0.25">
      <c r="A34" t="s">
        <v>240</v>
      </c>
      <c r="B34" t="s">
        <v>9559</v>
      </c>
      <c r="C34" t="s">
        <v>9489</v>
      </c>
      <c r="D34" t="str">
        <f>TRIM(LEFT(SUBSTITUTE(SUBSTITUTE(SUBSTITUTE(Table1[[#This Row],[Product_category]],"&amp;"," &amp; "),"HomeImprovement","Home Improvement"),"Car&amp;Motorbike","Car &amp; Motorbike"),999))</f>
        <v>Computers &amp; Accessories</v>
      </c>
      <c r="E34" t="s">
        <v>9490</v>
      </c>
      <c r="F34">
        <v>389</v>
      </c>
      <c r="G34" s="1">
        <v>1099</v>
      </c>
      <c r="H34" s="1" t="str">
        <f>IF(Table1[[#This Row],[actual_price]]&lt;500,"&lt;500",
   IF(Table1[[#This Row],[actual_price]]&lt;=1000,"500–1000",IF(Table1[[#This Row],[actual_price]]&lt;=10000, "1000-10000",IF(Table1[[#This Row],[actual_price]]&lt;=50000, "10000-50000",IF(Table1[[#This Row],[actual_price]]&lt;=100000, "50000-100000","&gt;100000")))))</f>
        <v>1000-10000</v>
      </c>
      <c r="I34" s="1" t="str">
        <f>IF(Table1[[#This Row],[discount_percentage]] &lt;=20%, "0-20%",IF(Table1[[#This Row],[discount_percentage]] &lt;=50%, "20-50%", IF(Table1[[#This Row],[discount_percentage]] &lt;=70%, "50-70%", "70-100%" )))</f>
        <v>50-70%</v>
      </c>
      <c r="J34" s="1" t="str">
        <f>IF(Table1[[#This Row],[discount_percentage]] &gt;= 50%, "Over 50% discount", "Below 50% discount")</f>
        <v>Over 50% discount</v>
      </c>
      <c r="K34" s="4">
        <v>0.65</v>
      </c>
      <c r="L34">
        <v>4.3</v>
      </c>
      <c r="M34">
        <f>ROUND(Table1[[#This Row],[rating]], 0)</f>
        <v>4</v>
      </c>
      <c r="N34">
        <v>974</v>
      </c>
      <c r="O34" s="1">
        <f>Table1[[#This Row],[rating]]*Table1[[#This Row],[ rating_count ]]</f>
        <v>4188.2</v>
      </c>
      <c r="P34" s="1" t="str">
        <f>IF(Table1[[#This Row],[ rating_count ]]&lt;= 1000, "&lt;=1000", "&gt;=1000" )</f>
        <v>&lt;=1000</v>
      </c>
      <c r="Q34" s="1">
        <f>Table1[[#This Row],[ rating_count ]]*Table1[[#This Row],[actual_price]]</f>
        <v>1070426</v>
      </c>
      <c r="R34" t="s">
        <v>10834</v>
      </c>
      <c r="S34" s="6" t="s">
        <v>241</v>
      </c>
      <c r="T34" t="s">
        <v>11994</v>
      </c>
      <c r="U34" t="s">
        <v>242</v>
      </c>
      <c r="V34">
        <f>IF(TRIM(Table1[[#This Row],[review_id]])="", 0, LEN(Table1[[#This Row],[review_id]]) - LEN(SUBSTITUTE(Table1[[#This Row],[review_id]], ",", "")) + 1)</f>
        <v>8</v>
      </c>
      <c r="W34" t="s">
        <v>243</v>
      </c>
      <c r="X34" t="s">
        <v>244</v>
      </c>
      <c r="Y34" t="s">
        <v>245</v>
      </c>
      <c r="Z34" t="s">
        <v>246</v>
      </c>
    </row>
    <row r="35" spans="1:26" hidden="1" x14ac:dyDescent="0.25">
      <c r="A35" t="s">
        <v>247</v>
      </c>
      <c r="B35" t="s">
        <v>9560</v>
      </c>
      <c r="C35" t="s">
        <v>9489</v>
      </c>
      <c r="D35" t="str">
        <f>TRIM(LEFT(SUBSTITUTE(SUBSTITUTE(SUBSTITUTE(Table1[[#This Row],[Product_category]],"&amp;"," &amp; "),"HomeImprovement","Home Improvement"),"Car&amp;Motorbike","Car &amp; Motorbike"),999))</f>
        <v>Computers &amp; Accessories</v>
      </c>
      <c r="E35" t="s">
        <v>9490</v>
      </c>
      <c r="F35">
        <v>599</v>
      </c>
      <c r="G35">
        <v>599</v>
      </c>
      <c r="H35" t="str">
        <f>IF(Table1[[#This Row],[actual_price]]&lt;500,"&lt;500",
   IF(Table1[[#This Row],[actual_price]]&lt;=1000,"500–1000",IF(Table1[[#This Row],[actual_price]]&lt;=10000, "1000-10000",IF(Table1[[#This Row],[actual_price]]&lt;=50000, "10000-50000",IF(Table1[[#This Row],[actual_price]]&lt;=100000, "50000-100000","&gt;100000")))))</f>
        <v>500–1000</v>
      </c>
      <c r="I35" t="str">
        <f>IF(Table1[[#This Row],[discount_percentage]] &lt;=20%, "0-20%",IF(Table1[[#This Row],[discount_percentage]] &lt;=50%, "20-50%", IF(Table1[[#This Row],[discount_percentage]] &lt;=70%, "50-70%", "70-100%" )))</f>
        <v>0-20%</v>
      </c>
      <c r="J35" s="1" t="str">
        <f>IF(Table1[[#This Row],[discount_percentage]] &gt;= 50%, "Over 50% discount", "Below 50% discount")</f>
        <v>Below 50% discount</v>
      </c>
      <c r="K35" s="4">
        <v>0</v>
      </c>
      <c r="L35">
        <v>4.3</v>
      </c>
      <c r="M35">
        <f>ROUND(Table1[[#This Row],[rating]], 0)</f>
        <v>4</v>
      </c>
      <c r="N35">
        <v>355</v>
      </c>
      <c r="O35" s="1">
        <f>Table1[[#This Row],[rating]]*Table1[[#This Row],[ rating_count ]]</f>
        <v>1526.5</v>
      </c>
      <c r="P35" s="1" t="str">
        <f>IF(Table1[[#This Row],[ rating_count ]]&lt;= 1000, "&lt;=1000", "&gt;=1000" )</f>
        <v>&lt;=1000</v>
      </c>
      <c r="Q35" s="1">
        <f>Table1[[#This Row],[ rating_count ]]*Table1[[#This Row],[actual_price]]</f>
        <v>212645</v>
      </c>
      <c r="R35" t="s">
        <v>10835</v>
      </c>
      <c r="S35" s="6" t="s">
        <v>248</v>
      </c>
      <c r="T35" t="s">
        <v>249</v>
      </c>
      <c r="U35" t="s">
        <v>250</v>
      </c>
      <c r="V35">
        <f>IF(TRIM(Table1[[#This Row],[review_id]])="", 0, LEN(Table1[[#This Row],[review_id]]) - LEN(SUBSTITUTE(Table1[[#This Row],[review_id]], ",", "")) + 1)</f>
        <v>8</v>
      </c>
      <c r="W35" t="s">
        <v>251</v>
      </c>
      <c r="X35" t="s">
        <v>252</v>
      </c>
      <c r="Y35" t="s">
        <v>253</v>
      </c>
      <c r="Z35" t="s">
        <v>254</v>
      </c>
    </row>
    <row r="36" spans="1:26" hidden="1" x14ac:dyDescent="0.25">
      <c r="A36" t="s">
        <v>255</v>
      </c>
      <c r="B36" t="s">
        <v>9561</v>
      </c>
      <c r="C36" t="s">
        <v>9489</v>
      </c>
      <c r="D36" t="str">
        <f>TRIM(LEFT(SUBSTITUTE(SUBSTITUTE(SUBSTITUTE(Table1[[#This Row],[Product_category]],"&amp;"," &amp; "),"HomeImprovement","Home Improvement"),"Car&amp;Motorbike","Car &amp; Motorbike"),999))</f>
        <v>Computers &amp; Accessories</v>
      </c>
      <c r="E36" t="s">
        <v>9490</v>
      </c>
      <c r="F36">
        <v>199</v>
      </c>
      <c r="G36">
        <v>999</v>
      </c>
      <c r="H36" t="str">
        <f>IF(Table1[[#This Row],[actual_price]]&lt;500,"&lt;500",
   IF(Table1[[#This Row],[actual_price]]&lt;=1000,"500–1000",IF(Table1[[#This Row],[actual_price]]&lt;=10000, "1000-10000",IF(Table1[[#This Row],[actual_price]]&lt;=50000, "10000-50000",IF(Table1[[#This Row],[actual_price]]&lt;=100000, "50000-100000","&gt;100000")))))</f>
        <v>500–1000</v>
      </c>
      <c r="I36" t="str">
        <f>IF(Table1[[#This Row],[discount_percentage]] &lt;=20%, "0-20%",IF(Table1[[#This Row],[discount_percentage]] &lt;=50%, "20-50%", IF(Table1[[#This Row],[discount_percentage]] &lt;=70%, "50-70%", "70-100%" )))</f>
        <v>70-100%</v>
      </c>
      <c r="J36" s="1" t="str">
        <f>IF(Table1[[#This Row],[discount_percentage]] &gt;= 50%, "Over 50% discount", "Below 50% discount")</f>
        <v>Over 50% discount</v>
      </c>
      <c r="K36" s="4">
        <v>0.8</v>
      </c>
      <c r="L36">
        <v>3.9</v>
      </c>
      <c r="M36">
        <f>ROUND(Table1[[#This Row],[rating]], 0)</f>
        <v>4</v>
      </c>
      <c r="N36" s="1">
        <v>1075</v>
      </c>
      <c r="O36" s="1">
        <f>Table1[[#This Row],[rating]]*Table1[[#This Row],[ rating_count ]]</f>
        <v>4192.5</v>
      </c>
      <c r="P36" s="1" t="str">
        <f>IF(Table1[[#This Row],[ rating_count ]]&lt;= 1000, "&lt;=1000", "&gt;=1000" )</f>
        <v>&gt;=1000</v>
      </c>
      <c r="Q36" s="1">
        <f>Table1[[#This Row],[ rating_count ]]*Table1[[#This Row],[actual_price]]</f>
        <v>1073925</v>
      </c>
      <c r="R36" t="s">
        <v>10836</v>
      </c>
      <c r="S36" s="6" t="s">
        <v>256</v>
      </c>
      <c r="T36" t="s">
        <v>11995</v>
      </c>
      <c r="U36" t="s">
        <v>257</v>
      </c>
      <c r="V36">
        <f>IF(TRIM(Table1[[#This Row],[review_id]])="", 0, LEN(Table1[[#This Row],[review_id]]) - LEN(SUBSTITUTE(Table1[[#This Row],[review_id]], ",", "")) + 1)</f>
        <v>8</v>
      </c>
      <c r="W36" t="s">
        <v>258</v>
      </c>
      <c r="X36" t="s">
        <v>259</v>
      </c>
      <c r="Y36" t="s">
        <v>260</v>
      </c>
      <c r="Z36" t="s">
        <v>261</v>
      </c>
    </row>
    <row r="37" spans="1:26" hidden="1" x14ac:dyDescent="0.25">
      <c r="A37" t="s">
        <v>262</v>
      </c>
      <c r="B37" t="s">
        <v>9562</v>
      </c>
      <c r="C37" t="s">
        <v>9489</v>
      </c>
      <c r="D37" t="str">
        <f>TRIM(LEFT(SUBSTITUTE(SUBSTITUTE(SUBSTITUTE(Table1[[#This Row],[Product_category]],"&amp;"," &amp; "),"HomeImprovement","Home Improvement"),"Car&amp;Motorbike","Car &amp; Motorbike"),999))</f>
        <v>Computers &amp; Accessories</v>
      </c>
      <c r="E37" t="s">
        <v>9490</v>
      </c>
      <c r="F37">
        <v>99</v>
      </c>
      <c r="G37">
        <v>666.66</v>
      </c>
      <c r="H37" t="str">
        <f>IF(Table1[[#This Row],[actual_price]]&lt;500,"&lt;500",
   IF(Table1[[#This Row],[actual_price]]&lt;=1000,"500–1000",IF(Table1[[#This Row],[actual_price]]&lt;=10000, "1000-10000",IF(Table1[[#This Row],[actual_price]]&lt;=50000, "10000-50000",IF(Table1[[#This Row],[actual_price]]&lt;=100000, "50000-100000","&gt;100000")))))</f>
        <v>500–1000</v>
      </c>
      <c r="I37" t="str">
        <f>IF(Table1[[#This Row],[discount_percentage]] &lt;=20%, "0-20%",IF(Table1[[#This Row],[discount_percentage]] &lt;=50%, "20-50%", IF(Table1[[#This Row],[discount_percentage]] &lt;=70%, "50-70%", "70-100%" )))</f>
        <v>70-100%</v>
      </c>
      <c r="J37" s="1" t="str">
        <f>IF(Table1[[#This Row],[discount_percentage]] &gt;= 50%, "Over 50% discount", "Below 50% discount")</f>
        <v>Over 50% discount</v>
      </c>
      <c r="K37" s="4">
        <v>0.85</v>
      </c>
      <c r="L37">
        <v>3.9</v>
      </c>
      <c r="M37">
        <f>ROUND(Table1[[#This Row],[rating]], 0)</f>
        <v>4</v>
      </c>
      <c r="N37" s="1">
        <v>24871</v>
      </c>
      <c r="O37" s="1">
        <f>Table1[[#This Row],[rating]]*Table1[[#This Row],[ rating_count ]]</f>
        <v>96996.9</v>
      </c>
      <c r="P37" s="1" t="str">
        <f>IF(Table1[[#This Row],[ rating_count ]]&lt;= 1000, "&lt;=1000", "&gt;=1000" )</f>
        <v>&gt;=1000</v>
      </c>
      <c r="Q37" s="1">
        <f>Table1[[#This Row],[ rating_count ]]*Table1[[#This Row],[actual_price]]</f>
        <v>16580500.859999999</v>
      </c>
      <c r="R37" t="s">
        <v>10837</v>
      </c>
      <c r="S37" s="6" t="s">
        <v>48</v>
      </c>
      <c r="T37" t="s">
        <v>11985</v>
      </c>
      <c r="U37" t="s">
        <v>49</v>
      </c>
      <c r="V37">
        <f>IF(TRIM(Table1[[#This Row],[review_id]])="", 0, LEN(Table1[[#This Row],[review_id]]) - LEN(SUBSTITUTE(Table1[[#This Row],[review_id]], ",", "")) + 1)</f>
        <v>8</v>
      </c>
      <c r="W37" t="s">
        <v>50</v>
      </c>
      <c r="X37" t="s">
        <v>263</v>
      </c>
      <c r="Y37" t="s">
        <v>264</v>
      </c>
      <c r="Z37" t="s">
        <v>265</v>
      </c>
    </row>
    <row r="38" spans="1:26" hidden="1" x14ac:dyDescent="0.25">
      <c r="A38" t="s">
        <v>266</v>
      </c>
      <c r="B38" t="s">
        <v>9563</v>
      </c>
      <c r="C38" t="s">
        <v>9489</v>
      </c>
      <c r="D38" t="str">
        <f>TRIM(LEFT(SUBSTITUTE(SUBSTITUTE(SUBSTITUTE(Table1[[#This Row],[Product_category]],"&amp;"," &amp; "),"HomeImprovement","Home Improvement"),"Car&amp;Motorbike","Car &amp; Motorbike"),999))</f>
        <v>Computers &amp; Accessories</v>
      </c>
      <c r="E38" t="s">
        <v>9490</v>
      </c>
      <c r="F38">
        <v>899</v>
      </c>
      <c r="G38" s="1">
        <v>1900</v>
      </c>
      <c r="H38" s="1" t="str">
        <f>IF(Table1[[#This Row],[actual_price]]&lt;500,"&lt;500",
   IF(Table1[[#This Row],[actual_price]]&lt;=1000,"500–1000",IF(Table1[[#This Row],[actual_price]]&lt;=10000, "1000-10000",IF(Table1[[#This Row],[actual_price]]&lt;=50000, "10000-50000",IF(Table1[[#This Row],[actual_price]]&lt;=100000, "50000-100000","&gt;100000")))))</f>
        <v>1000-10000</v>
      </c>
      <c r="I38" s="1" t="str">
        <f>IF(Table1[[#This Row],[discount_percentage]] &lt;=20%, "0-20%",IF(Table1[[#This Row],[discount_percentage]] &lt;=50%, "20-50%", IF(Table1[[#This Row],[discount_percentage]] &lt;=70%, "50-70%", "70-100%" )))</f>
        <v>50-70%</v>
      </c>
      <c r="J38" s="1" t="str">
        <f>IF(Table1[[#This Row],[discount_percentage]] &gt;= 50%, "Over 50% discount", "Below 50% discount")</f>
        <v>Over 50% discount</v>
      </c>
      <c r="K38" s="4">
        <v>0.53</v>
      </c>
      <c r="L38">
        <v>4.4000000000000004</v>
      </c>
      <c r="M38">
        <f>ROUND(Table1[[#This Row],[rating]], 0)</f>
        <v>4</v>
      </c>
      <c r="N38" s="1">
        <v>13552</v>
      </c>
      <c r="O38" s="1">
        <f>Table1[[#This Row],[rating]]*Table1[[#This Row],[ rating_count ]]</f>
        <v>59628.800000000003</v>
      </c>
      <c r="P38" s="1" t="str">
        <f>IF(Table1[[#This Row],[ rating_count ]]&lt;= 1000, "&lt;=1000", "&gt;=1000" )</f>
        <v>&gt;=1000</v>
      </c>
      <c r="Q38" s="1">
        <f>Table1[[#This Row],[ rating_count ]]*Table1[[#This Row],[actual_price]]</f>
        <v>25748800</v>
      </c>
      <c r="R38" t="s">
        <v>10838</v>
      </c>
      <c r="S38" s="6" t="s">
        <v>267</v>
      </c>
      <c r="T38" t="s">
        <v>268</v>
      </c>
      <c r="U38" t="s">
        <v>269</v>
      </c>
      <c r="V38">
        <f>IF(TRIM(Table1[[#This Row],[review_id]])="", 0, LEN(Table1[[#This Row],[review_id]]) - LEN(SUBSTITUTE(Table1[[#This Row],[review_id]], ",", "")) + 1)</f>
        <v>8</v>
      </c>
      <c r="W38" t="s">
        <v>270</v>
      </c>
      <c r="X38" t="s">
        <v>271</v>
      </c>
      <c r="Y38" t="s">
        <v>272</v>
      </c>
      <c r="Z38" t="s">
        <v>273</v>
      </c>
    </row>
    <row r="39" spans="1:26" hidden="1" x14ac:dyDescent="0.25">
      <c r="A39" t="s">
        <v>274</v>
      </c>
      <c r="B39" t="s">
        <v>9564</v>
      </c>
      <c r="C39" t="s">
        <v>9489</v>
      </c>
      <c r="D39" t="str">
        <f>TRIM(LEFT(SUBSTITUTE(SUBSTITUTE(SUBSTITUTE(Table1[[#This Row],[Product_category]],"&amp;"," &amp; "),"HomeImprovement","Home Improvement"),"Car&amp;Motorbike","Car &amp; Motorbike"),999))</f>
        <v>Computers &amp; Accessories</v>
      </c>
      <c r="E39" t="s">
        <v>9490</v>
      </c>
      <c r="F39">
        <v>199</v>
      </c>
      <c r="G39">
        <v>999</v>
      </c>
      <c r="H39" t="str">
        <f>IF(Table1[[#This Row],[actual_price]]&lt;500,"&lt;500",
   IF(Table1[[#This Row],[actual_price]]&lt;=1000,"500–1000",IF(Table1[[#This Row],[actual_price]]&lt;=10000, "1000-10000",IF(Table1[[#This Row],[actual_price]]&lt;=50000, "10000-50000",IF(Table1[[#This Row],[actual_price]]&lt;=100000, "50000-100000","&gt;100000")))))</f>
        <v>500–1000</v>
      </c>
      <c r="I39" t="str">
        <f>IF(Table1[[#This Row],[discount_percentage]] &lt;=20%, "0-20%",IF(Table1[[#This Row],[discount_percentage]] &lt;=50%, "20-50%", IF(Table1[[#This Row],[discount_percentage]] &lt;=70%, "50-70%", "70-100%" )))</f>
        <v>70-100%</v>
      </c>
      <c r="J39" s="1" t="str">
        <f>IF(Table1[[#This Row],[discount_percentage]] &gt;= 50%, "Over 50% discount", "Below 50% discount")</f>
        <v>Over 50% discount</v>
      </c>
      <c r="K39" s="4">
        <v>0.8</v>
      </c>
      <c r="L39">
        <v>4</v>
      </c>
      <c r="M39">
        <f>ROUND(Table1[[#This Row],[rating]], 0)</f>
        <v>4</v>
      </c>
      <c r="N39">
        <v>576</v>
      </c>
      <c r="O39" s="1">
        <f>Table1[[#This Row],[rating]]*Table1[[#This Row],[ rating_count ]]</f>
        <v>2304</v>
      </c>
      <c r="P39" s="1" t="str">
        <f>IF(Table1[[#This Row],[ rating_count ]]&lt;= 1000, "&lt;=1000", "&gt;=1000" )</f>
        <v>&lt;=1000</v>
      </c>
      <c r="Q39" s="1">
        <f>Table1[[#This Row],[ rating_count ]]*Table1[[#This Row],[actual_price]]</f>
        <v>575424</v>
      </c>
      <c r="R39" t="s">
        <v>10839</v>
      </c>
      <c r="S39" s="6" t="s">
        <v>275</v>
      </c>
      <c r="T39" t="s">
        <v>276</v>
      </c>
      <c r="U39" t="s">
        <v>277</v>
      </c>
      <c r="V39">
        <f>IF(TRIM(Table1[[#This Row],[review_id]])="", 0, LEN(Table1[[#This Row],[review_id]]) - LEN(SUBSTITUTE(Table1[[#This Row],[review_id]], ",", "")) + 1)</f>
        <v>8</v>
      </c>
      <c r="W39" t="s">
        <v>278</v>
      </c>
      <c r="X39" t="s">
        <v>279</v>
      </c>
      <c r="Y39" t="s">
        <v>280</v>
      </c>
      <c r="Z39" t="s">
        <v>281</v>
      </c>
    </row>
    <row r="40" spans="1:26" hidden="1" x14ac:dyDescent="0.25">
      <c r="A40" t="s">
        <v>282</v>
      </c>
      <c r="B40" t="s">
        <v>9565</v>
      </c>
      <c r="C40" t="s">
        <v>9492</v>
      </c>
      <c r="D40" t="str">
        <f>TRIM(LEFT(SUBSTITUTE(SUBSTITUTE(SUBSTITUTE(Table1[[#This Row],[Product_category]],"&amp;"," &amp; "),"HomeImprovement","Home Improvement"),"Car&amp;Motorbike","Car &amp; Motorbike"),999))</f>
        <v>Electronics</v>
      </c>
      <c r="E40" s="1" t="s">
        <v>9493</v>
      </c>
      <c r="F40" s="1">
        <v>32999</v>
      </c>
      <c r="G40" s="1">
        <v>45999</v>
      </c>
      <c r="H40" s="1" t="str">
        <f>IF(Table1[[#This Row],[actual_price]]&lt;500,"&lt;500",
   IF(Table1[[#This Row],[actual_price]]&lt;=1000,"500–1000",IF(Table1[[#This Row],[actual_price]]&lt;=10000, "1000-10000",IF(Table1[[#This Row],[actual_price]]&lt;=50000, "10000-50000",IF(Table1[[#This Row],[actual_price]]&lt;=100000, "50000-100000","&gt;100000")))))</f>
        <v>10000-50000</v>
      </c>
      <c r="I40" s="1" t="str">
        <f>IF(Table1[[#This Row],[discount_percentage]] &lt;=20%, "0-20%",IF(Table1[[#This Row],[discount_percentage]] &lt;=50%, "20-50%", IF(Table1[[#This Row],[discount_percentage]] &lt;=70%, "50-70%", "70-100%" )))</f>
        <v>20-50%</v>
      </c>
      <c r="J40" s="1" t="str">
        <f>IF(Table1[[#This Row],[discount_percentage]] &gt;= 50%, "Over 50% discount", "Below 50% discount")</f>
        <v>Below 50% discount</v>
      </c>
      <c r="K40" s="4">
        <v>0.28000000000000003</v>
      </c>
      <c r="L40">
        <v>4.2</v>
      </c>
      <c r="M40">
        <f>ROUND(Table1[[#This Row],[rating]], 0)</f>
        <v>4</v>
      </c>
      <c r="N40" s="1">
        <v>7298</v>
      </c>
      <c r="O40" s="1">
        <f>Table1[[#This Row],[rating]]*Table1[[#This Row],[ rating_count ]]</f>
        <v>30651.600000000002</v>
      </c>
      <c r="P40" s="1" t="str">
        <f>IF(Table1[[#This Row],[ rating_count ]]&lt;= 1000, "&lt;=1000", "&gt;=1000" )</f>
        <v>&gt;=1000</v>
      </c>
      <c r="Q40" s="1">
        <f>Table1[[#This Row],[ rating_count ]]*Table1[[#This Row],[actual_price]]</f>
        <v>335700702</v>
      </c>
      <c r="R40" t="s">
        <v>10840</v>
      </c>
      <c r="S40" s="6" t="s">
        <v>283</v>
      </c>
      <c r="T40" t="s">
        <v>11996</v>
      </c>
      <c r="U40" t="s">
        <v>284</v>
      </c>
      <c r="V40">
        <f>IF(TRIM(Table1[[#This Row],[review_id]])="", 0, LEN(Table1[[#This Row],[review_id]]) - LEN(SUBSTITUTE(Table1[[#This Row],[review_id]], ",", "")) + 1)</f>
        <v>8</v>
      </c>
      <c r="W40" t="s">
        <v>285</v>
      </c>
      <c r="X40" t="s">
        <v>286</v>
      </c>
      <c r="Y40" t="s">
        <v>287</v>
      </c>
      <c r="Z40" t="s">
        <v>288</v>
      </c>
    </row>
    <row r="41" spans="1:26" hidden="1" x14ac:dyDescent="0.25">
      <c r="A41" t="s">
        <v>289</v>
      </c>
      <c r="B41" t="s">
        <v>9566</v>
      </c>
      <c r="C41" t="s">
        <v>9489</v>
      </c>
      <c r="D41" t="str">
        <f>TRIM(LEFT(SUBSTITUTE(SUBSTITUTE(SUBSTITUTE(Table1[[#This Row],[Product_category]],"&amp;"," &amp; "),"HomeImprovement","Home Improvement"),"Car&amp;Motorbike","Car &amp; Motorbike"),999))</f>
        <v>Computers &amp; Accessories</v>
      </c>
      <c r="E41" t="s">
        <v>9490</v>
      </c>
      <c r="F41">
        <v>970</v>
      </c>
      <c r="G41" s="1">
        <v>1999</v>
      </c>
      <c r="H41" s="1" t="str">
        <f>IF(Table1[[#This Row],[actual_price]]&lt;500,"&lt;500",
   IF(Table1[[#This Row],[actual_price]]&lt;=1000,"500–1000",IF(Table1[[#This Row],[actual_price]]&lt;=10000, "1000-10000",IF(Table1[[#This Row],[actual_price]]&lt;=50000, "10000-50000",IF(Table1[[#This Row],[actual_price]]&lt;=100000, "50000-100000","&gt;100000")))))</f>
        <v>1000-10000</v>
      </c>
      <c r="I41" s="1" t="str">
        <f>IF(Table1[[#This Row],[discount_percentage]] &lt;=20%, "0-20%",IF(Table1[[#This Row],[discount_percentage]] &lt;=50%, "20-50%", IF(Table1[[#This Row],[discount_percentage]] &lt;=70%, "50-70%", "70-100%" )))</f>
        <v>50-70%</v>
      </c>
      <c r="J41" s="1" t="str">
        <f>IF(Table1[[#This Row],[discount_percentage]] &gt;= 50%, "Over 50% discount", "Below 50% discount")</f>
        <v>Over 50% discount</v>
      </c>
      <c r="K41" s="4">
        <v>0.51</v>
      </c>
      <c r="L41">
        <v>4.2</v>
      </c>
      <c r="M41">
        <f>ROUND(Table1[[#This Row],[rating]], 0)</f>
        <v>4</v>
      </c>
      <c r="N41">
        <v>462</v>
      </c>
      <c r="O41" s="1">
        <f>Table1[[#This Row],[rating]]*Table1[[#This Row],[ rating_count ]]</f>
        <v>1940.4</v>
      </c>
      <c r="P41" s="1" t="str">
        <f>IF(Table1[[#This Row],[ rating_count ]]&lt;= 1000, "&lt;=1000", "&gt;=1000" )</f>
        <v>&lt;=1000</v>
      </c>
      <c r="Q41" s="1">
        <f>Table1[[#This Row],[ rating_count ]]*Table1[[#This Row],[actual_price]]</f>
        <v>923538</v>
      </c>
      <c r="R41" t="s">
        <v>10841</v>
      </c>
      <c r="S41" s="6" t="s">
        <v>290</v>
      </c>
      <c r="T41" t="s">
        <v>291</v>
      </c>
      <c r="U41" t="s">
        <v>292</v>
      </c>
      <c r="V41">
        <f>IF(TRIM(Table1[[#This Row],[review_id]])="", 0, LEN(Table1[[#This Row],[review_id]]) - LEN(SUBSTITUTE(Table1[[#This Row],[review_id]], ",", "")) + 1)</f>
        <v>8</v>
      </c>
      <c r="W41" t="s">
        <v>293</v>
      </c>
      <c r="X41" t="s">
        <v>294</v>
      </c>
      <c r="Y41" t="s">
        <v>295</v>
      </c>
      <c r="Z41" t="s">
        <v>296</v>
      </c>
    </row>
    <row r="42" spans="1:26" hidden="1" x14ac:dyDescent="0.25">
      <c r="A42" t="s">
        <v>297</v>
      </c>
      <c r="B42" t="s">
        <v>9567</v>
      </c>
      <c r="C42" t="s">
        <v>9489</v>
      </c>
      <c r="D42" t="str">
        <f>TRIM(LEFT(SUBSTITUTE(SUBSTITUTE(SUBSTITUTE(Table1[[#This Row],[Product_category]],"&amp;"," &amp; "),"HomeImprovement","Home Improvement"),"Car&amp;Motorbike","Car &amp; Motorbike"),999))</f>
        <v>Computers &amp; Accessories</v>
      </c>
      <c r="E42" t="s">
        <v>9490</v>
      </c>
      <c r="F42">
        <v>209</v>
      </c>
      <c r="G42">
        <v>695</v>
      </c>
      <c r="H42" t="str">
        <f>IF(Table1[[#This Row],[actual_price]]&lt;500,"&lt;500",
   IF(Table1[[#This Row],[actual_price]]&lt;=1000,"500–1000",IF(Table1[[#This Row],[actual_price]]&lt;=10000, "1000-10000",IF(Table1[[#This Row],[actual_price]]&lt;=50000, "10000-50000",IF(Table1[[#This Row],[actual_price]]&lt;=100000, "50000-100000","&gt;100000")))))</f>
        <v>500–1000</v>
      </c>
      <c r="I42" t="str">
        <f>IF(Table1[[#This Row],[discount_percentage]] &lt;=20%, "0-20%",IF(Table1[[#This Row],[discount_percentage]] &lt;=50%, "20-50%", IF(Table1[[#This Row],[discount_percentage]] &lt;=70%, "50-70%", "70-100%" )))</f>
        <v>50-70%</v>
      </c>
      <c r="J42" s="1" t="str">
        <f>IF(Table1[[#This Row],[discount_percentage]] &gt;= 50%, "Over 50% discount", "Below 50% discount")</f>
        <v>Over 50% discount</v>
      </c>
      <c r="K42" s="4">
        <v>0.7</v>
      </c>
      <c r="L42">
        <v>4.5</v>
      </c>
      <c r="M42">
        <f>ROUND(Table1[[#This Row],[rating]], 0)</f>
        <v>5</v>
      </c>
      <c r="N42" s="1">
        <v>107687</v>
      </c>
      <c r="O42" s="1">
        <f>Table1[[#This Row],[rating]]*Table1[[#This Row],[ rating_count ]]</f>
        <v>484591.5</v>
      </c>
      <c r="P42" s="1" t="str">
        <f>IF(Table1[[#This Row],[ rating_count ]]&lt;= 1000, "&lt;=1000", "&gt;=1000" )</f>
        <v>&gt;=1000</v>
      </c>
      <c r="Q42" s="1">
        <f>Table1[[#This Row],[ rating_count ]]*Table1[[#This Row],[actual_price]]</f>
        <v>74842465</v>
      </c>
      <c r="R42" t="s">
        <v>10842</v>
      </c>
      <c r="S42" s="6" t="s">
        <v>298</v>
      </c>
      <c r="T42" t="s">
        <v>299</v>
      </c>
      <c r="U42" t="s">
        <v>300</v>
      </c>
      <c r="V42">
        <f>IF(TRIM(Table1[[#This Row],[review_id]])="", 0, LEN(Table1[[#This Row],[review_id]]) - LEN(SUBSTITUTE(Table1[[#This Row],[review_id]], ",", "")) + 1)</f>
        <v>8</v>
      </c>
      <c r="W42" t="s">
        <v>301</v>
      </c>
      <c r="X42" t="s">
        <v>302</v>
      </c>
      <c r="Y42" t="s">
        <v>303</v>
      </c>
      <c r="Z42" t="s">
        <v>304</v>
      </c>
    </row>
    <row r="43" spans="1:26" hidden="1" x14ac:dyDescent="0.25">
      <c r="A43" t="s">
        <v>305</v>
      </c>
      <c r="B43" t="s">
        <v>9568</v>
      </c>
      <c r="C43" t="s">
        <v>9492</v>
      </c>
      <c r="D43" t="str">
        <f>TRIM(LEFT(SUBSTITUTE(SUBSTITUTE(SUBSTITUTE(Table1[[#This Row],[Product_category]],"&amp;"," &amp; "),"HomeImprovement","Home Improvement"),"Car&amp;Motorbike","Car &amp; Motorbike"),999))</f>
        <v>Electronics</v>
      </c>
      <c r="E43" s="1" t="s">
        <v>9493</v>
      </c>
      <c r="F43" s="1">
        <v>19999</v>
      </c>
      <c r="G43" s="1">
        <v>34999</v>
      </c>
      <c r="H43" s="1" t="str">
        <f>IF(Table1[[#This Row],[actual_price]]&lt;500,"&lt;500",
   IF(Table1[[#This Row],[actual_price]]&lt;=1000,"500–1000",IF(Table1[[#This Row],[actual_price]]&lt;=10000, "1000-10000",IF(Table1[[#This Row],[actual_price]]&lt;=50000, "10000-50000",IF(Table1[[#This Row],[actual_price]]&lt;=100000, "50000-100000","&gt;100000")))))</f>
        <v>10000-50000</v>
      </c>
      <c r="I43" s="1" t="str">
        <f>IF(Table1[[#This Row],[discount_percentage]] &lt;=20%, "0-20%",IF(Table1[[#This Row],[discount_percentage]] &lt;=50%, "20-50%", IF(Table1[[#This Row],[discount_percentage]] &lt;=70%, "50-70%", "70-100%" )))</f>
        <v>20-50%</v>
      </c>
      <c r="J43" s="1" t="str">
        <f>IF(Table1[[#This Row],[discount_percentage]] &gt;= 50%, "Over 50% discount", "Below 50% discount")</f>
        <v>Below 50% discount</v>
      </c>
      <c r="K43" s="4">
        <v>0.43</v>
      </c>
      <c r="L43">
        <v>4.3</v>
      </c>
      <c r="M43">
        <f>ROUND(Table1[[#This Row],[rating]], 0)</f>
        <v>4</v>
      </c>
      <c r="N43" s="1">
        <v>27151</v>
      </c>
      <c r="O43" s="1">
        <f>Table1[[#This Row],[rating]]*Table1[[#This Row],[ rating_count ]]</f>
        <v>116749.29999999999</v>
      </c>
      <c r="P43" s="1" t="str">
        <f>IF(Table1[[#This Row],[ rating_count ]]&lt;= 1000, "&lt;=1000", "&gt;=1000" )</f>
        <v>&gt;=1000</v>
      </c>
      <c r="Q43" s="1">
        <f>Table1[[#This Row],[ rating_count ]]*Table1[[#This Row],[actual_price]]</f>
        <v>950257849</v>
      </c>
      <c r="R43" t="s">
        <v>10843</v>
      </c>
      <c r="S43" s="6" t="s">
        <v>306</v>
      </c>
      <c r="T43" t="s">
        <v>307</v>
      </c>
      <c r="U43" t="s">
        <v>308</v>
      </c>
      <c r="V43">
        <f>IF(TRIM(Table1[[#This Row],[review_id]])="", 0, LEN(Table1[[#This Row],[review_id]]) - LEN(SUBSTITUTE(Table1[[#This Row],[review_id]], ",", "")) + 1)</f>
        <v>8</v>
      </c>
      <c r="W43" t="s">
        <v>309</v>
      </c>
      <c r="X43" t="s">
        <v>310</v>
      </c>
      <c r="Y43" t="s">
        <v>311</v>
      </c>
      <c r="Z43" t="s">
        <v>312</v>
      </c>
    </row>
    <row r="44" spans="1:26" hidden="1" x14ac:dyDescent="0.25">
      <c r="A44" t="s">
        <v>313</v>
      </c>
      <c r="B44" t="s">
        <v>9569</v>
      </c>
      <c r="C44" t="s">
        <v>9489</v>
      </c>
      <c r="D44" t="str">
        <f>TRIM(LEFT(SUBSTITUTE(SUBSTITUTE(SUBSTITUTE(Table1[[#This Row],[Product_category]],"&amp;"," &amp; "),"HomeImprovement","Home Improvement"),"Car&amp;Motorbike","Car &amp; Motorbike"),999))</f>
        <v>Computers &amp; Accessories</v>
      </c>
      <c r="E44" t="s">
        <v>9490</v>
      </c>
      <c r="F44">
        <v>399</v>
      </c>
      <c r="G44" s="1">
        <v>1099</v>
      </c>
      <c r="H44" s="1" t="str">
        <f>IF(Table1[[#This Row],[actual_price]]&lt;500,"&lt;500",
   IF(Table1[[#This Row],[actual_price]]&lt;=1000,"500–1000",IF(Table1[[#This Row],[actual_price]]&lt;=10000, "1000-10000",IF(Table1[[#This Row],[actual_price]]&lt;=50000, "10000-50000",IF(Table1[[#This Row],[actual_price]]&lt;=100000, "50000-100000","&gt;100000")))))</f>
        <v>1000-10000</v>
      </c>
      <c r="I44" s="1" t="str">
        <f>IF(Table1[[#This Row],[discount_percentage]] &lt;=20%, "0-20%",IF(Table1[[#This Row],[discount_percentage]] &lt;=50%, "20-50%", IF(Table1[[#This Row],[discount_percentage]] &lt;=70%, "50-70%", "70-100%" )))</f>
        <v>50-70%</v>
      </c>
      <c r="J44" s="1" t="str">
        <f>IF(Table1[[#This Row],[discount_percentage]] &gt;= 50%, "Over 50% discount", "Below 50% discount")</f>
        <v>Over 50% discount</v>
      </c>
      <c r="K44" s="4">
        <v>0.64</v>
      </c>
      <c r="L44">
        <v>4.2</v>
      </c>
      <c r="M44">
        <f>ROUND(Table1[[#This Row],[rating]], 0)</f>
        <v>4</v>
      </c>
      <c r="N44" s="1">
        <v>24269</v>
      </c>
      <c r="O44" s="1">
        <f>Table1[[#This Row],[rating]]*Table1[[#This Row],[ rating_count ]]</f>
        <v>101929.8</v>
      </c>
      <c r="P44" s="1" t="str">
        <f>IF(Table1[[#This Row],[ rating_count ]]&lt;= 1000, "&lt;=1000", "&gt;=1000" )</f>
        <v>&gt;=1000</v>
      </c>
      <c r="Q44" s="1">
        <f>Table1[[#This Row],[ rating_count ]]*Table1[[#This Row],[actual_price]]</f>
        <v>26671631</v>
      </c>
      <c r="R44" t="s">
        <v>10844</v>
      </c>
      <c r="S44" s="6" t="s">
        <v>10</v>
      </c>
      <c r="T44" t="s">
        <v>11</v>
      </c>
      <c r="U44" t="s">
        <v>12</v>
      </c>
      <c r="V44">
        <f>IF(TRIM(Table1[[#This Row],[review_id]])="", 0, LEN(Table1[[#This Row],[review_id]]) - LEN(SUBSTITUTE(Table1[[#This Row],[review_id]], ",", "")) + 1)</f>
        <v>8</v>
      </c>
      <c r="W44" t="s">
        <v>13</v>
      </c>
      <c r="X44" t="s">
        <v>14</v>
      </c>
      <c r="Y44" t="s">
        <v>314</v>
      </c>
      <c r="Z44" t="s">
        <v>315</v>
      </c>
    </row>
    <row r="45" spans="1:26" hidden="1" x14ac:dyDescent="0.25">
      <c r="A45" t="s">
        <v>316</v>
      </c>
      <c r="B45" t="s">
        <v>9570</v>
      </c>
      <c r="C45" t="s">
        <v>9489</v>
      </c>
      <c r="D45" t="str">
        <f>TRIM(LEFT(SUBSTITUTE(SUBSTITUTE(SUBSTITUTE(Table1[[#This Row],[Product_category]],"&amp;"," &amp; "),"HomeImprovement","Home Improvement"),"Car&amp;Motorbike","Car &amp; Motorbike"),999))</f>
        <v>Computers &amp; Accessories</v>
      </c>
      <c r="E45" t="s">
        <v>9491</v>
      </c>
      <c r="F45">
        <v>999</v>
      </c>
      <c r="G45" s="1">
        <v>1599</v>
      </c>
      <c r="H45" s="1" t="str">
        <f>IF(Table1[[#This Row],[actual_price]]&lt;500,"&lt;500",
   IF(Table1[[#This Row],[actual_price]]&lt;=1000,"500–1000",IF(Table1[[#This Row],[actual_price]]&lt;=10000, "1000-10000",IF(Table1[[#This Row],[actual_price]]&lt;=50000, "10000-50000",IF(Table1[[#This Row],[actual_price]]&lt;=100000, "50000-100000","&gt;100000")))))</f>
        <v>1000-10000</v>
      </c>
      <c r="I45" s="1" t="str">
        <f>IF(Table1[[#This Row],[discount_percentage]] &lt;=20%, "0-20%",IF(Table1[[#This Row],[discount_percentage]] &lt;=50%, "20-50%", IF(Table1[[#This Row],[discount_percentage]] &lt;=70%, "50-70%", "70-100%" )))</f>
        <v>20-50%</v>
      </c>
      <c r="J45" s="1" t="str">
        <f>IF(Table1[[#This Row],[discount_percentage]] &gt;= 50%, "Over 50% discount", "Below 50% discount")</f>
        <v>Below 50% discount</v>
      </c>
      <c r="K45" s="4">
        <v>0.38</v>
      </c>
      <c r="L45">
        <v>4.3</v>
      </c>
      <c r="M45">
        <f>ROUND(Table1[[#This Row],[rating]], 0)</f>
        <v>4</v>
      </c>
      <c r="N45" s="1">
        <v>12093</v>
      </c>
      <c r="O45" s="1">
        <f>Table1[[#This Row],[rating]]*Table1[[#This Row],[ rating_count ]]</f>
        <v>51999.9</v>
      </c>
      <c r="P45" s="1" t="str">
        <f>IF(Table1[[#This Row],[ rating_count ]]&lt;= 1000, "&lt;=1000", "&gt;=1000" )</f>
        <v>&gt;=1000</v>
      </c>
      <c r="Q45" s="1">
        <f>Table1[[#This Row],[ rating_count ]]*Table1[[#This Row],[actual_price]]</f>
        <v>19336707</v>
      </c>
      <c r="R45" t="s">
        <v>10845</v>
      </c>
      <c r="S45" s="6" t="s">
        <v>317</v>
      </c>
      <c r="T45" t="s">
        <v>11997</v>
      </c>
      <c r="U45" t="s">
        <v>318</v>
      </c>
      <c r="V45">
        <f>IF(TRIM(Table1[[#This Row],[review_id]])="", 0, LEN(Table1[[#This Row],[review_id]]) - LEN(SUBSTITUTE(Table1[[#This Row],[review_id]], ",", "")) + 1)</f>
        <v>8</v>
      </c>
      <c r="W45" t="s">
        <v>319</v>
      </c>
      <c r="X45" t="s">
        <v>320</v>
      </c>
      <c r="Y45" t="s">
        <v>321</v>
      </c>
      <c r="Z45" t="s">
        <v>322</v>
      </c>
    </row>
    <row r="46" spans="1:26" hidden="1" x14ac:dyDescent="0.25">
      <c r="A46" t="s">
        <v>323</v>
      </c>
      <c r="B46" t="s">
        <v>9571</v>
      </c>
      <c r="C46" t="s">
        <v>9489</v>
      </c>
      <c r="D46" t="str">
        <f>TRIM(LEFT(SUBSTITUTE(SUBSTITUTE(SUBSTITUTE(Table1[[#This Row],[Product_category]],"&amp;"," &amp; "),"HomeImprovement","Home Improvement"),"Car&amp;Motorbike","Car &amp; Motorbike"),999))</f>
        <v>Computers &amp; Accessories</v>
      </c>
      <c r="E46" t="s">
        <v>9490</v>
      </c>
      <c r="F46">
        <v>59</v>
      </c>
      <c r="G46">
        <v>199</v>
      </c>
      <c r="H46" t="str">
        <f>IF(Table1[[#This Row],[actual_price]]&lt;500,"&lt;500",
   IF(Table1[[#This Row],[actual_price]]&lt;=1000,"500–1000",IF(Table1[[#This Row],[actual_price]]&lt;=10000, "1000-10000",IF(Table1[[#This Row],[actual_price]]&lt;=50000, "10000-50000",IF(Table1[[#This Row],[actual_price]]&lt;=100000, "50000-100000","&gt;100000")))))</f>
        <v>&lt;500</v>
      </c>
      <c r="I46" t="str">
        <f>IF(Table1[[#This Row],[discount_percentage]] &lt;=20%, "0-20%",IF(Table1[[#This Row],[discount_percentage]] &lt;=50%, "20-50%", IF(Table1[[#This Row],[discount_percentage]] &lt;=70%, "50-70%", "70-100%" )))</f>
        <v>50-70%</v>
      </c>
      <c r="J46" s="1" t="str">
        <f>IF(Table1[[#This Row],[discount_percentage]] &gt;= 50%, "Over 50% discount", "Below 50% discount")</f>
        <v>Over 50% discount</v>
      </c>
      <c r="K46" s="4">
        <v>0.7</v>
      </c>
      <c r="L46">
        <v>4</v>
      </c>
      <c r="M46">
        <f>ROUND(Table1[[#This Row],[rating]], 0)</f>
        <v>4</v>
      </c>
      <c r="N46" s="1">
        <v>9378</v>
      </c>
      <c r="O46" s="1">
        <f>Table1[[#This Row],[rating]]*Table1[[#This Row],[ rating_count ]]</f>
        <v>37512</v>
      </c>
      <c r="P46" s="1" t="str">
        <f>IF(Table1[[#This Row],[ rating_count ]]&lt;= 1000, "&lt;=1000", "&gt;=1000" )</f>
        <v>&gt;=1000</v>
      </c>
      <c r="Q46" s="1">
        <f>Table1[[#This Row],[ rating_count ]]*Table1[[#This Row],[actual_price]]</f>
        <v>1866222</v>
      </c>
      <c r="R46" t="s">
        <v>10846</v>
      </c>
      <c r="S46" s="6" t="s">
        <v>175</v>
      </c>
      <c r="T46" t="s">
        <v>176</v>
      </c>
      <c r="U46" t="s">
        <v>177</v>
      </c>
      <c r="V46">
        <f>IF(TRIM(Table1[[#This Row],[review_id]])="", 0, LEN(Table1[[#This Row],[review_id]]) - LEN(SUBSTITUTE(Table1[[#This Row],[review_id]], ",", "")) + 1)</f>
        <v>8</v>
      </c>
      <c r="W46" t="s">
        <v>178</v>
      </c>
      <c r="X46" t="s">
        <v>179</v>
      </c>
      <c r="Y46" t="s">
        <v>324</v>
      </c>
      <c r="Z46" t="s">
        <v>325</v>
      </c>
    </row>
    <row r="47" spans="1:26" hidden="1" x14ac:dyDescent="0.25">
      <c r="A47" t="s">
        <v>326</v>
      </c>
      <c r="B47" t="s">
        <v>9572</v>
      </c>
      <c r="C47" t="s">
        <v>9489</v>
      </c>
      <c r="D47" t="str">
        <f>TRIM(LEFT(SUBSTITUTE(SUBSTITUTE(SUBSTITUTE(Table1[[#This Row],[Product_category]],"&amp;"," &amp; "),"HomeImprovement","Home Improvement"),"Car&amp;Motorbike","Car &amp; Motorbike"),999))</f>
        <v>Computers &amp; Accessories</v>
      </c>
      <c r="E47" t="s">
        <v>9490</v>
      </c>
      <c r="F47">
        <v>333</v>
      </c>
      <c r="G47">
        <v>999</v>
      </c>
      <c r="H47" t="str">
        <f>IF(Table1[[#This Row],[actual_price]]&lt;500,"&lt;500",
   IF(Table1[[#This Row],[actual_price]]&lt;=1000,"500–1000",IF(Table1[[#This Row],[actual_price]]&lt;=10000, "1000-10000",IF(Table1[[#This Row],[actual_price]]&lt;=50000, "10000-50000",IF(Table1[[#This Row],[actual_price]]&lt;=100000, "50000-100000","&gt;100000")))))</f>
        <v>500–1000</v>
      </c>
      <c r="I47" t="str">
        <f>IF(Table1[[#This Row],[discount_percentage]] &lt;=20%, "0-20%",IF(Table1[[#This Row],[discount_percentage]] &lt;=50%, "20-50%", IF(Table1[[#This Row],[discount_percentage]] &lt;=70%, "50-70%", "70-100%" )))</f>
        <v>50-70%</v>
      </c>
      <c r="J47" s="1" t="str">
        <f>IF(Table1[[#This Row],[discount_percentage]] &gt;= 50%, "Over 50% discount", "Below 50% discount")</f>
        <v>Over 50% discount</v>
      </c>
      <c r="K47" s="4">
        <v>0.67</v>
      </c>
      <c r="L47">
        <v>3.3</v>
      </c>
      <c r="M47">
        <f>ROUND(Table1[[#This Row],[rating]], 0)</f>
        <v>3</v>
      </c>
      <c r="N47" s="1">
        <v>9792</v>
      </c>
      <c r="O47" s="1">
        <f>Table1[[#This Row],[rating]]*Table1[[#This Row],[ rating_count ]]</f>
        <v>32313.599999999999</v>
      </c>
      <c r="P47" s="1" t="str">
        <f>IF(Table1[[#This Row],[ rating_count ]]&lt;= 1000, "&lt;=1000", "&gt;=1000" )</f>
        <v>&gt;=1000</v>
      </c>
      <c r="Q47" s="1">
        <f>Table1[[#This Row],[ rating_count ]]*Table1[[#This Row],[actual_price]]</f>
        <v>9782208</v>
      </c>
      <c r="R47" t="s">
        <v>10847</v>
      </c>
      <c r="S47" s="6" t="s">
        <v>327</v>
      </c>
      <c r="T47" t="s">
        <v>11998</v>
      </c>
      <c r="U47" t="s">
        <v>328</v>
      </c>
      <c r="V47">
        <f>IF(TRIM(Table1[[#This Row],[review_id]])="", 0, LEN(Table1[[#This Row],[review_id]]) - LEN(SUBSTITUTE(Table1[[#This Row],[review_id]], ",", "")) + 1)</f>
        <v>8</v>
      </c>
      <c r="W47" t="s">
        <v>329</v>
      </c>
      <c r="X47" t="s">
        <v>330</v>
      </c>
      <c r="Y47" t="s">
        <v>331</v>
      </c>
      <c r="Z47" t="s">
        <v>332</v>
      </c>
    </row>
    <row r="48" spans="1:26" hidden="1" x14ac:dyDescent="0.25">
      <c r="A48" t="s">
        <v>333</v>
      </c>
      <c r="B48" t="s">
        <v>9573</v>
      </c>
      <c r="C48" t="s">
        <v>9489</v>
      </c>
      <c r="D48" t="str">
        <f>TRIM(LEFT(SUBSTITUTE(SUBSTITUTE(SUBSTITUTE(Table1[[#This Row],[Product_category]],"&amp;"," &amp; "),"HomeImprovement","Home Improvement"),"Car&amp;Motorbike","Car &amp; Motorbike"),999))</f>
        <v>Computers &amp; Accessories</v>
      </c>
      <c r="E48" t="s">
        <v>9491</v>
      </c>
      <c r="F48">
        <v>507</v>
      </c>
      <c r="G48" s="1">
        <v>1208</v>
      </c>
      <c r="H48" s="1" t="str">
        <f>IF(Table1[[#This Row],[actual_price]]&lt;500,"&lt;500",
   IF(Table1[[#This Row],[actual_price]]&lt;=1000,"500–1000",IF(Table1[[#This Row],[actual_price]]&lt;=10000, "1000-10000",IF(Table1[[#This Row],[actual_price]]&lt;=50000, "10000-50000",IF(Table1[[#This Row],[actual_price]]&lt;=100000, "50000-100000","&gt;100000")))))</f>
        <v>1000-10000</v>
      </c>
      <c r="I48" s="1" t="str">
        <f>IF(Table1[[#This Row],[discount_percentage]] &lt;=20%, "0-20%",IF(Table1[[#This Row],[discount_percentage]] &lt;=50%, "20-50%", IF(Table1[[#This Row],[discount_percentage]] &lt;=70%, "50-70%", "70-100%" )))</f>
        <v>50-70%</v>
      </c>
      <c r="J48" s="1" t="str">
        <f>IF(Table1[[#This Row],[discount_percentage]] &gt;= 50%, "Over 50% discount", "Below 50% discount")</f>
        <v>Over 50% discount</v>
      </c>
      <c r="K48" s="4">
        <v>0.57999999999999996</v>
      </c>
      <c r="L48">
        <v>4.0999999999999996</v>
      </c>
      <c r="M48">
        <f>ROUND(Table1[[#This Row],[rating]], 0)</f>
        <v>4</v>
      </c>
      <c r="N48" s="1">
        <v>8131</v>
      </c>
      <c r="O48" s="1">
        <f>Table1[[#This Row],[rating]]*Table1[[#This Row],[ rating_count ]]</f>
        <v>33337.1</v>
      </c>
      <c r="P48" s="1" t="str">
        <f>IF(Table1[[#This Row],[ rating_count ]]&lt;= 1000, "&lt;=1000", "&gt;=1000" )</f>
        <v>&gt;=1000</v>
      </c>
      <c r="Q48" s="1">
        <f>Table1[[#This Row],[ rating_count ]]*Table1[[#This Row],[actual_price]]</f>
        <v>9822248</v>
      </c>
      <c r="R48" t="s">
        <v>10848</v>
      </c>
      <c r="S48" s="6" t="s">
        <v>334</v>
      </c>
      <c r="T48" t="s">
        <v>335</v>
      </c>
      <c r="U48" t="s">
        <v>336</v>
      </c>
      <c r="V48">
        <f>IF(TRIM(Table1[[#This Row],[review_id]])="", 0, LEN(Table1[[#This Row],[review_id]]) - LEN(SUBSTITUTE(Table1[[#This Row],[review_id]], ",", "")) + 1)</f>
        <v>8</v>
      </c>
      <c r="W48" t="s">
        <v>337</v>
      </c>
      <c r="X48" t="s">
        <v>338</v>
      </c>
      <c r="Y48" t="s">
        <v>339</v>
      </c>
      <c r="Z48" t="s">
        <v>340</v>
      </c>
    </row>
    <row r="49" spans="1:26" hidden="1" x14ac:dyDescent="0.25">
      <c r="A49" t="s">
        <v>341</v>
      </c>
      <c r="B49" t="s">
        <v>9574</v>
      </c>
      <c r="C49" t="s">
        <v>9492</v>
      </c>
      <c r="D49" t="str">
        <f>TRIM(LEFT(SUBSTITUTE(SUBSTITUTE(SUBSTITUTE(Table1[[#This Row],[Product_category]],"&amp;"," &amp; "),"HomeImprovement","Home Improvement"),"Car&amp;Motorbike","Car &amp; Motorbike"),999))</f>
        <v>Electronics</v>
      </c>
      <c r="E49" t="s">
        <v>9493</v>
      </c>
      <c r="F49">
        <v>309</v>
      </c>
      <c r="G49">
        <v>475</v>
      </c>
      <c r="H49" t="str">
        <f>IF(Table1[[#This Row],[actual_price]]&lt;500,"&lt;500",
   IF(Table1[[#This Row],[actual_price]]&lt;=1000,"500–1000",IF(Table1[[#This Row],[actual_price]]&lt;=10000, "1000-10000",IF(Table1[[#This Row],[actual_price]]&lt;=50000, "10000-50000",IF(Table1[[#This Row],[actual_price]]&lt;=100000, "50000-100000","&gt;100000")))))</f>
        <v>&lt;500</v>
      </c>
      <c r="I49" t="str">
        <f>IF(Table1[[#This Row],[discount_percentage]] &lt;=20%, "0-20%",IF(Table1[[#This Row],[discount_percentage]] &lt;=50%, "20-50%", IF(Table1[[#This Row],[discount_percentage]] &lt;=70%, "50-70%", "70-100%" )))</f>
        <v>20-50%</v>
      </c>
      <c r="J49" s="1" t="str">
        <f>IF(Table1[[#This Row],[discount_percentage]] &gt;= 50%, "Over 50% discount", "Below 50% discount")</f>
        <v>Below 50% discount</v>
      </c>
      <c r="K49" s="4">
        <v>0.35</v>
      </c>
      <c r="L49">
        <v>4.4000000000000004</v>
      </c>
      <c r="M49">
        <f>ROUND(Table1[[#This Row],[rating]], 0)</f>
        <v>4</v>
      </c>
      <c r="N49" s="1">
        <v>426973</v>
      </c>
      <c r="O49" s="1">
        <f>Table1[[#This Row],[rating]]*Table1[[#This Row],[ rating_count ]]</f>
        <v>1878681.2000000002</v>
      </c>
      <c r="P49" s="1" t="str">
        <f>IF(Table1[[#This Row],[ rating_count ]]&lt;= 1000, "&lt;=1000", "&gt;=1000" )</f>
        <v>&gt;=1000</v>
      </c>
      <c r="Q49" s="1">
        <f>Table1[[#This Row],[ rating_count ]]*Table1[[#This Row],[actual_price]]</f>
        <v>202812175</v>
      </c>
      <c r="R49" t="s">
        <v>10849</v>
      </c>
      <c r="S49" s="6" t="s">
        <v>92</v>
      </c>
      <c r="T49" t="s">
        <v>93</v>
      </c>
      <c r="U49" t="s">
        <v>94</v>
      </c>
      <c r="V49">
        <f>IF(TRIM(Table1[[#This Row],[review_id]])="", 0, LEN(Table1[[#This Row],[review_id]]) - LEN(SUBSTITUTE(Table1[[#This Row],[review_id]], ",", "")) + 1)</f>
        <v>8</v>
      </c>
      <c r="W49" t="s">
        <v>95</v>
      </c>
      <c r="X49" t="s">
        <v>96</v>
      </c>
      <c r="Y49" t="s">
        <v>342</v>
      </c>
      <c r="Z49" t="s">
        <v>343</v>
      </c>
    </row>
    <row r="50" spans="1:26" hidden="1" x14ac:dyDescent="0.25">
      <c r="A50" t="s">
        <v>344</v>
      </c>
      <c r="B50" t="s">
        <v>9575</v>
      </c>
      <c r="C50" t="s">
        <v>9492</v>
      </c>
      <c r="D50" t="str">
        <f>TRIM(LEFT(SUBSTITUTE(SUBSTITUTE(SUBSTITUTE(Table1[[#This Row],[Product_category]],"&amp;"," &amp; "),"HomeImprovement","Home Improvement"),"Car&amp;Motorbike","Car &amp; Motorbike"),999))</f>
        <v>Electronics</v>
      </c>
      <c r="E50" t="s">
        <v>9493</v>
      </c>
      <c r="F50">
        <v>399</v>
      </c>
      <c r="G50">
        <v>999</v>
      </c>
      <c r="H50" t="str">
        <f>IF(Table1[[#This Row],[actual_price]]&lt;500,"&lt;500",
   IF(Table1[[#This Row],[actual_price]]&lt;=1000,"500–1000",IF(Table1[[#This Row],[actual_price]]&lt;=10000, "1000-10000",IF(Table1[[#This Row],[actual_price]]&lt;=50000, "10000-50000",IF(Table1[[#This Row],[actual_price]]&lt;=100000, "50000-100000","&gt;100000")))))</f>
        <v>500–1000</v>
      </c>
      <c r="I50" t="str">
        <f>IF(Table1[[#This Row],[discount_percentage]] &lt;=20%, "0-20%",IF(Table1[[#This Row],[discount_percentage]] &lt;=50%, "20-50%", IF(Table1[[#This Row],[discount_percentage]] &lt;=70%, "50-70%", "70-100%" )))</f>
        <v>50-70%</v>
      </c>
      <c r="J50" s="1" t="str">
        <f>IF(Table1[[#This Row],[discount_percentage]] &gt;= 50%, "Over 50% discount", "Below 50% discount")</f>
        <v>Over 50% discount</v>
      </c>
      <c r="K50" s="4">
        <v>0.6</v>
      </c>
      <c r="L50">
        <v>3.6</v>
      </c>
      <c r="M50">
        <f>ROUND(Table1[[#This Row],[rating]], 0)</f>
        <v>4</v>
      </c>
      <c r="N50">
        <v>493</v>
      </c>
      <c r="O50" s="1">
        <f>Table1[[#This Row],[rating]]*Table1[[#This Row],[ rating_count ]]</f>
        <v>1774.8</v>
      </c>
      <c r="P50" s="1" t="str">
        <f>IF(Table1[[#This Row],[ rating_count ]]&lt;= 1000, "&lt;=1000", "&gt;=1000" )</f>
        <v>&lt;=1000</v>
      </c>
      <c r="Q50" s="1">
        <f>Table1[[#This Row],[ rating_count ]]*Table1[[#This Row],[actual_price]]</f>
        <v>492507</v>
      </c>
      <c r="R50" t="s">
        <v>10850</v>
      </c>
      <c r="S50" s="6" t="s">
        <v>345</v>
      </c>
      <c r="T50" t="s">
        <v>11999</v>
      </c>
      <c r="U50" t="s">
        <v>346</v>
      </c>
      <c r="V50">
        <f>IF(TRIM(Table1[[#This Row],[review_id]])="", 0, LEN(Table1[[#This Row],[review_id]]) - LEN(SUBSTITUTE(Table1[[#This Row],[review_id]], ",", "")) + 1)</f>
        <v>8</v>
      </c>
      <c r="W50" t="s">
        <v>347</v>
      </c>
      <c r="X50" t="s">
        <v>348</v>
      </c>
      <c r="Y50" t="s">
        <v>349</v>
      </c>
      <c r="Z50" t="s">
        <v>350</v>
      </c>
    </row>
    <row r="51" spans="1:26" hidden="1" x14ac:dyDescent="0.25">
      <c r="A51" t="s">
        <v>351</v>
      </c>
      <c r="B51" t="s">
        <v>9576</v>
      </c>
      <c r="C51" t="s">
        <v>9489</v>
      </c>
      <c r="D51" t="str">
        <f>TRIM(LEFT(SUBSTITUTE(SUBSTITUTE(SUBSTITUTE(Table1[[#This Row],[Product_category]],"&amp;"," &amp; "),"HomeImprovement","Home Improvement"),"Car&amp;Motorbike","Car &amp; Motorbike"),999))</f>
        <v>Computers &amp; Accessories</v>
      </c>
      <c r="E51" t="s">
        <v>9490</v>
      </c>
      <c r="F51">
        <v>199</v>
      </c>
      <c r="G51">
        <v>395</v>
      </c>
      <c r="H51" t="str">
        <f>IF(Table1[[#This Row],[actual_price]]&lt;500,"&lt;500",
   IF(Table1[[#This Row],[actual_price]]&lt;=1000,"500–1000",IF(Table1[[#This Row],[actual_price]]&lt;=10000, "1000-10000",IF(Table1[[#This Row],[actual_price]]&lt;=50000, "10000-50000",IF(Table1[[#This Row],[actual_price]]&lt;=100000, "50000-100000","&gt;100000")))))</f>
        <v>&lt;500</v>
      </c>
      <c r="I51" t="str">
        <f>IF(Table1[[#This Row],[discount_percentage]] &lt;=20%, "0-20%",IF(Table1[[#This Row],[discount_percentage]] &lt;=50%, "20-50%", IF(Table1[[#This Row],[discount_percentage]] &lt;=70%, "50-70%", "70-100%" )))</f>
        <v>20-50%</v>
      </c>
      <c r="J51" s="1" t="str">
        <f>IF(Table1[[#This Row],[discount_percentage]] &gt;= 50%, "Over 50% discount", "Below 50% discount")</f>
        <v>Over 50% discount</v>
      </c>
      <c r="K51" s="4">
        <v>0.5</v>
      </c>
      <c r="L51">
        <v>4.2</v>
      </c>
      <c r="M51">
        <f>ROUND(Table1[[#This Row],[rating]], 0)</f>
        <v>4</v>
      </c>
      <c r="N51" s="1">
        <v>92595</v>
      </c>
      <c r="O51" s="1">
        <f>Table1[[#This Row],[rating]]*Table1[[#This Row],[ rating_count ]]</f>
        <v>388899</v>
      </c>
      <c r="P51" s="1" t="str">
        <f>IF(Table1[[#This Row],[ rating_count ]]&lt;= 1000, "&lt;=1000", "&gt;=1000" )</f>
        <v>&gt;=1000</v>
      </c>
      <c r="Q51" s="1">
        <f>Table1[[#This Row],[ rating_count ]]*Table1[[#This Row],[actual_price]]</f>
        <v>36575025</v>
      </c>
      <c r="R51" t="s">
        <v>10851</v>
      </c>
      <c r="S51" s="6" t="s">
        <v>352</v>
      </c>
      <c r="T51" t="s">
        <v>12000</v>
      </c>
      <c r="U51" t="s">
        <v>353</v>
      </c>
      <c r="V51">
        <f>IF(TRIM(Table1[[#This Row],[review_id]])="", 0, LEN(Table1[[#This Row],[review_id]]) - LEN(SUBSTITUTE(Table1[[#This Row],[review_id]], ",", "")) + 1)</f>
        <v>8</v>
      </c>
      <c r="W51" t="s">
        <v>354</v>
      </c>
      <c r="X51" t="s">
        <v>355</v>
      </c>
      <c r="Y51" t="s">
        <v>356</v>
      </c>
      <c r="Z51" t="s">
        <v>357</v>
      </c>
    </row>
    <row r="52" spans="1:26" hidden="1" x14ac:dyDescent="0.25">
      <c r="A52" t="s">
        <v>358</v>
      </c>
      <c r="B52" t="s">
        <v>9577</v>
      </c>
      <c r="C52" t="s">
        <v>9489</v>
      </c>
      <c r="D52" t="str">
        <f>TRIM(LEFT(SUBSTITUTE(SUBSTITUTE(SUBSTITUTE(Table1[[#This Row],[Product_category]],"&amp;"," &amp; "),"HomeImprovement","Home Improvement"),"Car&amp;Motorbike","Car &amp; Motorbike"),999))</f>
        <v>Computers &amp; Accessories</v>
      </c>
      <c r="E52" s="1" t="s">
        <v>9491</v>
      </c>
      <c r="F52" s="1">
        <v>1199</v>
      </c>
      <c r="G52" s="1">
        <v>2199</v>
      </c>
      <c r="H52" s="1" t="str">
        <f>IF(Table1[[#This Row],[actual_price]]&lt;500,"&lt;500",
   IF(Table1[[#This Row],[actual_price]]&lt;=1000,"500–1000",IF(Table1[[#This Row],[actual_price]]&lt;=10000, "1000-10000",IF(Table1[[#This Row],[actual_price]]&lt;=50000, "10000-50000",IF(Table1[[#This Row],[actual_price]]&lt;=100000, "50000-100000","&gt;100000")))))</f>
        <v>1000-10000</v>
      </c>
      <c r="I52" s="1" t="str">
        <f>IF(Table1[[#This Row],[discount_percentage]] &lt;=20%, "0-20%",IF(Table1[[#This Row],[discount_percentage]] &lt;=50%, "20-50%", IF(Table1[[#This Row],[discount_percentage]] &lt;=70%, "50-70%", "70-100%" )))</f>
        <v>20-50%</v>
      </c>
      <c r="J52" s="1" t="str">
        <f>IF(Table1[[#This Row],[discount_percentage]] &gt;= 50%, "Over 50% discount", "Below 50% discount")</f>
        <v>Below 50% discount</v>
      </c>
      <c r="K52" s="4">
        <v>0.45</v>
      </c>
      <c r="L52">
        <v>4.4000000000000004</v>
      </c>
      <c r="M52">
        <f>ROUND(Table1[[#This Row],[rating]], 0)</f>
        <v>4</v>
      </c>
      <c r="N52" s="1">
        <v>24780</v>
      </c>
      <c r="O52" s="1">
        <f>Table1[[#This Row],[rating]]*Table1[[#This Row],[ rating_count ]]</f>
        <v>109032.00000000001</v>
      </c>
      <c r="P52" s="1" t="str">
        <f>IF(Table1[[#This Row],[ rating_count ]]&lt;= 1000, "&lt;=1000", "&gt;=1000" )</f>
        <v>&gt;=1000</v>
      </c>
      <c r="Q52" s="1">
        <f>Table1[[#This Row],[ rating_count ]]*Table1[[#This Row],[actual_price]]</f>
        <v>54491220</v>
      </c>
      <c r="R52" t="s">
        <v>10852</v>
      </c>
      <c r="S52" s="6" t="s">
        <v>359</v>
      </c>
      <c r="T52" t="s">
        <v>12001</v>
      </c>
      <c r="U52" t="s">
        <v>360</v>
      </c>
      <c r="V52">
        <f>IF(TRIM(Table1[[#This Row],[review_id]])="", 0, LEN(Table1[[#This Row],[review_id]]) - LEN(SUBSTITUTE(Table1[[#This Row],[review_id]], ",", "")) + 1)</f>
        <v>8</v>
      </c>
      <c r="W52" t="s">
        <v>361</v>
      </c>
      <c r="X52" t="s">
        <v>362</v>
      </c>
      <c r="Y52" t="s">
        <v>363</v>
      </c>
      <c r="Z52" t="s">
        <v>364</v>
      </c>
    </row>
    <row r="53" spans="1:26" hidden="1" x14ac:dyDescent="0.25">
      <c r="A53" t="s">
        <v>365</v>
      </c>
      <c r="B53" t="s">
        <v>9578</v>
      </c>
      <c r="C53" t="s">
        <v>9489</v>
      </c>
      <c r="D53" t="str">
        <f>TRIM(LEFT(SUBSTITUTE(SUBSTITUTE(SUBSTITUTE(Table1[[#This Row],[Product_category]],"&amp;"," &amp; "),"HomeImprovement","Home Improvement"),"Car&amp;Motorbike","Car &amp; Motorbike"),999))</f>
        <v>Computers &amp; Accessories</v>
      </c>
      <c r="E53" t="s">
        <v>9490</v>
      </c>
      <c r="F53">
        <v>179</v>
      </c>
      <c r="G53">
        <v>500</v>
      </c>
      <c r="H53" t="str">
        <f>IF(Table1[[#This Row],[actual_price]]&lt;500,"&lt;500",
   IF(Table1[[#This Row],[actual_price]]&lt;=1000,"500–1000",IF(Table1[[#This Row],[actual_price]]&lt;=10000, "1000-10000",IF(Table1[[#This Row],[actual_price]]&lt;=50000, "10000-50000",IF(Table1[[#This Row],[actual_price]]&lt;=100000, "50000-100000","&gt;100000")))))</f>
        <v>500–1000</v>
      </c>
      <c r="I53" t="str">
        <f>IF(Table1[[#This Row],[discount_percentage]] &lt;=20%, "0-20%",IF(Table1[[#This Row],[discount_percentage]] &lt;=50%, "20-50%", IF(Table1[[#This Row],[discount_percentage]] &lt;=70%, "50-70%", "70-100%" )))</f>
        <v>50-70%</v>
      </c>
      <c r="J53" s="1" t="str">
        <f>IF(Table1[[#This Row],[discount_percentage]] &gt;= 50%, "Over 50% discount", "Below 50% discount")</f>
        <v>Over 50% discount</v>
      </c>
      <c r="K53" s="4">
        <v>0.64</v>
      </c>
      <c r="L53">
        <v>4.2</v>
      </c>
      <c r="M53">
        <f>ROUND(Table1[[#This Row],[rating]], 0)</f>
        <v>4</v>
      </c>
      <c r="N53" s="1">
        <v>92595</v>
      </c>
      <c r="O53" s="1">
        <f>Table1[[#This Row],[rating]]*Table1[[#This Row],[ rating_count ]]</f>
        <v>388899</v>
      </c>
      <c r="P53" s="1" t="str">
        <f>IF(Table1[[#This Row],[ rating_count ]]&lt;= 1000, "&lt;=1000", "&gt;=1000" )</f>
        <v>&gt;=1000</v>
      </c>
      <c r="Q53" s="1">
        <f>Table1[[#This Row],[ rating_count ]]*Table1[[#This Row],[actual_price]]</f>
        <v>46297500</v>
      </c>
      <c r="R53" t="s">
        <v>10853</v>
      </c>
      <c r="S53" s="6" t="s">
        <v>352</v>
      </c>
      <c r="T53" t="s">
        <v>12000</v>
      </c>
      <c r="U53" t="s">
        <v>353</v>
      </c>
      <c r="V53">
        <f>IF(TRIM(Table1[[#This Row],[review_id]])="", 0, LEN(Table1[[#This Row],[review_id]]) - LEN(SUBSTITUTE(Table1[[#This Row],[review_id]], ",", "")) + 1)</f>
        <v>8</v>
      </c>
      <c r="W53" t="s">
        <v>354</v>
      </c>
      <c r="X53" t="s">
        <v>355</v>
      </c>
      <c r="Y53" t="s">
        <v>366</v>
      </c>
      <c r="Z53" t="s">
        <v>367</v>
      </c>
    </row>
    <row r="54" spans="1:26" hidden="1" x14ac:dyDescent="0.25">
      <c r="A54" t="s">
        <v>368</v>
      </c>
      <c r="B54" t="s">
        <v>9579</v>
      </c>
      <c r="C54" t="s">
        <v>9489</v>
      </c>
      <c r="D54" t="str">
        <f>TRIM(LEFT(SUBSTITUTE(SUBSTITUTE(SUBSTITUTE(Table1[[#This Row],[Product_category]],"&amp;"," &amp; "),"HomeImprovement","Home Improvement"),"Car&amp;Motorbike","Car &amp; Motorbike"),999))</f>
        <v>Computers &amp; Accessories</v>
      </c>
      <c r="E54" t="s">
        <v>9490</v>
      </c>
      <c r="F54">
        <v>799</v>
      </c>
      <c r="G54" s="1">
        <v>2100</v>
      </c>
      <c r="H54" s="1" t="str">
        <f>IF(Table1[[#This Row],[actual_price]]&lt;500,"&lt;500",
   IF(Table1[[#This Row],[actual_price]]&lt;=1000,"500–1000",IF(Table1[[#This Row],[actual_price]]&lt;=10000, "1000-10000",IF(Table1[[#This Row],[actual_price]]&lt;=50000, "10000-50000",IF(Table1[[#This Row],[actual_price]]&lt;=100000, "50000-100000","&gt;100000")))))</f>
        <v>1000-10000</v>
      </c>
      <c r="I54" s="1" t="str">
        <f>IF(Table1[[#This Row],[discount_percentage]] &lt;=20%, "0-20%",IF(Table1[[#This Row],[discount_percentage]] &lt;=50%, "20-50%", IF(Table1[[#This Row],[discount_percentage]] &lt;=70%, "50-70%", "70-100%" )))</f>
        <v>50-70%</v>
      </c>
      <c r="J54" s="1" t="str">
        <f>IF(Table1[[#This Row],[discount_percentage]] &gt;= 50%, "Over 50% discount", "Below 50% discount")</f>
        <v>Over 50% discount</v>
      </c>
      <c r="K54" s="4">
        <v>0.62</v>
      </c>
      <c r="L54">
        <v>4.3</v>
      </c>
      <c r="M54">
        <f>ROUND(Table1[[#This Row],[rating]], 0)</f>
        <v>4</v>
      </c>
      <c r="N54" s="1">
        <v>8188</v>
      </c>
      <c r="O54" s="1">
        <f>Table1[[#This Row],[rating]]*Table1[[#This Row],[ rating_count ]]</f>
        <v>35208.400000000001</v>
      </c>
      <c r="P54" s="1" t="str">
        <f>IF(Table1[[#This Row],[ rating_count ]]&lt;= 1000, "&lt;=1000", "&gt;=1000" )</f>
        <v>&gt;=1000</v>
      </c>
      <c r="Q54" s="1">
        <f>Table1[[#This Row],[ rating_count ]]*Table1[[#This Row],[actual_price]]</f>
        <v>17194800</v>
      </c>
      <c r="R54" t="s">
        <v>10854</v>
      </c>
      <c r="S54" s="6" t="s">
        <v>369</v>
      </c>
      <c r="T54" t="s">
        <v>370</v>
      </c>
      <c r="U54" t="s">
        <v>371</v>
      </c>
      <c r="V54">
        <f>IF(TRIM(Table1[[#This Row],[review_id]])="", 0, LEN(Table1[[#This Row],[review_id]]) - LEN(SUBSTITUTE(Table1[[#This Row],[review_id]], ",", "")) + 1)</f>
        <v>8</v>
      </c>
      <c r="W54" t="s">
        <v>372</v>
      </c>
      <c r="X54" t="s">
        <v>373</v>
      </c>
      <c r="Y54" t="s">
        <v>374</v>
      </c>
      <c r="Z54" t="s">
        <v>375</v>
      </c>
    </row>
    <row r="55" spans="1:26" hidden="1" x14ac:dyDescent="0.25">
      <c r="A55" t="s">
        <v>376</v>
      </c>
      <c r="B55" t="s">
        <v>9580</v>
      </c>
      <c r="C55" t="s">
        <v>9492</v>
      </c>
      <c r="D55" t="str">
        <f>TRIM(LEFT(SUBSTITUTE(SUBSTITUTE(SUBSTITUTE(Table1[[#This Row],[Product_category]],"&amp;"," &amp; "),"HomeImprovement","Home Improvement"),"Car&amp;Motorbike","Car &amp; Motorbike"),999))</f>
        <v>Electronics</v>
      </c>
      <c r="E55" s="1" t="s">
        <v>9493</v>
      </c>
      <c r="F55" s="1">
        <v>6999</v>
      </c>
      <c r="G55" s="1">
        <v>12999</v>
      </c>
      <c r="H55" s="1" t="str">
        <f>IF(Table1[[#This Row],[actual_price]]&lt;500,"&lt;500",
   IF(Table1[[#This Row],[actual_price]]&lt;=1000,"500–1000",IF(Table1[[#This Row],[actual_price]]&lt;=10000, "1000-10000",IF(Table1[[#This Row],[actual_price]]&lt;=50000, "10000-50000",IF(Table1[[#This Row],[actual_price]]&lt;=100000, "50000-100000","&gt;100000")))))</f>
        <v>10000-50000</v>
      </c>
      <c r="I55" s="1" t="str">
        <f>IF(Table1[[#This Row],[discount_percentage]] &lt;=20%, "0-20%",IF(Table1[[#This Row],[discount_percentage]] &lt;=50%, "20-50%", IF(Table1[[#This Row],[discount_percentage]] &lt;=70%, "50-70%", "70-100%" )))</f>
        <v>20-50%</v>
      </c>
      <c r="J55" s="1" t="str">
        <f>IF(Table1[[#This Row],[discount_percentage]] &gt;= 50%, "Over 50% discount", "Below 50% discount")</f>
        <v>Below 50% discount</v>
      </c>
      <c r="K55" s="4">
        <v>0.46</v>
      </c>
      <c r="L55">
        <v>4.2</v>
      </c>
      <c r="M55">
        <f>ROUND(Table1[[#This Row],[rating]], 0)</f>
        <v>4</v>
      </c>
      <c r="N55" s="1">
        <v>4003</v>
      </c>
      <c r="O55" s="1">
        <f>Table1[[#This Row],[rating]]*Table1[[#This Row],[ rating_count ]]</f>
        <v>16812.600000000002</v>
      </c>
      <c r="P55" s="1" t="str">
        <f>IF(Table1[[#This Row],[ rating_count ]]&lt;= 1000, "&lt;=1000", "&gt;=1000" )</f>
        <v>&gt;=1000</v>
      </c>
      <c r="Q55" s="1">
        <f>Table1[[#This Row],[ rating_count ]]*Table1[[#This Row],[actual_price]]</f>
        <v>52034997</v>
      </c>
      <c r="R55" t="s">
        <v>10855</v>
      </c>
      <c r="S55" s="6" t="s">
        <v>377</v>
      </c>
      <c r="T55" t="s">
        <v>12002</v>
      </c>
      <c r="U55" t="s">
        <v>378</v>
      </c>
      <c r="V55">
        <f>IF(TRIM(Table1[[#This Row],[review_id]])="", 0, LEN(Table1[[#This Row],[review_id]]) - LEN(SUBSTITUTE(Table1[[#This Row],[review_id]], ",", "")) + 1)</f>
        <v>8</v>
      </c>
      <c r="W55" t="s">
        <v>379</v>
      </c>
      <c r="X55" t="s">
        <v>380</v>
      </c>
      <c r="Y55" t="s">
        <v>381</v>
      </c>
      <c r="Z55" t="s">
        <v>382</v>
      </c>
    </row>
    <row r="56" spans="1:26" hidden="1" x14ac:dyDescent="0.25">
      <c r="A56" t="s">
        <v>383</v>
      </c>
      <c r="B56" t="s">
        <v>9581</v>
      </c>
      <c r="C56" t="s">
        <v>9489</v>
      </c>
      <c r="D56" t="str">
        <f>TRIM(LEFT(SUBSTITUTE(SUBSTITUTE(SUBSTITUTE(Table1[[#This Row],[Product_category]],"&amp;"," &amp; "),"HomeImprovement","Home Improvement"),"Car&amp;Motorbike","Car &amp; Motorbike"),999))</f>
        <v>Computers &amp; Accessories</v>
      </c>
      <c r="E56" t="s">
        <v>9490</v>
      </c>
      <c r="F56">
        <v>199</v>
      </c>
      <c r="G56">
        <v>349</v>
      </c>
      <c r="H56" t="str">
        <f>IF(Table1[[#This Row],[actual_price]]&lt;500,"&lt;500",
   IF(Table1[[#This Row],[actual_price]]&lt;=1000,"500–1000",IF(Table1[[#This Row],[actual_price]]&lt;=10000, "1000-10000",IF(Table1[[#This Row],[actual_price]]&lt;=50000, "10000-50000",IF(Table1[[#This Row],[actual_price]]&lt;=100000, "50000-100000","&gt;100000")))))</f>
        <v>&lt;500</v>
      </c>
      <c r="I56" t="str">
        <f>IF(Table1[[#This Row],[discount_percentage]] &lt;=20%, "0-20%",IF(Table1[[#This Row],[discount_percentage]] &lt;=50%, "20-50%", IF(Table1[[#This Row],[discount_percentage]] &lt;=70%, "50-70%", "70-100%" )))</f>
        <v>20-50%</v>
      </c>
      <c r="J56" s="1" t="str">
        <f>IF(Table1[[#This Row],[discount_percentage]] &gt;= 50%, "Over 50% discount", "Below 50% discount")</f>
        <v>Below 50% discount</v>
      </c>
      <c r="K56" s="4">
        <v>0.43</v>
      </c>
      <c r="L56">
        <v>4.0999999999999996</v>
      </c>
      <c r="M56">
        <f>ROUND(Table1[[#This Row],[rating]], 0)</f>
        <v>4</v>
      </c>
      <c r="N56">
        <v>314</v>
      </c>
      <c r="O56" s="1">
        <f>Table1[[#This Row],[rating]]*Table1[[#This Row],[ rating_count ]]</f>
        <v>1287.3999999999999</v>
      </c>
      <c r="P56" s="1" t="str">
        <f>IF(Table1[[#This Row],[ rating_count ]]&lt;= 1000, "&lt;=1000", "&gt;=1000" )</f>
        <v>&lt;=1000</v>
      </c>
      <c r="Q56" s="1">
        <f>Table1[[#This Row],[ rating_count ]]*Table1[[#This Row],[actual_price]]</f>
        <v>109586</v>
      </c>
      <c r="R56" t="s">
        <v>10856</v>
      </c>
      <c r="S56" s="6" t="s">
        <v>384</v>
      </c>
      <c r="T56" t="s">
        <v>12003</v>
      </c>
      <c r="U56" t="s">
        <v>385</v>
      </c>
      <c r="V56">
        <f>IF(TRIM(Table1[[#This Row],[review_id]])="", 0, LEN(Table1[[#This Row],[review_id]]) - LEN(SUBSTITUTE(Table1[[#This Row],[review_id]], ",", "")) + 1)</f>
        <v>8</v>
      </c>
      <c r="W56" t="s">
        <v>386</v>
      </c>
      <c r="X56" t="s">
        <v>387</v>
      </c>
      <c r="Y56" t="s">
        <v>388</v>
      </c>
      <c r="Z56" t="s">
        <v>389</v>
      </c>
    </row>
    <row r="57" spans="1:26" hidden="1" x14ac:dyDescent="0.25">
      <c r="A57" t="s">
        <v>390</v>
      </c>
      <c r="B57" t="s">
        <v>391</v>
      </c>
      <c r="C57" t="s">
        <v>9492</v>
      </c>
      <c r="D57" t="str">
        <f>TRIM(LEFT(SUBSTITUTE(SUBSTITUTE(SUBSTITUTE(Table1[[#This Row],[Product_category]],"&amp;"," &amp; "),"HomeImprovement","Home Improvement"),"Car&amp;Motorbike","Car &amp; Motorbike"),999))</f>
        <v>Electronics</v>
      </c>
      <c r="E57" t="s">
        <v>9493</v>
      </c>
      <c r="F57">
        <v>230</v>
      </c>
      <c r="G57">
        <v>499</v>
      </c>
      <c r="H57" t="str">
        <f>IF(Table1[[#This Row],[actual_price]]&lt;500,"&lt;500",
   IF(Table1[[#This Row],[actual_price]]&lt;=1000,"500–1000",IF(Table1[[#This Row],[actual_price]]&lt;=10000, "1000-10000",IF(Table1[[#This Row],[actual_price]]&lt;=50000, "10000-50000",IF(Table1[[#This Row],[actual_price]]&lt;=100000, "50000-100000","&gt;100000")))))</f>
        <v>&lt;500</v>
      </c>
      <c r="I57" t="str">
        <f>IF(Table1[[#This Row],[discount_percentage]] &lt;=20%, "0-20%",IF(Table1[[#This Row],[discount_percentage]] &lt;=50%, "20-50%", IF(Table1[[#This Row],[discount_percentage]] &lt;=70%, "50-70%", "70-100%" )))</f>
        <v>50-70%</v>
      </c>
      <c r="J57" s="1" t="str">
        <f>IF(Table1[[#This Row],[discount_percentage]] &gt;= 50%, "Over 50% discount", "Below 50% discount")</f>
        <v>Over 50% discount</v>
      </c>
      <c r="K57" s="4">
        <v>0.54</v>
      </c>
      <c r="L57">
        <v>3.7</v>
      </c>
      <c r="M57">
        <f>ROUND(Table1[[#This Row],[rating]], 0)</f>
        <v>4</v>
      </c>
      <c r="N57" s="1">
        <v>2960</v>
      </c>
      <c r="O57" s="1">
        <f>Table1[[#This Row],[rating]]*Table1[[#This Row],[ rating_count ]]</f>
        <v>10952</v>
      </c>
      <c r="P57" s="1" t="str">
        <f>IF(Table1[[#This Row],[ rating_count ]]&lt;= 1000, "&lt;=1000", "&gt;=1000" )</f>
        <v>&gt;=1000</v>
      </c>
      <c r="Q57" s="1">
        <f>Table1[[#This Row],[ rating_count ]]*Table1[[#This Row],[actual_price]]</f>
        <v>1477040</v>
      </c>
      <c r="R57" t="s">
        <v>10857</v>
      </c>
      <c r="S57" s="6" t="s">
        <v>392</v>
      </c>
      <c r="T57" t="s">
        <v>393</v>
      </c>
      <c r="U57" t="s">
        <v>394</v>
      </c>
      <c r="V57">
        <f>IF(TRIM(Table1[[#This Row],[review_id]])="", 0, LEN(Table1[[#This Row],[review_id]]) - LEN(SUBSTITUTE(Table1[[#This Row],[review_id]], ",", "")) + 1)</f>
        <v>8</v>
      </c>
      <c r="W57" t="s">
        <v>395</v>
      </c>
      <c r="X57" t="s">
        <v>396</v>
      </c>
      <c r="Y57" t="s">
        <v>397</v>
      </c>
      <c r="Z57" t="s">
        <v>398</v>
      </c>
    </row>
    <row r="58" spans="1:26" hidden="1" x14ac:dyDescent="0.25">
      <c r="A58" t="s">
        <v>399</v>
      </c>
      <c r="B58" t="s">
        <v>9582</v>
      </c>
      <c r="C58" t="s">
        <v>9489</v>
      </c>
      <c r="D58" t="str">
        <f>TRIM(LEFT(SUBSTITUTE(SUBSTITUTE(SUBSTITUTE(Table1[[#This Row],[Product_category]],"&amp;"," &amp; "),"HomeImprovement","Home Improvement"),"Car&amp;Motorbike","Car &amp; Motorbike"),999))</f>
        <v>Computers &amp; Accessories</v>
      </c>
      <c r="E58" t="s">
        <v>9491</v>
      </c>
      <c r="F58">
        <v>649</v>
      </c>
      <c r="G58" s="1">
        <v>1399</v>
      </c>
      <c r="H58" s="1" t="str">
        <f>IF(Table1[[#This Row],[actual_price]]&lt;500,"&lt;500",
   IF(Table1[[#This Row],[actual_price]]&lt;=1000,"500–1000",IF(Table1[[#This Row],[actual_price]]&lt;=10000, "1000-10000",IF(Table1[[#This Row],[actual_price]]&lt;=50000, "10000-50000",IF(Table1[[#This Row],[actual_price]]&lt;=100000, "50000-100000","&gt;100000")))))</f>
        <v>1000-10000</v>
      </c>
      <c r="I58" s="1" t="str">
        <f>IF(Table1[[#This Row],[discount_percentage]] &lt;=20%, "0-20%",IF(Table1[[#This Row],[discount_percentage]] &lt;=50%, "20-50%", IF(Table1[[#This Row],[discount_percentage]] &lt;=70%, "50-70%", "70-100%" )))</f>
        <v>50-70%</v>
      </c>
      <c r="J58" s="1" t="str">
        <f>IF(Table1[[#This Row],[discount_percentage]] &gt;= 50%, "Over 50% discount", "Below 50% discount")</f>
        <v>Over 50% discount</v>
      </c>
      <c r="K58" s="4">
        <v>0.54</v>
      </c>
      <c r="L58">
        <v>4.2</v>
      </c>
      <c r="M58">
        <f>ROUND(Table1[[#This Row],[rating]], 0)</f>
        <v>4</v>
      </c>
      <c r="N58" s="1">
        <v>179691</v>
      </c>
      <c r="O58" s="1">
        <f>Table1[[#This Row],[rating]]*Table1[[#This Row],[ rating_count ]]</f>
        <v>754702.20000000007</v>
      </c>
      <c r="P58" s="1" t="str">
        <f>IF(Table1[[#This Row],[ rating_count ]]&lt;= 1000, "&lt;=1000", "&gt;=1000" )</f>
        <v>&gt;=1000</v>
      </c>
      <c r="Q58" s="1">
        <f>Table1[[#This Row],[ rating_count ]]*Table1[[#This Row],[actual_price]]</f>
        <v>251387709</v>
      </c>
      <c r="R58" t="s">
        <v>10858</v>
      </c>
      <c r="S58" s="6" t="s">
        <v>70</v>
      </c>
      <c r="T58" t="s">
        <v>71</v>
      </c>
      <c r="U58" t="s">
        <v>72</v>
      </c>
      <c r="V58">
        <f>IF(TRIM(Table1[[#This Row],[review_id]])="", 0, LEN(Table1[[#This Row],[review_id]]) - LEN(SUBSTITUTE(Table1[[#This Row],[review_id]], ",", "")) + 1)</f>
        <v>8</v>
      </c>
      <c r="W58" t="s">
        <v>73</v>
      </c>
      <c r="X58" t="s">
        <v>74</v>
      </c>
      <c r="Y58" t="s">
        <v>400</v>
      </c>
      <c r="Z58" t="s">
        <v>401</v>
      </c>
    </row>
    <row r="59" spans="1:26" hidden="1" x14ac:dyDescent="0.25">
      <c r="A59" t="s">
        <v>402</v>
      </c>
      <c r="B59" t="s">
        <v>9583</v>
      </c>
      <c r="C59" t="s">
        <v>9492</v>
      </c>
      <c r="D59" t="str">
        <f>TRIM(LEFT(SUBSTITUTE(SUBSTITUTE(SUBSTITUTE(Table1[[#This Row],[Product_category]],"&amp;"," &amp; "),"HomeImprovement","Home Improvement"),"Car&amp;Motorbike","Car &amp; Motorbike"),999))</f>
        <v>Electronics</v>
      </c>
      <c r="E59" s="1" t="s">
        <v>9493</v>
      </c>
      <c r="F59" s="1">
        <v>15999</v>
      </c>
      <c r="G59" s="1">
        <v>21999</v>
      </c>
      <c r="H59" s="1" t="str">
        <f>IF(Table1[[#This Row],[actual_price]]&lt;500,"&lt;500",
   IF(Table1[[#This Row],[actual_price]]&lt;=1000,"500–1000",IF(Table1[[#This Row],[actual_price]]&lt;=10000, "1000-10000",IF(Table1[[#This Row],[actual_price]]&lt;=50000, "10000-50000",IF(Table1[[#This Row],[actual_price]]&lt;=100000, "50000-100000","&gt;100000")))))</f>
        <v>10000-50000</v>
      </c>
      <c r="I59" s="1" t="str">
        <f>IF(Table1[[#This Row],[discount_percentage]] &lt;=20%, "0-20%",IF(Table1[[#This Row],[discount_percentage]] &lt;=50%, "20-50%", IF(Table1[[#This Row],[discount_percentage]] &lt;=70%, "50-70%", "70-100%" )))</f>
        <v>20-50%</v>
      </c>
      <c r="J59" s="1" t="str">
        <f>IF(Table1[[#This Row],[discount_percentage]] &gt;= 50%, "Over 50% discount", "Below 50% discount")</f>
        <v>Below 50% discount</v>
      </c>
      <c r="K59" s="4">
        <v>0.27</v>
      </c>
      <c r="L59">
        <v>4.2</v>
      </c>
      <c r="M59">
        <f>ROUND(Table1[[#This Row],[rating]], 0)</f>
        <v>4</v>
      </c>
      <c r="N59" s="1">
        <v>34899</v>
      </c>
      <c r="O59" s="1">
        <f>Table1[[#This Row],[rating]]*Table1[[#This Row],[ rating_count ]]</f>
        <v>146575.80000000002</v>
      </c>
      <c r="P59" s="1" t="str">
        <f>IF(Table1[[#This Row],[ rating_count ]]&lt;= 1000, "&lt;=1000", "&gt;=1000" )</f>
        <v>&gt;=1000</v>
      </c>
      <c r="Q59" s="1">
        <f>Table1[[#This Row],[ rating_count ]]*Table1[[#This Row],[actual_price]]</f>
        <v>767743101</v>
      </c>
      <c r="R59" t="s">
        <v>10859</v>
      </c>
      <c r="S59" s="6" t="s">
        <v>199</v>
      </c>
      <c r="T59" t="s">
        <v>11988</v>
      </c>
      <c r="U59" t="s">
        <v>200</v>
      </c>
      <c r="V59">
        <f>IF(TRIM(Table1[[#This Row],[review_id]])="", 0, LEN(Table1[[#This Row],[review_id]]) - LEN(SUBSTITUTE(Table1[[#This Row],[review_id]], ",", "")) + 1)</f>
        <v>8</v>
      </c>
      <c r="W59" t="s">
        <v>201</v>
      </c>
      <c r="X59" t="s">
        <v>202</v>
      </c>
      <c r="Y59" t="s">
        <v>403</v>
      </c>
      <c r="Z59" t="s">
        <v>404</v>
      </c>
    </row>
    <row r="60" spans="1:26" hidden="1" x14ac:dyDescent="0.25">
      <c r="A60" t="s">
        <v>405</v>
      </c>
      <c r="B60" t="s">
        <v>9584</v>
      </c>
      <c r="C60" t="s">
        <v>9489</v>
      </c>
      <c r="D60" t="str">
        <f>TRIM(LEFT(SUBSTITUTE(SUBSTITUTE(SUBSTITUTE(Table1[[#This Row],[Product_category]],"&amp;"," &amp; "),"HomeImprovement","Home Improvement"),"Car&amp;Motorbike","Car &amp; Motorbike"),999))</f>
        <v>Computers &amp; Accessories</v>
      </c>
      <c r="E60" t="s">
        <v>9490</v>
      </c>
      <c r="F60">
        <v>348</v>
      </c>
      <c r="G60" s="1">
        <v>1499</v>
      </c>
      <c r="H60" s="1" t="str">
        <f>IF(Table1[[#This Row],[actual_price]]&lt;500,"&lt;500",
   IF(Table1[[#This Row],[actual_price]]&lt;=1000,"500–1000",IF(Table1[[#This Row],[actual_price]]&lt;=10000, "1000-10000",IF(Table1[[#This Row],[actual_price]]&lt;=50000, "10000-50000",IF(Table1[[#This Row],[actual_price]]&lt;=100000, "50000-100000","&gt;100000")))))</f>
        <v>1000-10000</v>
      </c>
      <c r="I60" s="1" t="str">
        <f>IF(Table1[[#This Row],[discount_percentage]] &lt;=20%, "0-20%",IF(Table1[[#This Row],[discount_percentage]] &lt;=50%, "20-50%", IF(Table1[[#This Row],[discount_percentage]] &lt;=70%, "50-70%", "70-100%" )))</f>
        <v>70-100%</v>
      </c>
      <c r="J60" s="1" t="str">
        <f>IF(Table1[[#This Row],[discount_percentage]] &gt;= 50%, "Over 50% discount", "Below 50% discount")</f>
        <v>Over 50% discount</v>
      </c>
      <c r="K60" s="4">
        <v>0.77</v>
      </c>
      <c r="L60">
        <v>4.2</v>
      </c>
      <c r="M60">
        <f>ROUND(Table1[[#This Row],[rating]], 0)</f>
        <v>4</v>
      </c>
      <c r="N60">
        <v>656</v>
      </c>
      <c r="O60" s="1">
        <f>Table1[[#This Row],[rating]]*Table1[[#This Row],[ rating_count ]]</f>
        <v>2755.2000000000003</v>
      </c>
      <c r="P60" s="1" t="str">
        <f>IF(Table1[[#This Row],[ rating_count ]]&lt;= 1000, "&lt;=1000", "&gt;=1000" )</f>
        <v>&lt;=1000</v>
      </c>
      <c r="Q60" s="1">
        <f>Table1[[#This Row],[ rating_count ]]*Table1[[#This Row],[actual_price]]</f>
        <v>983344</v>
      </c>
      <c r="R60" t="s">
        <v>10860</v>
      </c>
      <c r="S60" s="6" t="s">
        <v>406</v>
      </c>
      <c r="T60" t="s">
        <v>12004</v>
      </c>
      <c r="U60" t="s">
        <v>407</v>
      </c>
      <c r="V60">
        <f>IF(TRIM(Table1[[#This Row],[review_id]])="", 0, LEN(Table1[[#This Row],[review_id]]) - LEN(SUBSTITUTE(Table1[[#This Row],[review_id]], ",", "")) + 1)</f>
        <v>8</v>
      </c>
      <c r="W60" t="s">
        <v>408</v>
      </c>
      <c r="X60" t="s">
        <v>409</v>
      </c>
      <c r="Y60" t="s">
        <v>410</v>
      </c>
      <c r="Z60" t="s">
        <v>411</v>
      </c>
    </row>
    <row r="61" spans="1:26" hidden="1" x14ac:dyDescent="0.25">
      <c r="A61" t="s">
        <v>412</v>
      </c>
      <c r="B61" t="s">
        <v>9585</v>
      </c>
      <c r="C61" t="s">
        <v>9489</v>
      </c>
      <c r="D61" t="str">
        <f>TRIM(LEFT(SUBSTITUTE(SUBSTITUTE(SUBSTITUTE(Table1[[#This Row],[Product_category]],"&amp;"," &amp; "),"HomeImprovement","Home Improvement"),"Car&amp;Motorbike","Car &amp; Motorbike"),999))</f>
        <v>Computers &amp; Accessories</v>
      </c>
      <c r="E61" t="s">
        <v>9490</v>
      </c>
      <c r="F61">
        <v>154</v>
      </c>
      <c r="G61">
        <v>349</v>
      </c>
      <c r="H61" t="str">
        <f>IF(Table1[[#This Row],[actual_price]]&lt;500,"&lt;500",
   IF(Table1[[#This Row],[actual_price]]&lt;=1000,"500–1000",IF(Table1[[#This Row],[actual_price]]&lt;=10000, "1000-10000",IF(Table1[[#This Row],[actual_price]]&lt;=50000, "10000-50000",IF(Table1[[#This Row],[actual_price]]&lt;=100000, "50000-100000","&gt;100000")))))</f>
        <v>&lt;500</v>
      </c>
      <c r="I61" t="str">
        <f>IF(Table1[[#This Row],[discount_percentage]] &lt;=20%, "0-20%",IF(Table1[[#This Row],[discount_percentage]] &lt;=50%, "20-50%", IF(Table1[[#This Row],[discount_percentage]] &lt;=70%, "50-70%", "70-100%" )))</f>
        <v>50-70%</v>
      </c>
      <c r="J61" s="1" t="str">
        <f>IF(Table1[[#This Row],[discount_percentage]] &gt;= 50%, "Over 50% discount", "Below 50% discount")</f>
        <v>Over 50% discount</v>
      </c>
      <c r="K61" s="4">
        <v>0.56000000000000005</v>
      </c>
      <c r="L61">
        <v>4.3</v>
      </c>
      <c r="M61">
        <f>ROUND(Table1[[#This Row],[rating]], 0)</f>
        <v>4</v>
      </c>
      <c r="N61" s="1">
        <v>7064</v>
      </c>
      <c r="O61" s="1">
        <f>Table1[[#This Row],[rating]]*Table1[[#This Row],[ rating_count ]]</f>
        <v>30375.199999999997</v>
      </c>
      <c r="P61" s="1" t="str">
        <f>IF(Table1[[#This Row],[ rating_count ]]&lt;= 1000, "&lt;=1000", "&gt;=1000" )</f>
        <v>&gt;=1000</v>
      </c>
      <c r="Q61" s="1">
        <f>Table1[[#This Row],[ rating_count ]]*Table1[[#This Row],[actual_price]]</f>
        <v>2465336</v>
      </c>
      <c r="R61" t="s">
        <v>10861</v>
      </c>
      <c r="S61" s="6" t="s">
        <v>413</v>
      </c>
      <c r="T61" t="s">
        <v>12005</v>
      </c>
      <c r="U61" t="s">
        <v>414</v>
      </c>
      <c r="V61">
        <f>IF(TRIM(Table1[[#This Row],[review_id]])="", 0, LEN(Table1[[#This Row],[review_id]]) - LEN(SUBSTITUTE(Table1[[#This Row],[review_id]], ",", "")) + 1)</f>
        <v>8</v>
      </c>
      <c r="W61" t="s">
        <v>415</v>
      </c>
      <c r="X61" t="s">
        <v>416</v>
      </c>
      <c r="Y61" t="s">
        <v>417</v>
      </c>
      <c r="Z61" t="s">
        <v>418</v>
      </c>
    </row>
    <row r="62" spans="1:26" hidden="1" x14ac:dyDescent="0.25">
      <c r="A62" t="s">
        <v>419</v>
      </c>
      <c r="B62" t="s">
        <v>9586</v>
      </c>
      <c r="C62" t="s">
        <v>9492</v>
      </c>
      <c r="D62" t="str">
        <f>TRIM(LEFT(SUBSTITUTE(SUBSTITUTE(SUBSTITUTE(Table1[[#This Row],[Product_category]],"&amp;"," &amp; "),"HomeImprovement","Home Improvement"),"Car&amp;Motorbike","Car &amp; Motorbike"),999))</f>
        <v>Electronics</v>
      </c>
      <c r="E62" t="s">
        <v>9493</v>
      </c>
      <c r="F62">
        <v>179</v>
      </c>
      <c r="G62">
        <v>799</v>
      </c>
      <c r="H62" t="str">
        <f>IF(Table1[[#This Row],[actual_price]]&lt;500,"&lt;500",
   IF(Table1[[#This Row],[actual_price]]&lt;=1000,"500–1000",IF(Table1[[#This Row],[actual_price]]&lt;=10000, "1000-10000",IF(Table1[[#This Row],[actual_price]]&lt;=50000, "10000-50000",IF(Table1[[#This Row],[actual_price]]&lt;=100000, "50000-100000","&gt;100000")))))</f>
        <v>500–1000</v>
      </c>
      <c r="I62" t="str">
        <f>IF(Table1[[#This Row],[discount_percentage]] &lt;=20%, "0-20%",IF(Table1[[#This Row],[discount_percentage]] &lt;=50%, "20-50%", IF(Table1[[#This Row],[discount_percentage]] &lt;=70%, "50-70%", "70-100%" )))</f>
        <v>70-100%</v>
      </c>
      <c r="J62" s="1" t="str">
        <f>IF(Table1[[#This Row],[discount_percentage]] &gt;= 50%, "Over 50% discount", "Below 50% discount")</f>
        <v>Over 50% discount</v>
      </c>
      <c r="K62" s="4">
        <v>0.78</v>
      </c>
      <c r="L62">
        <v>3.7</v>
      </c>
      <c r="M62">
        <f>ROUND(Table1[[#This Row],[rating]], 0)</f>
        <v>4</v>
      </c>
      <c r="N62" s="1">
        <v>2201</v>
      </c>
      <c r="O62" s="1">
        <f>Table1[[#This Row],[rating]]*Table1[[#This Row],[ rating_count ]]</f>
        <v>8143.7000000000007</v>
      </c>
      <c r="P62" s="1" t="str">
        <f>IF(Table1[[#This Row],[ rating_count ]]&lt;= 1000, "&lt;=1000", "&gt;=1000" )</f>
        <v>&gt;=1000</v>
      </c>
      <c r="Q62" s="1">
        <f>Table1[[#This Row],[ rating_count ]]*Table1[[#This Row],[actual_price]]</f>
        <v>1758599</v>
      </c>
      <c r="R62" t="s">
        <v>10862</v>
      </c>
      <c r="S62" s="6" t="s">
        <v>420</v>
      </c>
      <c r="T62" t="s">
        <v>421</v>
      </c>
      <c r="U62" t="s">
        <v>422</v>
      </c>
      <c r="V62">
        <f>IF(TRIM(Table1[[#This Row],[review_id]])="", 0, LEN(Table1[[#This Row],[review_id]]) - LEN(SUBSTITUTE(Table1[[#This Row],[review_id]], ",", "")) + 1)</f>
        <v>8</v>
      </c>
      <c r="W62" t="s">
        <v>423</v>
      </c>
      <c r="X62" t="s">
        <v>424</v>
      </c>
      <c r="Y62" t="s">
        <v>425</v>
      </c>
      <c r="Z62" t="s">
        <v>426</v>
      </c>
    </row>
    <row r="63" spans="1:26" hidden="1" x14ac:dyDescent="0.25">
      <c r="A63" t="s">
        <v>427</v>
      </c>
      <c r="B63" t="s">
        <v>9587</v>
      </c>
      <c r="C63" t="s">
        <v>9492</v>
      </c>
      <c r="D63" t="str">
        <f>TRIM(LEFT(SUBSTITUTE(SUBSTITUTE(SUBSTITUTE(Table1[[#This Row],[Product_category]],"&amp;"," &amp; "),"HomeImprovement","Home Improvement"),"Car&amp;Motorbike","Car &amp; Motorbike"),999))</f>
        <v>Electronics</v>
      </c>
      <c r="E63" s="1" t="s">
        <v>9493</v>
      </c>
      <c r="F63" s="1">
        <v>32990</v>
      </c>
      <c r="G63" s="1">
        <v>47900</v>
      </c>
      <c r="H63" s="1" t="str">
        <f>IF(Table1[[#This Row],[actual_price]]&lt;500,"&lt;500",
   IF(Table1[[#This Row],[actual_price]]&lt;=1000,"500–1000",IF(Table1[[#This Row],[actual_price]]&lt;=10000, "1000-10000",IF(Table1[[#This Row],[actual_price]]&lt;=50000, "10000-50000",IF(Table1[[#This Row],[actual_price]]&lt;=100000, "50000-100000","&gt;100000")))))</f>
        <v>10000-50000</v>
      </c>
      <c r="I63" s="1" t="str">
        <f>IF(Table1[[#This Row],[discount_percentage]] &lt;=20%, "0-20%",IF(Table1[[#This Row],[discount_percentage]] &lt;=50%, "20-50%", IF(Table1[[#This Row],[discount_percentage]] &lt;=70%, "50-70%", "70-100%" )))</f>
        <v>20-50%</v>
      </c>
      <c r="J63" s="1" t="str">
        <f>IF(Table1[[#This Row],[discount_percentage]] &gt;= 50%, "Over 50% discount", "Below 50% discount")</f>
        <v>Below 50% discount</v>
      </c>
      <c r="K63" s="4">
        <v>0.31</v>
      </c>
      <c r="L63">
        <v>4.3</v>
      </c>
      <c r="M63">
        <f>ROUND(Table1[[#This Row],[rating]], 0)</f>
        <v>4</v>
      </c>
      <c r="N63" s="1">
        <v>7109</v>
      </c>
      <c r="O63" s="1">
        <f>Table1[[#This Row],[rating]]*Table1[[#This Row],[ rating_count ]]</f>
        <v>30568.699999999997</v>
      </c>
      <c r="P63" s="1" t="str">
        <f>IF(Table1[[#This Row],[ rating_count ]]&lt;= 1000, "&lt;=1000", "&gt;=1000" )</f>
        <v>&gt;=1000</v>
      </c>
      <c r="Q63" s="1">
        <f>Table1[[#This Row],[ rating_count ]]*Table1[[#This Row],[actual_price]]</f>
        <v>340521100</v>
      </c>
      <c r="R63" t="s">
        <v>10863</v>
      </c>
      <c r="S63" s="6" t="s">
        <v>428</v>
      </c>
      <c r="T63" t="s">
        <v>12006</v>
      </c>
      <c r="U63" t="s">
        <v>429</v>
      </c>
      <c r="V63">
        <f>IF(TRIM(Table1[[#This Row],[review_id]])="", 0, LEN(Table1[[#This Row],[review_id]]) - LEN(SUBSTITUTE(Table1[[#This Row],[review_id]], ",", "")) + 1)</f>
        <v>8</v>
      </c>
      <c r="W63" t="s">
        <v>430</v>
      </c>
      <c r="X63" t="s">
        <v>431</v>
      </c>
      <c r="Y63" t="s">
        <v>432</v>
      </c>
      <c r="Z63" t="s">
        <v>433</v>
      </c>
    </row>
    <row r="64" spans="1:26" hidden="1" x14ac:dyDescent="0.25">
      <c r="A64" t="s">
        <v>434</v>
      </c>
      <c r="B64" t="s">
        <v>9588</v>
      </c>
      <c r="C64" t="s">
        <v>9489</v>
      </c>
      <c r="D64" t="str">
        <f>TRIM(LEFT(SUBSTITUTE(SUBSTITUTE(SUBSTITUTE(Table1[[#This Row],[Product_category]],"&amp;"," &amp; "),"HomeImprovement","Home Improvement"),"Car&amp;Motorbike","Car &amp; Motorbike"),999))</f>
        <v>Computers &amp; Accessories</v>
      </c>
      <c r="E64" t="s">
        <v>9490</v>
      </c>
      <c r="F64">
        <v>139</v>
      </c>
      <c r="G64">
        <v>999</v>
      </c>
      <c r="H64" t="str">
        <f>IF(Table1[[#This Row],[actual_price]]&lt;500,"&lt;500",
   IF(Table1[[#This Row],[actual_price]]&lt;=1000,"500–1000",IF(Table1[[#This Row],[actual_price]]&lt;=10000, "1000-10000",IF(Table1[[#This Row],[actual_price]]&lt;=50000, "10000-50000",IF(Table1[[#This Row],[actual_price]]&lt;=100000, "50000-100000","&gt;100000")))))</f>
        <v>500–1000</v>
      </c>
      <c r="I64" t="str">
        <f>IF(Table1[[#This Row],[discount_percentage]] &lt;=20%, "0-20%",IF(Table1[[#This Row],[discount_percentage]] &lt;=50%, "20-50%", IF(Table1[[#This Row],[discount_percentage]] &lt;=70%, "50-70%", "70-100%" )))</f>
        <v>70-100%</v>
      </c>
      <c r="J64" s="1" t="str">
        <f>IF(Table1[[#This Row],[discount_percentage]] &gt;= 50%, "Over 50% discount", "Below 50% discount")</f>
        <v>Over 50% discount</v>
      </c>
      <c r="K64" s="4">
        <v>0.86</v>
      </c>
      <c r="L64">
        <v>4</v>
      </c>
      <c r="M64">
        <f>ROUND(Table1[[#This Row],[rating]], 0)</f>
        <v>4</v>
      </c>
      <c r="N64" s="1">
        <v>1313</v>
      </c>
      <c r="O64" s="1">
        <f>Table1[[#This Row],[rating]]*Table1[[#This Row],[ rating_count ]]</f>
        <v>5252</v>
      </c>
      <c r="P64" s="1" t="str">
        <f>IF(Table1[[#This Row],[ rating_count ]]&lt;= 1000, "&lt;=1000", "&gt;=1000" )</f>
        <v>&gt;=1000</v>
      </c>
      <c r="Q64" s="1">
        <f>Table1[[#This Row],[ rating_count ]]*Table1[[#This Row],[actual_price]]</f>
        <v>1311687</v>
      </c>
      <c r="R64" t="s">
        <v>10864</v>
      </c>
      <c r="S64" s="6" t="s">
        <v>435</v>
      </c>
      <c r="T64" t="s">
        <v>12007</v>
      </c>
      <c r="U64" t="s">
        <v>436</v>
      </c>
      <c r="V64">
        <f>IF(TRIM(Table1[[#This Row],[review_id]])="", 0, LEN(Table1[[#This Row],[review_id]]) - LEN(SUBSTITUTE(Table1[[#This Row],[review_id]], ",", "")) + 1)</f>
        <v>8</v>
      </c>
      <c r="W64" t="s">
        <v>437</v>
      </c>
      <c r="X64" t="s">
        <v>438</v>
      </c>
      <c r="Y64" t="s">
        <v>439</v>
      </c>
      <c r="Z64" t="s">
        <v>440</v>
      </c>
    </row>
    <row r="65" spans="1:26" hidden="1" x14ac:dyDescent="0.25">
      <c r="A65" t="s">
        <v>441</v>
      </c>
      <c r="B65" t="s">
        <v>9589</v>
      </c>
      <c r="C65" t="s">
        <v>9489</v>
      </c>
      <c r="D65" t="str">
        <f>TRIM(LEFT(SUBSTITUTE(SUBSTITUTE(SUBSTITUTE(Table1[[#This Row],[Product_category]],"&amp;"," &amp; "),"HomeImprovement","Home Improvement"),"Car&amp;Motorbike","Car &amp; Motorbike"),999))</f>
        <v>Computers &amp; Accessories</v>
      </c>
      <c r="E65" t="s">
        <v>9490</v>
      </c>
      <c r="F65">
        <v>329</v>
      </c>
      <c r="G65">
        <v>845</v>
      </c>
      <c r="H65" t="str">
        <f>IF(Table1[[#This Row],[actual_price]]&lt;500,"&lt;500",
   IF(Table1[[#This Row],[actual_price]]&lt;=1000,"500–1000",IF(Table1[[#This Row],[actual_price]]&lt;=10000, "1000-10000",IF(Table1[[#This Row],[actual_price]]&lt;=50000, "10000-50000",IF(Table1[[#This Row],[actual_price]]&lt;=100000, "50000-100000","&gt;100000")))))</f>
        <v>500–1000</v>
      </c>
      <c r="I65" t="str">
        <f>IF(Table1[[#This Row],[discount_percentage]] &lt;=20%, "0-20%",IF(Table1[[#This Row],[discount_percentage]] &lt;=50%, "20-50%", IF(Table1[[#This Row],[discount_percentage]] &lt;=70%, "50-70%", "70-100%" )))</f>
        <v>50-70%</v>
      </c>
      <c r="J65" s="1" t="str">
        <f>IF(Table1[[#This Row],[discount_percentage]] &gt;= 50%, "Over 50% discount", "Below 50% discount")</f>
        <v>Over 50% discount</v>
      </c>
      <c r="K65" s="4">
        <v>0.61</v>
      </c>
      <c r="L65">
        <v>4.2</v>
      </c>
      <c r="M65">
        <f>ROUND(Table1[[#This Row],[rating]], 0)</f>
        <v>4</v>
      </c>
      <c r="N65" s="1">
        <v>29746</v>
      </c>
      <c r="O65" s="1">
        <f>Table1[[#This Row],[rating]]*Table1[[#This Row],[ rating_count ]]</f>
        <v>124933.20000000001</v>
      </c>
      <c r="P65" s="1" t="str">
        <f>IF(Table1[[#This Row],[ rating_count ]]&lt;= 1000, "&lt;=1000", "&gt;=1000" )</f>
        <v>&gt;=1000</v>
      </c>
      <c r="Q65" s="1">
        <f>Table1[[#This Row],[ rating_count ]]*Table1[[#This Row],[actual_price]]</f>
        <v>25135370</v>
      </c>
      <c r="R65" t="s">
        <v>10865</v>
      </c>
      <c r="S65" s="6" t="s">
        <v>442</v>
      </c>
      <c r="T65" t="s">
        <v>443</v>
      </c>
      <c r="U65" t="s">
        <v>444</v>
      </c>
      <c r="V65">
        <f>IF(TRIM(Table1[[#This Row],[review_id]])="", 0, LEN(Table1[[#This Row],[review_id]]) - LEN(SUBSTITUTE(Table1[[#This Row],[review_id]], ",", "")) + 1)</f>
        <v>8</v>
      </c>
      <c r="W65" t="s">
        <v>445</v>
      </c>
      <c r="X65" t="s">
        <v>446</v>
      </c>
      <c r="Y65" t="s">
        <v>447</v>
      </c>
      <c r="Z65" t="s">
        <v>448</v>
      </c>
    </row>
    <row r="66" spans="1:26" hidden="1" x14ac:dyDescent="0.25">
      <c r="A66" t="s">
        <v>449</v>
      </c>
      <c r="B66" t="s">
        <v>9590</v>
      </c>
      <c r="C66" t="s">
        <v>9492</v>
      </c>
      <c r="D66" t="str">
        <f>TRIM(LEFT(SUBSTITUTE(SUBSTITUTE(SUBSTITUTE(Table1[[#This Row],[Product_category]],"&amp;"," &amp; "),"HomeImprovement","Home Improvement"),"Car&amp;Motorbike","Car &amp; Motorbike"),999))</f>
        <v>Electronics</v>
      </c>
      <c r="E66" s="1" t="s">
        <v>9493</v>
      </c>
      <c r="F66" s="1">
        <v>13999</v>
      </c>
      <c r="G66" s="1">
        <v>24999</v>
      </c>
      <c r="H66" s="1" t="str">
        <f>IF(Table1[[#This Row],[actual_price]]&lt;500,"&lt;500",
   IF(Table1[[#This Row],[actual_price]]&lt;=1000,"500–1000",IF(Table1[[#This Row],[actual_price]]&lt;=10000, "1000-10000",IF(Table1[[#This Row],[actual_price]]&lt;=50000, "10000-50000",IF(Table1[[#This Row],[actual_price]]&lt;=100000, "50000-100000","&gt;100000")))))</f>
        <v>10000-50000</v>
      </c>
      <c r="I66" s="1" t="str">
        <f>IF(Table1[[#This Row],[discount_percentage]] &lt;=20%, "0-20%",IF(Table1[[#This Row],[discount_percentage]] &lt;=50%, "20-50%", IF(Table1[[#This Row],[discount_percentage]] &lt;=70%, "50-70%", "70-100%" )))</f>
        <v>20-50%</v>
      </c>
      <c r="J66" s="1" t="str">
        <f>IF(Table1[[#This Row],[discount_percentage]] &gt;= 50%, "Over 50% discount", "Below 50% discount")</f>
        <v>Below 50% discount</v>
      </c>
      <c r="K66" s="4">
        <v>0.44</v>
      </c>
      <c r="L66">
        <v>4.2</v>
      </c>
      <c r="M66">
        <f>ROUND(Table1[[#This Row],[rating]], 0)</f>
        <v>4</v>
      </c>
      <c r="N66" s="1">
        <v>45238</v>
      </c>
      <c r="O66" s="1">
        <f>Table1[[#This Row],[rating]]*Table1[[#This Row],[ rating_count ]]</f>
        <v>189999.6</v>
      </c>
      <c r="P66" s="1" t="str">
        <f>IF(Table1[[#This Row],[ rating_count ]]&lt;= 1000, "&lt;=1000", "&gt;=1000" )</f>
        <v>&gt;=1000</v>
      </c>
      <c r="Q66" s="1">
        <f>Table1[[#This Row],[ rating_count ]]*Table1[[#This Row],[actual_price]]</f>
        <v>1130904762</v>
      </c>
      <c r="R66" t="s">
        <v>10866</v>
      </c>
      <c r="S66" s="6" t="s">
        <v>450</v>
      </c>
      <c r="T66" t="s">
        <v>451</v>
      </c>
      <c r="U66" t="s">
        <v>452</v>
      </c>
      <c r="V66">
        <f>IF(TRIM(Table1[[#This Row],[review_id]])="", 0, LEN(Table1[[#This Row],[review_id]]) - LEN(SUBSTITUTE(Table1[[#This Row],[review_id]], ",", "")) + 1)</f>
        <v>8</v>
      </c>
      <c r="W66" t="s">
        <v>453</v>
      </c>
      <c r="X66" t="s">
        <v>454</v>
      </c>
      <c r="Y66" t="s">
        <v>455</v>
      </c>
      <c r="Z66" t="s">
        <v>456</v>
      </c>
    </row>
    <row r="67" spans="1:26" hidden="1" x14ac:dyDescent="0.25">
      <c r="A67" t="s">
        <v>457</v>
      </c>
      <c r="B67" t="s">
        <v>9591</v>
      </c>
      <c r="C67" t="s">
        <v>9492</v>
      </c>
      <c r="D67" t="str">
        <f>TRIM(LEFT(SUBSTITUTE(SUBSTITUTE(SUBSTITUTE(Table1[[#This Row],[Product_category]],"&amp;"," &amp; "),"HomeImprovement","Home Improvement"),"Car&amp;Motorbike","Car &amp; Motorbike"),999))</f>
        <v>Electronics</v>
      </c>
      <c r="E67" t="s">
        <v>9493</v>
      </c>
      <c r="F67">
        <v>309</v>
      </c>
      <c r="G67" s="1">
        <v>1400</v>
      </c>
      <c r="H67" s="1" t="str">
        <f>IF(Table1[[#This Row],[actual_price]]&lt;500,"&lt;500",
   IF(Table1[[#This Row],[actual_price]]&lt;=1000,"500–1000",IF(Table1[[#This Row],[actual_price]]&lt;=10000, "1000-10000",IF(Table1[[#This Row],[actual_price]]&lt;=50000, "10000-50000",IF(Table1[[#This Row],[actual_price]]&lt;=100000, "50000-100000","&gt;100000")))))</f>
        <v>1000-10000</v>
      </c>
      <c r="I67" s="1" t="str">
        <f>IF(Table1[[#This Row],[discount_percentage]] &lt;=20%, "0-20%",IF(Table1[[#This Row],[discount_percentage]] &lt;=50%, "20-50%", IF(Table1[[#This Row],[discount_percentage]] &lt;=70%, "50-70%", "70-100%" )))</f>
        <v>70-100%</v>
      </c>
      <c r="J67" s="1" t="str">
        <f>IF(Table1[[#This Row],[discount_percentage]] &gt;= 50%, "Over 50% discount", "Below 50% discount")</f>
        <v>Over 50% discount</v>
      </c>
      <c r="K67" s="4">
        <v>0.78</v>
      </c>
      <c r="L67">
        <v>4.4000000000000004</v>
      </c>
      <c r="M67">
        <f>ROUND(Table1[[#This Row],[rating]], 0)</f>
        <v>4</v>
      </c>
      <c r="N67" s="1">
        <v>426973</v>
      </c>
      <c r="O67" s="1">
        <f>Table1[[#This Row],[rating]]*Table1[[#This Row],[ rating_count ]]</f>
        <v>1878681.2000000002</v>
      </c>
      <c r="P67" s="1" t="str">
        <f>IF(Table1[[#This Row],[ rating_count ]]&lt;= 1000, "&lt;=1000", "&gt;=1000" )</f>
        <v>&gt;=1000</v>
      </c>
      <c r="Q67" s="1">
        <f>Table1[[#This Row],[ rating_count ]]*Table1[[#This Row],[actual_price]]</f>
        <v>597762200</v>
      </c>
      <c r="R67" t="s">
        <v>10867</v>
      </c>
      <c r="S67" s="6" t="s">
        <v>92</v>
      </c>
      <c r="T67" t="s">
        <v>93</v>
      </c>
      <c r="U67" t="s">
        <v>94</v>
      </c>
      <c r="V67">
        <f>IF(TRIM(Table1[[#This Row],[review_id]])="", 0, LEN(Table1[[#This Row],[review_id]]) - LEN(SUBSTITUTE(Table1[[#This Row],[review_id]], ",", "")) + 1)</f>
        <v>8</v>
      </c>
      <c r="W67" t="s">
        <v>95</v>
      </c>
      <c r="X67" t="s">
        <v>96</v>
      </c>
      <c r="Y67" t="s">
        <v>458</v>
      </c>
      <c r="Z67" t="s">
        <v>459</v>
      </c>
    </row>
    <row r="68" spans="1:26" hidden="1" x14ac:dyDescent="0.25">
      <c r="A68" t="s">
        <v>460</v>
      </c>
      <c r="B68" t="s">
        <v>9592</v>
      </c>
      <c r="C68" t="s">
        <v>9489</v>
      </c>
      <c r="D68" t="str">
        <f>TRIM(LEFT(SUBSTITUTE(SUBSTITUTE(SUBSTITUTE(Table1[[#This Row],[Product_category]],"&amp;"," &amp; "),"HomeImprovement","Home Improvement"),"Car&amp;Motorbike","Car &amp; Motorbike"),999))</f>
        <v>Computers &amp; Accessories</v>
      </c>
      <c r="E68" t="s">
        <v>9490</v>
      </c>
      <c r="F68">
        <v>263</v>
      </c>
      <c r="G68">
        <v>699</v>
      </c>
      <c r="H68" t="str">
        <f>IF(Table1[[#This Row],[actual_price]]&lt;500,"&lt;500",
   IF(Table1[[#This Row],[actual_price]]&lt;=1000,"500–1000",IF(Table1[[#This Row],[actual_price]]&lt;=10000, "1000-10000",IF(Table1[[#This Row],[actual_price]]&lt;=50000, "10000-50000",IF(Table1[[#This Row],[actual_price]]&lt;=100000, "50000-100000","&gt;100000")))))</f>
        <v>500–1000</v>
      </c>
      <c r="I68" t="str">
        <f>IF(Table1[[#This Row],[discount_percentage]] &lt;=20%, "0-20%",IF(Table1[[#This Row],[discount_percentage]] &lt;=50%, "20-50%", IF(Table1[[#This Row],[discount_percentage]] &lt;=70%, "50-70%", "70-100%" )))</f>
        <v>50-70%</v>
      </c>
      <c r="J68" s="1" t="str">
        <f>IF(Table1[[#This Row],[discount_percentage]] &gt;= 50%, "Over 50% discount", "Below 50% discount")</f>
        <v>Over 50% discount</v>
      </c>
      <c r="K68" s="4">
        <v>0.62</v>
      </c>
      <c r="L68">
        <v>4.0999999999999996</v>
      </c>
      <c r="M68">
        <f>ROUND(Table1[[#This Row],[rating]], 0)</f>
        <v>4</v>
      </c>
      <c r="N68">
        <v>450</v>
      </c>
      <c r="O68" s="1">
        <f>Table1[[#This Row],[rating]]*Table1[[#This Row],[ rating_count ]]</f>
        <v>1844.9999999999998</v>
      </c>
      <c r="P68" s="1" t="str">
        <f>IF(Table1[[#This Row],[ rating_count ]]&lt;= 1000, "&lt;=1000", "&gt;=1000" )</f>
        <v>&lt;=1000</v>
      </c>
      <c r="Q68" s="1">
        <f>Table1[[#This Row],[ rating_count ]]*Table1[[#This Row],[actual_price]]</f>
        <v>314550</v>
      </c>
      <c r="R68" t="s">
        <v>10868</v>
      </c>
      <c r="S68" s="6" t="s">
        <v>461</v>
      </c>
      <c r="T68" t="s">
        <v>462</v>
      </c>
      <c r="U68" t="s">
        <v>463</v>
      </c>
      <c r="V68">
        <f>IF(TRIM(Table1[[#This Row],[review_id]])="", 0, LEN(Table1[[#This Row],[review_id]]) - LEN(SUBSTITUTE(Table1[[#This Row],[review_id]], ",", "")) + 1)</f>
        <v>8</v>
      </c>
      <c r="W68" t="s">
        <v>464</v>
      </c>
      <c r="X68" t="s">
        <v>465</v>
      </c>
      <c r="Y68" t="s">
        <v>466</v>
      </c>
      <c r="Z68" t="s">
        <v>467</v>
      </c>
    </row>
    <row r="69" spans="1:26" hidden="1" x14ac:dyDescent="0.25">
      <c r="A69" t="s">
        <v>468</v>
      </c>
      <c r="B69" t="s">
        <v>9593</v>
      </c>
      <c r="C69" t="s">
        <v>9492</v>
      </c>
      <c r="D69" t="str">
        <f>TRIM(LEFT(SUBSTITUTE(SUBSTITUTE(SUBSTITUTE(Table1[[#This Row],[Product_category]],"&amp;"," &amp; "),"HomeImprovement","Home Improvement"),"Car&amp;Motorbike","Car &amp; Motorbike"),999))</f>
        <v>Electronics</v>
      </c>
      <c r="E69" s="1" t="s">
        <v>9493</v>
      </c>
      <c r="F69" s="1">
        <v>7999</v>
      </c>
      <c r="G69" s="1">
        <v>14990</v>
      </c>
      <c r="H69" s="1" t="str">
        <f>IF(Table1[[#This Row],[actual_price]]&lt;500,"&lt;500",
   IF(Table1[[#This Row],[actual_price]]&lt;=1000,"500–1000",IF(Table1[[#This Row],[actual_price]]&lt;=10000, "1000-10000",IF(Table1[[#This Row],[actual_price]]&lt;=50000, "10000-50000",IF(Table1[[#This Row],[actual_price]]&lt;=100000, "50000-100000","&gt;100000")))))</f>
        <v>10000-50000</v>
      </c>
      <c r="I69" s="1" t="str">
        <f>IF(Table1[[#This Row],[discount_percentage]] &lt;=20%, "0-20%",IF(Table1[[#This Row],[discount_percentage]] &lt;=50%, "20-50%", IF(Table1[[#This Row],[discount_percentage]] &lt;=70%, "50-70%", "70-100%" )))</f>
        <v>20-50%</v>
      </c>
      <c r="J69" s="1" t="str">
        <f>IF(Table1[[#This Row],[discount_percentage]] &gt;= 50%, "Over 50% discount", "Below 50% discount")</f>
        <v>Below 50% discount</v>
      </c>
      <c r="K69" s="4">
        <v>0.47</v>
      </c>
      <c r="L69">
        <v>4.3</v>
      </c>
      <c r="M69">
        <f>ROUND(Table1[[#This Row],[rating]], 0)</f>
        <v>4</v>
      </c>
      <c r="N69">
        <v>457</v>
      </c>
      <c r="O69" s="1">
        <f>Table1[[#This Row],[rating]]*Table1[[#This Row],[ rating_count ]]</f>
        <v>1965.1</v>
      </c>
      <c r="P69" s="1" t="str">
        <f>IF(Table1[[#This Row],[ rating_count ]]&lt;= 1000, "&lt;=1000", "&gt;=1000" )</f>
        <v>&lt;=1000</v>
      </c>
      <c r="Q69" s="1">
        <f>Table1[[#This Row],[ rating_count ]]*Table1[[#This Row],[actual_price]]</f>
        <v>6850430</v>
      </c>
      <c r="R69" t="s">
        <v>10869</v>
      </c>
      <c r="S69" s="6" t="s">
        <v>469</v>
      </c>
      <c r="T69" t="s">
        <v>470</v>
      </c>
      <c r="U69" t="s">
        <v>471</v>
      </c>
      <c r="V69">
        <f>IF(TRIM(Table1[[#This Row],[review_id]])="", 0, LEN(Table1[[#This Row],[review_id]]) - LEN(SUBSTITUTE(Table1[[#This Row],[review_id]], ",", "")) + 1)</f>
        <v>8</v>
      </c>
      <c r="W69" t="s">
        <v>472</v>
      </c>
      <c r="X69" t="s">
        <v>473</v>
      </c>
      <c r="Y69" t="s">
        <v>474</v>
      </c>
      <c r="Z69" t="s">
        <v>475</v>
      </c>
    </row>
    <row r="70" spans="1:26" hidden="1" x14ac:dyDescent="0.25">
      <c r="A70" t="s">
        <v>476</v>
      </c>
      <c r="B70" t="s">
        <v>9594</v>
      </c>
      <c r="C70" t="s">
        <v>9492</v>
      </c>
      <c r="D70" t="str">
        <f>TRIM(LEFT(SUBSTITUTE(SUBSTITUTE(SUBSTITUTE(Table1[[#This Row],[Product_category]],"&amp;"," &amp; "),"HomeImprovement","Home Improvement"),"Car&amp;Motorbike","Car &amp; Motorbike"),999))</f>
        <v>Electronics</v>
      </c>
      <c r="E70" s="1" t="s">
        <v>9493</v>
      </c>
      <c r="F70" s="1">
        <v>1599</v>
      </c>
      <c r="G70" s="1">
        <v>2999</v>
      </c>
      <c r="H70" s="1" t="str">
        <f>IF(Table1[[#This Row],[actual_price]]&lt;500,"&lt;500",
   IF(Table1[[#This Row],[actual_price]]&lt;=1000,"500–1000",IF(Table1[[#This Row],[actual_price]]&lt;=10000, "1000-10000",IF(Table1[[#This Row],[actual_price]]&lt;=50000, "10000-50000",IF(Table1[[#This Row],[actual_price]]&lt;=100000, "50000-100000","&gt;100000")))))</f>
        <v>1000-10000</v>
      </c>
      <c r="I70" s="1" t="str">
        <f>IF(Table1[[#This Row],[discount_percentage]] &lt;=20%, "0-20%",IF(Table1[[#This Row],[discount_percentage]] &lt;=50%, "20-50%", IF(Table1[[#This Row],[discount_percentage]] &lt;=70%, "50-70%", "70-100%" )))</f>
        <v>20-50%</v>
      </c>
      <c r="J70" s="1" t="str">
        <f>IF(Table1[[#This Row],[discount_percentage]] &gt;= 50%, "Over 50% discount", "Below 50% discount")</f>
        <v>Below 50% discount</v>
      </c>
      <c r="K70" s="4">
        <v>0.47</v>
      </c>
      <c r="L70">
        <v>4.2</v>
      </c>
      <c r="M70">
        <f>ROUND(Table1[[#This Row],[rating]], 0)</f>
        <v>4</v>
      </c>
      <c r="N70" s="1">
        <v>2727</v>
      </c>
      <c r="O70" s="1">
        <f>Table1[[#This Row],[rating]]*Table1[[#This Row],[ rating_count ]]</f>
        <v>11453.4</v>
      </c>
      <c r="P70" s="1" t="str">
        <f>IF(Table1[[#This Row],[ rating_count ]]&lt;= 1000, "&lt;=1000", "&gt;=1000" )</f>
        <v>&gt;=1000</v>
      </c>
      <c r="Q70" s="1">
        <f>Table1[[#This Row],[ rating_count ]]*Table1[[#This Row],[actual_price]]</f>
        <v>8178273</v>
      </c>
      <c r="R70" t="s">
        <v>10870</v>
      </c>
      <c r="S70" s="6" t="s">
        <v>477</v>
      </c>
      <c r="T70" t="s">
        <v>478</v>
      </c>
      <c r="U70" t="s">
        <v>479</v>
      </c>
      <c r="V70">
        <f>IF(TRIM(Table1[[#This Row],[review_id]])="", 0, LEN(Table1[[#This Row],[review_id]]) - LEN(SUBSTITUTE(Table1[[#This Row],[review_id]], ",", "")) + 1)</f>
        <v>8</v>
      </c>
      <c r="W70" t="s">
        <v>480</v>
      </c>
      <c r="X70" t="s">
        <v>481</v>
      </c>
      <c r="Y70" t="s">
        <v>482</v>
      </c>
      <c r="Z70" t="s">
        <v>483</v>
      </c>
    </row>
    <row r="71" spans="1:26" hidden="1" x14ac:dyDescent="0.25">
      <c r="A71" t="s">
        <v>484</v>
      </c>
      <c r="B71" t="s">
        <v>9595</v>
      </c>
      <c r="C71" t="s">
        <v>9489</v>
      </c>
      <c r="D71" t="str">
        <f>TRIM(LEFT(SUBSTITUTE(SUBSTITUTE(SUBSTITUTE(Table1[[#This Row],[Product_category]],"&amp;"," &amp; "),"HomeImprovement","Home Improvement"),"Car&amp;Motorbike","Car &amp; Motorbike"),999))</f>
        <v>Computers &amp; Accessories</v>
      </c>
      <c r="E71" t="s">
        <v>9490</v>
      </c>
      <c r="F71">
        <v>219</v>
      </c>
      <c r="G71">
        <v>700</v>
      </c>
      <c r="H71" t="str">
        <f>IF(Table1[[#This Row],[actual_price]]&lt;500,"&lt;500",
   IF(Table1[[#This Row],[actual_price]]&lt;=1000,"500–1000",IF(Table1[[#This Row],[actual_price]]&lt;=10000, "1000-10000",IF(Table1[[#This Row],[actual_price]]&lt;=50000, "10000-50000",IF(Table1[[#This Row],[actual_price]]&lt;=100000, "50000-100000","&gt;100000")))))</f>
        <v>500–1000</v>
      </c>
      <c r="I71" t="str">
        <f>IF(Table1[[#This Row],[discount_percentage]] &lt;=20%, "0-20%",IF(Table1[[#This Row],[discount_percentage]] &lt;=50%, "20-50%", IF(Table1[[#This Row],[discount_percentage]] &lt;=70%, "50-70%", "70-100%" )))</f>
        <v>50-70%</v>
      </c>
      <c r="J71" s="1" t="str">
        <f>IF(Table1[[#This Row],[discount_percentage]] &gt;= 50%, "Over 50% discount", "Below 50% discount")</f>
        <v>Over 50% discount</v>
      </c>
      <c r="K71" s="4">
        <v>0.69</v>
      </c>
      <c r="L71">
        <v>4.3</v>
      </c>
      <c r="M71">
        <f>ROUND(Table1[[#This Row],[rating]], 0)</f>
        <v>4</v>
      </c>
      <c r="N71" s="1">
        <v>20053</v>
      </c>
      <c r="O71" s="1">
        <f>Table1[[#This Row],[rating]]*Table1[[#This Row],[ rating_count ]]</f>
        <v>86227.9</v>
      </c>
      <c r="P71" s="1" t="str">
        <f>IF(Table1[[#This Row],[ rating_count ]]&lt;= 1000, "&lt;=1000", "&gt;=1000" )</f>
        <v>&gt;=1000</v>
      </c>
      <c r="Q71" s="1">
        <f>Table1[[#This Row],[ rating_count ]]*Table1[[#This Row],[actual_price]]</f>
        <v>14037100</v>
      </c>
      <c r="R71" t="s">
        <v>10871</v>
      </c>
      <c r="S71" s="6" t="s">
        <v>485</v>
      </c>
      <c r="T71" t="s">
        <v>486</v>
      </c>
      <c r="U71" t="s">
        <v>487</v>
      </c>
      <c r="V71">
        <f>IF(TRIM(Table1[[#This Row],[review_id]])="", 0, LEN(Table1[[#This Row],[review_id]]) - LEN(SUBSTITUTE(Table1[[#This Row],[review_id]], ",", "")) + 1)</f>
        <v>8</v>
      </c>
      <c r="W71" t="s">
        <v>488</v>
      </c>
      <c r="X71" t="s">
        <v>489</v>
      </c>
      <c r="Y71" t="s">
        <v>490</v>
      </c>
      <c r="Z71" t="s">
        <v>491</v>
      </c>
    </row>
    <row r="72" spans="1:26" hidden="1" x14ac:dyDescent="0.25">
      <c r="A72" t="s">
        <v>492</v>
      </c>
      <c r="B72" t="s">
        <v>9596</v>
      </c>
      <c r="C72" t="s">
        <v>9489</v>
      </c>
      <c r="D72" t="str">
        <f>TRIM(LEFT(SUBSTITUTE(SUBSTITUTE(SUBSTITUTE(Table1[[#This Row],[Product_category]],"&amp;"," &amp; "),"HomeImprovement","Home Improvement"),"Car&amp;Motorbike","Car &amp; Motorbike"),999))</f>
        <v>Computers &amp; Accessories</v>
      </c>
      <c r="E72" t="s">
        <v>9490</v>
      </c>
      <c r="F72">
        <v>349</v>
      </c>
      <c r="G72">
        <v>899</v>
      </c>
      <c r="H72" t="str">
        <f>IF(Table1[[#This Row],[actual_price]]&lt;500,"&lt;500",
   IF(Table1[[#This Row],[actual_price]]&lt;=1000,"500–1000",IF(Table1[[#This Row],[actual_price]]&lt;=10000, "1000-10000",IF(Table1[[#This Row],[actual_price]]&lt;=50000, "10000-50000",IF(Table1[[#This Row],[actual_price]]&lt;=100000, "50000-100000","&gt;100000")))))</f>
        <v>500–1000</v>
      </c>
      <c r="I72" t="str">
        <f>IF(Table1[[#This Row],[discount_percentage]] &lt;=20%, "0-20%",IF(Table1[[#This Row],[discount_percentage]] &lt;=50%, "20-50%", IF(Table1[[#This Row],[discount_percentage]] &lt;=70%, "50-70%", "70-100%" )))</f>
        <v>50-70%</v>
      </c>
      <c r="J72" s="1" t="str">
        <f>IF(Table1[[#This Row],[discount_percentage]] &gt;= 50%, "Over 50% discount", "Below 50% discount")</f>
        <v>Over 50% discount</v>
      </c>
      <c r="K72" s="4">
        <v>0.61</v>
      </c>
      <c r="L72">
        <v>4.5</v>
      </c>
      <c r="M72">
        <f>ROUND(Table1[[#This Row],[rating]], 0)</f>
        <v>5</v>
      </c>
      <c r="N72">
        <v>149</v>
      </c>
      <c r="O72" s="1">
        <f>Table1[[#This Row],[rating]]*Table1[[#This Row],[ rating_count ]]</f>
        <v>670.5</v>
      </c>
      <c r="P72" s="1" t="str">
        <f>IF(Table1[[#This Row],[ rating_count ]]&lt;= 1000, "&lt;=1000", "&gt;=1000" )</f>
        <v>&lt;=1000</v>
      </c>
      <c r="Q72" s="1">
        <f>Table1[[#This Row],[ rating_count ]]*Table1[[#This Row],[actual_price]]</f>
        <v>133951</v>
      </c>
      <c r="R72" t="s">
        <v>10872</v>
      </c>
      <c r="S72" s="6" t="s">
        <v>493</v>
      </c>
      <c r="T72" t="s">
        <v>12008</v>
      </c>
      <c r="U72" t="s">
        <v>494</v>
      </c>
      <c r="V72">
        <f>IF(TRIM(Table1[[#This Row],[review_id]])="", 0, LEN(Table1[[#This Row],[review_id]]) - LEN(SUBSTITUTE(Table1[[#This Row],[review_id]], ",", "")) + 1)</f>
        <v>8</v>
      </c>
      <c r="W72" t="s">
        <v>495</v>
      </c>
      <c r="X72" t="s">
        <v>496</v>
      </c>
      <c r="Y72" t="s">
        <v>497</v>
      </c>
      <c r="Z72" t="s">
        <v>498</v>
      </c>
    </row>
    <row r="73" spans="1:26" hidden="1" x14ac:dyDescent="0.25">
      <c r="A73" t="s">
        <v>499</v>
      </c>
      <c r="B73" t="s">
        <v>9597</v>
      </c>
      <c r="C73" t="s">
        <v>9489</v>
      </c>
      <c r="D73" t="str">
        <f>TRIM(LEFT(SUBSTITUTE(SUBSTITUTE(SUBSTITUTE(Table1[[#This Row],[Product_category]],"&amp;"," &amp; "),"HomeImprovement","Home Improvement"),"Car&amp;Motorbike","Car &amp; Motorbike"),999))</f>
        <v>Computers &amp; Accessories</v>
      </c>
      <c r="E73" t="s">
        <v>9490</v>
      </c>
      <c r="F73">
        <v>349</v>
      </c>
      <c r="G73">
        <v>599</v>
      </c>
      <c r="H73" t="str">
        <f>IF(Table1[[#This Row],[actual_price]]&lt;500,"&lt;500",
   IF(Table1[[#This Row],[actual_price]]&lt;=1000,"500–1000",IF(Table1[[#This Row],[actual_price]]&lt;=10000, "1000-10000",IF(Table1[[#This Row],[actual_price]]&lt;=50000, "10000-50000",IF(Table1[[#This Row],[actual_price]]&lt;=100000, "50000-100000","&gt;100000")))))</f>
        <v>500–1000</v>
      </c>
      <c r="I73" t="str">
        <f>IF(Table1[[#This Row],[discount_percentage]] &lt;=20%, "0-20%",IF(Table1[[#This Row],[discount_percentage]] &lt;=50%, "20-50%", IF(Table1[[#This Row],[discount_percentage]] &lt;=70%, "50-70%", "70-100%" )))</f>
        <v>20-50%</v>
      </c>
      <c r="J73" s="1" t="str">
        <f>IF(Table1[[#This Row],[discount_percentage]] &gt;= 50%, "Over 50% discount", "Below 50% discount")</f>
        <v>Below 50% discount</v>
      </c>
      <c r="K73" s="4">
        <v>0.42</v>
      </c>
      <c r="L73">
        <v>4.0999999999999996</v>
      </c>
      <c r="M73">
        <f>ROUND(Table1[[#This Row],[rating]], 0)</f>
        <v>4</v>
      </c>
      <c r="N73">
        <v>210</v>
      </c>
      <c r="O73" s="1">
        <f>Table1[[#This Row],[rating]]*Table1[[#This Row],[ rating_count ]]</f>
        <v>860.99999999999989</v>
      </c>
      <c r="P73" s="1" t="str">
        <f>IF(Table1[[#This Row],[ rating_count ]]&lt;= 1000, "&lt;=1000", "&gt;=1000" )</f>
        <v>&lt;=1000</v>
      </c>
      <c r="Q73" s="1">
        <f>Table1[[#This Row],[ rating_count ]]*Table1[[#This Row],[actual_price]]</f>
        <v>125790</v>
      </c>
      <c r="R73" t="s">
        <v>10873</v>
      </c>
      <c r="S73" s="6" t="s">
        <v>500</v>
      </c>
      <c r="T73" t="s">
        <v>501</v>
      </c>
      <c r="U73" t="s">
        <v>502</v>
      </c>
      <c r="V73">
        <f>IF(TRIM(Table1[[#This Row],[review_id]])="", 0, LEN(Table1[[#This Row],[review_id]]) - LEN(SUBSTITUTE(Table1[[#This Row],[review_id]], ",", "")) + 1)</f>
        <v>8</v>
      </c>
      <c r="W73" t="s">
        <v>503</v>
      </c>
      <c r="X73" t="s">
        <v>504</v>
      </c>
      <c r="Y73" t="s">
        <v>505</v>
      </c>
      <c r="Z73" t="s">
        <v>506</v>
      </c>
    </row>
    <row r="74" spans="1:26" hidden="1" x14ac:dyDescent="0.25">
      <c r="A74" t="s">
        <v>507</v>
      </c>
      <c r="B74" t="s">
        <v>9598</v>
      </c>
      <c r="C74" t="s">
        <v>9492</v>
      </c>
      <c r="D74" t="str">
        <f>TRIM(LEFT(SUBSTITUTE(SUBSTITUTE(SUBSTITUTE(Table1[[#This Row],[Product_category]],"&amp;"," &amp; "),"HomeImprovement","Home Improvement"),"Car&amp;Motorbike","Car &amp; Motorbike"),999))</f>
        <v>Electronics</v>
      </c>
      <c r="E74" s="1" t="s">
        <v>9493</v>
      </c>
      <c r="F74" s="1">
        <v>26999</v>
      </c>
      <c r="G74" s="1">
        <v>42999</v>
      </c>
      <c r="H74" s="1" t="str">
        <f>IF(Table1[[#This Row],[actual_price]]&lt;500,"&lt;500",
   IF(Table1[[#This Row],[actual_price]]&lt;=1000,"500–1000",IF(Table1[[#This Row],[actual_price]]&lt;=10000, "1000-10000",IF(Table1[[#This Row],[actual_price]]&lt;=50000, "10000-50000",IF(Table1[[#This Row],[actual_price]]&lt;=100000, "50000-100000","&gt;100000")))))</f>
        <v>10000-50000</v>
      </c>
      <c r="I74" s="1" t="str">
        <f>IF(Table1[[#This Row],[discount_percentage]] &lt;=20%, "0-20%",IF(Table1[[#This Row],[discount_percentage]] &lt;=50%, "20-50%", IF(Table1[[#This Row],[discount_percentage]] &lt;=70%, "50-70%", "70-100%" )))</f>
        <v>20-50%</v>
      </c>
      <c r="J74" s="1" t="str">
        <f>IF(Table1[[#This Row],[discount_percentage]] &gt;= 50%, "Over 50% discount", "Below 50% discount")</f>
        <v>Below 50% discount</v>
      </c>
      <c r="K74" s="4">
        <v>0.37</v>
      </c>
      <c r="L74">
        <v>4.2</v>
      </c>
      <c r="M74">
        <f>ROUND(Table1[[#This Row],[rating]], 0)</f>
        <v>4</v>
      </c>
      <c r="N74" s="1">
        <v>45238</v>
      </c>
      <c r="O74" s="1">
        <f>Table1[[#This Row],[rating]]*Table1[[#This Row],[ rating_count ]]</f>
        <v>189999.6</v>
      </c>
      <c r="P74" s="1" t="str">
        <f>IF(Table1[[#This Row],[ rating_count ]]&lt;= 1000, "&lt;=1000", "&gt;=1000" )</f>
        <v>&gt;=1000</v>
      </c>
      <c r="Q74" s="1">
        <f>Table1[[#This Row],[ rating_count ]]*Table1[[#This Row],[actual_price]]</f>
        <v>1945188762</v>
      </c>
      <c r="R74" t="s">
        <v>10874</v>
      </c>
      <c r="S74" s="6" t="s">
        <v>450</v>
      </c>
      <c r="T74" t="s">
        <v>451</v>
      </c>
      <c r="U74" t="s">
        <v>452</v>
      </c>
      <c r="V74">
        <f>IF(TRIM(Table1[[#This Row],[review_id]])="", 0, LEN(Table1[[#This Row],[review_id]]) - LEN(SUBSTITUTE(Table1[[#This Row],[review_id]], ",", "")) + 1)</f>
        <v>8</v>
      </c>
      <c r="W74" t="s">
        <v>453</v>
      </c>
      <c r="X74" t="s">
        <v>454</v>
      </c>
      <c r="Y74" t="s">
        <v>508</v>
      </c>
      <c r="Z74" t="s">
        <v>509</v>
      </c>
    </row>
    <row r="75" spans="1:26" hidden="1" x14ac:dyDescent="0.25">
      <c r="A75" t="s">
        <v>510</v>
      </c>
      <c r="B75" t="s">
        <v>9599</v>
      </c>
      <c r="C75" t="s">
        <v>9489</v>
      </c>
      <c r="D75" t="str">
        <f>TRIM(LEFT(SUBSTITUTE(SUBSTITUTE(SUBSTITUTE(Table1[[#This Row],[Product_category]],"&amp;"," &amp; "),"HomeImprovement","Home Improvement"),"Car&amp;Motorbike","Car &amp; Motorbike"),999))</f>
        <v>Computers &amp; Accessories</v>
      </c>
      <c r="E75" t="s">
        <v>9490</v>
      </c>
      <c r="F75">
        <v>115</v>
      </c>
      <c r="G75">
        <v>499</v>
      </c>
      <c r="H75" t="str">
        <f>IF(Table1[[#This Row],[actual_price]]&lt;500,"&lt;500",
   IF(Table1[[#This Row],[actual_price]]&lt;=1000,"500–1000",IF(Table1[[#This Row],[actual_price]]&lt;=10000, "1000-10000",IF(Table1[[#This Row],[actual_price]]&lt;=50000, "10000-50000",IF(Table1[[#This Row],[actual_price]]&lt;=100000, "50000-100000","&gt;100000")))))</f>
        <v>&lt;500</v>
      </c>
      <c r="I75" t="str">
        <f>IF(Table1[[#This Row],[discount_percentage]] &lt;=20%, "0-20%",IF(Table1[[#This Row],[discount_percentage]] &lt;=50%, "20-50%", IF(Table1[[#This Row],[discount_percentage]] &lt;=70%, "50-70%", "70-100%" )))</f>
        <v>70-100%</v>
      </c>
      <c r="J75" s="1" t="str">
        <f>IF(Table1[[#This Row],[discount_percentage]] &gt;= 50%, "Over 50% discount", "Below 50% discount")</f>
        <v>Over 50% discount</v>
      </c>
      <c r="K75" s="4">
        <v>0.77</v>
      </c>
      <c r="L75">
        <v>4</v>
      </c>
      <c r="M75">
        <f>ROUND(Table1[[#This Row],[rating]], 0)</f>
        <v>4</v>
      </c>
      <c r="N75" s="1">
        <v>7732</v>
      </c>
      <c r="O75" s="1">
        <f>Table1[[#This Row],[rating]]*Table1[[#This Row],[ rating_count ]]</f>
        <v>30928</v>
      </c>
      <c r="P75" s="1" t="str">
        <f>IF(Table1[[#This Row],[ rating_count ]]&lt;= 1000, "&lt;=1000", "&gt;=1000" )</f>
        <v>&gt;=1000</v>
      </c>
      <c r="Q75" s="1">
        <f>Table1[[#This Row],[ rating_count ]]*Table1[[#This Row],[actual_price]]</f>
        <v>3858268</v>
      </c>
      <c r="R75" t="s">
        <v>10875</v>
      </c>
      <c r="S75" s="6" t="s">
        <v>511</v>
      </c>
      <c r="T75" t="s">
        <v>12009</v>
      </c>
      <c r="U75" t="s">
        <v>512</v>
      </c>
      <c r="V75">
        <f>IF(TRIM(Table1[[#This Row],[review_id]])="", 0, LEN(Table1[[#This Row],[review_id]]) - LEN(SUBSTITUTE(Table1[[#This Row],[review_id]], ",", "")) + 1)</f>
        <v>8</v>
      </c>
      <c r="W75" t="s">
        <v>513</v>
      </c>
      <c r="X75" t="s">
        <v>514</v>
      </c>
      <c r="Y75" t="s">
        <v>515</v>
      </c>
      <c r="Z75" t="s">
        <v>516</v>
      </c>
    </row>
    <row r="76" spans="1:26" hidden="1" x14ac:dyDescent="0.25">
      <c r="A76" t="s">
        <v>517</v>
      </c>
      <c r="B76" t="s">
        <v>9600</v>
      </c>
      <c r="C76" t="s">
        <v>9489</v>
      </c>
      <c r="D76" t="str">
        <f>TRIM(LEFT(SUBSTITUTE(SUBSTITUTE(SUBSTITUTE(Table1[[#This Row],[Product_category]],"&amp;"," &amp; "),"HomeImprovement","Home Improvement"),"Car&amp;Motorbike","Car &amp; Motorbike"),999))</f>
        <v>Computers &amp; Accessories</v>
      </c>
      <c r="E76" t="s">
        <v>9490</v>
      </c>
      <c r="F76">
        <v>399</v>
      </c>
      <c r="G76">
        <v>999</v>
      </c>
      <c r="H76" t="str">
        <f>IF(Table1[[#This Row],[actual_price]]&lt;500,"&lt;500",
   IF(Table1[[#This Row],[actual_price]]&lt;=1000,"500–1000",IF(Table1[[#This Row],[actual_price]]&lt;=10000, "1000-10000",IF(Table1[[#This Row],[actual_price]]&lt;=50000, "10000-50000",IF(Table1[[#This Row],[actual_price]]&lt;=100000, "50000-100000","&gt;100000")))))</f>
        <v>500–1000</v>
      </c>
      <c r="I76" t="str">
        <f>IF(Table1[[#This Row],[discount_percentage]] &lt;=20%, "0-20%",IF(Table1[[#This Row],[discount_percentage]] &lt;=50%, "20-50%", IF(Table1[[#This Row],[discount_percentage]] &lt;=70%, "50-70%", "70-100%" )))</f>
        <v>50-70%</v>
      </c>
      <c r="J76" s="1" t="str">
        <f>IF(Table1[[#This Row],[discount_percentage]] &gt;= 50%, "Over 50% discount", "Below 50% discount")</f>
        <v>Over 50% discount</v>
      </c>
      <c r="K76" s="4">
        <v>0.6</v>
      </c>
      <c r="L76">
        <v>4.0999999999999996</v>
      </c>
      <c r="M76">
        <f>ROUND(Table1[[#This Row],[rating]], 0)</f>
        <v>4</v>
      </c>
      <c r="N76" s="1">
        <v>1780</v>
      </c>
      <c r="O76" s="1">
        <f>Table1[[#This Row],[rating]]*Table1[[#This Row],[ rating_count ]]</f>
        <v>7297.9999999999991</v>
      </c>
      <c r="P76" s="1" t="str">
        <f>IF(Table1[[#This Row],[ rating_count ]]&lt;= 1000, "&lt;=1000", "&gt;=1000" )</f>
        <v>&gt;=1000</v>
      </c>
      <c r="Q76" s="1">
        <f>Table1[[#This Row],[ rating_count ]]*Table1[[#This Row],[actual_price]]</f>
        <v>1778220</v>
      </c>
      <c r="R76" t="s">
        <v>10876</v>
      </c>
      <c r="S76" s="6" t="s">
        <v>518</v>
      </c>
      <c r="T76" t="s">
        <v>519</v>
      </c>
      <c r="U76" t="s">
        <v>520</v>
      </c>
      <c r="V76">
        <f>IF(TRIM(Table1[[#This Row],[review_id]])="", 0, LEN(Table1[[#This Row],[review_id]]) - LEN(SUBSTITUTE(Table1[[#This Row],[review_id]], ",", "")) + 1)</f>
        <v>8</v>
      </c>
      <c r="W76" t="s">
        <v>521</v>
      </c>
      <c r="X76" t="s">
        <v>522</v>
      </c>
      <c r="Y76" t="s">
        <v>523</v>
      </c>
      <c r="Z76" t="s">
        <v>524</v>
      </c>
    </row>
    <row r="77" spans="1:26" hidden="1" x14ac:dyDescent="0.25">
      <c r="A77" t="s">
        <v>525</v>
      </c>
      <c r="B77" t="s">
        <v>9601</v>
      </c>
      <c r="C77" t="s">
        <v>9489</v>
      </c>
      <c r="D77" t="str">
        <f>TRIM(LEFT(SUBSTITUTE(SUBSTITUTE(SUBSTITUTE(Table1[[#This Row],[Product_category]],"&amp;"," &amp; "),"HomeImprovement","Home Improvement"),"Car&amp;Motorbike","Car &amp; Motorbike"),999))</f>
        <v>Computers &amp; Accessories</v>
      </c>
      <c r="E77" t="s">
        <v>9490</v>
      </c>
      <c r="F77">
        <v>199</v>
      </c>
      <c r="G77">
        <v>499</v>
      </c>
      <c r="H77" t="str">
        <f>IF(Table1[[#This Row],[actual_price]]&lt;500,"&lt;500",
   IF(Table1[[#This Row],[actual_price]]&lt;=1000,"500–1000",IF(Table1[[#This Row],[actual_price]]&lt;=10000, "1000-10000",IF(Table1[[#This Row],[actual_price]]&lt;=50000, "10000-50000",IF(Table1[[#This Row],[actual_price]]&lt;=100000, "50000-100000","&gt;100000")))))</f>
        <v>&lt;500</v>
      </c>
      <c r="I77" t="str">
        <f>IF(Table1[[#This Row],[discount_percentage]] &lt;=20%, "0-20%",IF(Table1[[#This Row],[discount_percentage]] &lt;=50%, "20-50%", IF(Table1[[#This Row],[discount_percentage]] &lt;=70%, "50-70%", "70-100%" )))</f>
        <v>50-70%</v>
      </c>
      <c r="J77" s="1" t="str">
        <f>IF(Table1[[#This Row],[discount_percentage]] &gt;= 50%, "Over 50% discount", "Below 50% discount")</f>
        <v>Over 50% discount</v>
      </c>
      <c r="K77" s="4">
        <v>0.6</v>
      </c>
      <c r="L77">
        <v>4.0999999999999996</v>
      </c>
      <c r="M77">
        <f>ROUND(Table1[[#This Row],[rating]], 0)</f>
        <v>4</v>
      </c>
      <c r="N77">
        <v>602</v>
      </c>
      <c r="O77" s="1">
        <f>Table1[[#This Row],[rating]]*Table1[[#This Row],[ rating_count ]]</f>
        <v>2468.1999999999998</v>
      </c>
      <c r="P77" s="1" t="str">
        <f>IF(Table1[[#This Row],[ rating_count ]]&lt;= 1000, "&lt;=1000", "&gt;=1000" )</f>
        <v>&lt;=1000</v>
      </c>
      <c r="Q77" s="1">
        <f>Table1[[#This Row],[ rating_count ]]*Table1[[#This Row],[actual_price]]</f>
        <v>300398</v>
      </c>
      <c r="R77" t="s">
        <v>10877</v>
      </c>
      <c r="S77" s="6" t="s">
        <v>526</v>
      </c>
      <c r="T77" t="s">
        <v>12010</v>
      </c>
      <c r="U77" t="s">
        <v>527</v>
      </c>
      <c r="V77">
        <f>IF(TRIM(Table1[[#This Row],[review_id]])="", 0, LEN(Table1[[#This Row],[review_id]]) - LEN(SUBSTITUTE(Table1[[#This Row],[review_id]], ",", "")) + 1)</f>
        <v>8</v>
      </c>
      <c r="W77" t="s">
        <v>528</v>
      </c>
      <c r="X77" t="s">
        <v>529</v>
      </c>
      <c r="Y77" t="s">
        <v>530</v>
      </c>
      <c r="Z77" t="s">
        <v>531</v>
      </c>
    </row>
    <row r="78" spans="1:26" hidden="1" x14ac:dyDescent="0.25">
      <c r="A78" t="s">
        <v>532</v>
      </c>
      <c r="B78" t="s">
        <v>9602</v>
      </c>
      <c r="C78" t="s">
        <v>9489</v>
      </c>
      <c r="D78" t="str">
        <f>TRIM(LEFT(SUBSTITUTE(SUBSTITUTE(SUBSTITUTE(Table1[[#This Row],[Product_category]],"&amp;"," &amp; "),"HomeImprovement","Home Improvement"),"Car&amp;Motorbike","Car &amp; Motorbike"),999))</f>
        <v>Computers &amp; Accessories</v>
      </c>
      <c r="E78" t="s">
        <v>9490</v>
      </c>
      <c r="F78">
        <v>179</v>
      </c>
      <c r="G78">
        <v>399</v>
      </c>
      <c r="H78" t="str">
        <f>IF(Table1[[#This Row],[actual_price]]&lt;500,"&lt;500",
   IF(Table1[[#This Row],[actual_price]]&lt;=1000,"500–1000",IF(Table1[[#This Row],[actual_price]]&lt;=10000, "1000-10000",IF(Table1[[#This Row],[actual_price]]&lt;=50000, "10000-50000",IF(Table1[[#This Row],[actual_price]]&lt;=100000, "50000-100000","&gt;100000")))))</f>
        <v>&lt;500</v>
      </c>
      <c r="I78" t="str">
        <f>IF(Table1[[#This Row],[discount_percentage]] &lt;=20%, "0-20%",IF(Table1[[#This Row],[discount_percentage]] &lt;=50%, "20-50%", IF(Table1[[#This Row],[discount_percentage]] &lt;=70%, "50-70%", "70-100%" )))</f>
        <v>50-70%</v>
      </c>
      <c r="J78" s="1" t="str">
        <f>IF(Table1[[#This Row],[discount_percentage]] &gt;= 50%, "Over 50% discount", "Below 50% discount")</f>
        <v>Over 50% discount</v>
      </c>
      <c r="K78" s="4">
        <v>0.55000000000000004</v>
      </c>
      <c r="L78">
        <v>4</v>
      </c>
      <c r="M78">
        <f>ROUND(Table1[[#This Row],[rating]], 0)</f>
        <v>4</v>
      </c>
      <c r="N78" s="1">
        <v>1423</v>
      </c>
      <c r="O78" s="1">
        <f>Table1[[#This Row],[rating]]*Table1[[#This Row],[ rating_count ]]</f>
        <v>5692</v>
      </c>
      <c r="P78" s="1" t="str">
        <f>IF(Table1[[#This Row],[ rating_count ]]&lt;= 1000, "&lt;=1000", "&gt;=1000" )</f>
        <v>&gt;=1000</v>
      </c>
      <c r="Q78" s="1">
        <f>Table1[[#This Row],[ rating_count ]]*Table1[[#This Row],[actual_price]]</f>
        <v>567777</v>
      </c>
      <c r="R78" t="s">
        <v>10878</v>
      </c>
      <c r="S78" s="6" t="s">
        <v>533</v>
      </c>
      <c r="T78" t="s">
        <v>12011</v>
      </c>
      <c r="U78" t="s">
        <v>534</v>
      </c>
      <c r="V78">
        <f>IF(TRIM(Table1[[#This Row],[review_id]])="", 0, LEN(Table1[[#This Row],[review_id]]) - LEN(SUBSTITUTE(Table1[[#This Row],[review_id]], ",", "")) + 1)</f>
        <v>8</v>
      </c>
      <c r="W78" t="s">
        <v>535</v>
      </c>
      <c r="X78" t="s">
        <v>536</v>
      </c>
      <c r="Y78" t="s">
        <v>537</v>
      </c>
      <c r="Z78" t="s">
        <v>538</v>
      </c>
    </row>
    <row r="79" spans="1:26" hidden="1" x14ac:dyDescent="0.25">
      <c r="A79" t="s">
        <v>539</v>
      </c>
      <c r="B79" t="s">
        <v>9603</v>
      </c>
      <c r="C79" t="s">
        <v>9492</v>
      </c>
      <c r="D79" t="str">
        <f>TRIM(LEFT(SUBSTITUTE(SUBSTITUTE(SUBSTITUTE(Table1[[#This Row],[Product_category]],"&amp;"," &amp; "),"HomeImprovement","Home Improvement"),"Car&amp;Motorbike","Car &amp; Motorbike"),999))</f>
        <v>Electronics</v>
      </c>
      <c r="E79" s="1" t="s">
        <v>9493</v>
      </c>
      <c r="F79" s="1">
        <v>10901</v>
      </c>
      <c r="G79" s="1">
        <v>30990</v>
      </c>
      <c r="H79" s="1" t="str">
        <f>IF(Table1[[#This Row],[actual_price]]&lt;500,"&lt;500",
   IF(Table1[[#This Row],[actual_price]]&lt;=1000,"500–1000",IF(Table1[[#This Row],[actual_price]]&lt;=10000, "1000-10000",IF(Table1[[#This Row],[actual_price]]&lt;=50000, "10000-50000",IF(Table1[[#This Row],[actual_price]]&lt;=100000, "50000-100000","&gt;100000")))))</f>
        <v>10000-50000</v>
      </c>
      <c r="I79" s="1" t="str">
        <f>IF(Table1[[#This Row],[discount_percentage]] &lt;=20%, "0-20%",IF(Table1[[#This Row],[discount_percentage]] &lt;=50%, "20-50%", IF(Table1[[#This Row],[discount_percentage]] &lt;=70%, "50-70%", "70-100%" )))</f>
        <v>50-70%</v>
      </c>
      <c r="J79" s="1" t="str">
        <f>IF(Table1[[#This Row],[discount_percentage]] &gt;= 50%, "Over 50% discount", "Below 50% discount")</f>
        <v>Over 50% discount</v>
      </c>
      <c r="K79" s="4">
        <v>0.65</v>
      </c>
      <c r="L79">
        <v>4.0999999999999996</v>
      </c>
      <c r="M79">
        <f>ROUND(Table1[[#This Row],[rating]], 0)</f>
        <v>4</v>
      </c>
      <c r="N79">
        <v>398</v>
      </c>
      <c r="O79" s="1">
        <f>Table1[[#This Row],[rating]]*Table1[[#This Row],[ rating_count ]]</f>
        <v>1631.8</v>
      </c>
      <c r="P79" s="1" t="str">
        <f>IF(Table1[[#This Row],[ rating_count ]]&lt;= 1000, "&lt;=1000", "&gt;=1000" )</f>
        <v>&lt;=1000</v>
      </c>
      <c r="Q79" s="1">
        <f>Table1[[#This Row],[ rating_count ]]*Table1[[#This Row],[actual_price]]</f>
        <v>12334020</v>
      </c>
      <c r="R79" t="s">
        <v>10879</v>
      </c>
      <c r="S79" s="6" t="s">
        <v>540</v>
      </c>
      <c r="T79" t="s">
        <v>12012</v>
      </c>
      <c r="U79" t="s">
        <v>541</v>
      </c>
      <c r="V79">
        <f>IF(TRIM(Table1[[#This Row],[review_id]])="", 0, LEN(Table1[[#This Row],[review_id]]) - LEN(SUBSTITUTE(Table1[[#This Row],[review_id]], ",", "")) + 1)</f>
        <v>8</v>
      </c>
      <c r="W79" t="s">
        <v>542</v>
      </c>
      <c r="X79" t="s">
        <v>543</v>
      </c>
      <c r="Y79" t="s">
        <v>544</v>
      </c>
      <c r="Z79" t="s">
        <v>545</v>
      </c>
    </row>
    <row r="80" spans="1:26" hidden="1" x14ac:dyDescent="0.25">
      <c r="A80" t="s">
        <v>546</v>
      </c>
      <c r="B80" t="s">
        <v>9604</v>
      </c>
      <c r="C80" t="s">
        <v>9489</v>
      </c>
      <c r="D80" t="str">
        <f>TRIM(LEFT(SUBSTITUTE(SUBSTITUTE(SUBSTITUTE(Table1[[#This Row],[Product_category]],"&amp;"," &amp; "),"HomeImprovement","Home Improvement"),"Car&amp;Motorbike","Car &amp; Motorbike"),999))</f>
        <v>Computers &amp; Accessories</v>
      </c>
      <c r="E80" t="s">
        <v>9490</v>
      </c>
      <c r="F80">
        <v>209</v>
      </c>
      <c r="G80">
        <v>499</v>
      </c>
      <c r="H80" t="str">
        <f>IF(Table1[[#This Row],[actual_price]]&lt;500,"&lt;500",
   IF(Table1[[#This Row],[actual_price]]&lt;=1000,"500–1000",IF(Table1[[#This Row],[actual_price]]&lt;=10000, "1000-10000",IF(Table1[[#This Row],[actual_price]]&lt;=50000, "10000-50000",IF(Table1[[#This Row],[actual_price]]&lt;=100000, "50000-100000","&gt;100000")))))</f>
        <v>&lt;500</v>
      </c>
      <c r="I80" t="str">
        <f>IF(Table1[[#This Row],[discount_percentage]] &lt;=20%, "0-20%",IF(Table1[[#This Row],[discount_percentage]] &lt;=50%, "20-50%", IF(Table1[[#This Row],[discount_percentage]] &lt;=70%, "50-70%", "70-100%" )))</f>
        <v>50-70%</v>
      </c>
      <c r="J80" s="1" t="str">
        <f>IF(Table1[[#This Row],[discount_percentage]] &gt;= 50%, "Over 50% discount", "Below 50% discount")</f>
        <v>Over 50% discount</v>
      </c>
      <c r="K80" s="4">
        <v>0.57999999999999996</v>
      </c>
      <c r="L80">
        <v>3.9</v>
      </c>
      <c r="M80">
        <f>ROUND(Table1[[#This Row],[rating]], 0)</f>
        <v>4</v>
      </c>
      <c r="N80">
        <v>536</v>
      </c>
      <c r="O80" s="1">
        <f>Table1[[#This Row],[rating]]*Table1[[#This Row],[ rating_count ]]</f>
        <v>2090.4</v>
      </c>
      <c r="P80" s="1" t="str">
        <f>IF(Table1[[#This Row],[ rating_count ]]&lt;= 1000, "&lt;=1000", "&gt;=1000" )</f>
        <v>&lt;=1000</v>
      </c>
      <c r="Q80" s="1">
        <f>Table1[[#This Row],[ rating_count ]]*Table1[[#This Row],[actual_price]]</f>
        <v>267464</v>
      </c>
      <c r="R80" t="s">
        <v>10880</v>
      </c>
      <c r="S80" s="6" t="s">
        <v>547</v>
      </c>
      <c r="T80" t="s">
        <v>12013</v>
      </c>
      <c r="U80" t="s">
        <v>548</v>
      </c>
      <c r="V80">
        <f>IF(TRIM(Table1[[#This Row],[review_id]])="", 0, LEN(Table1[[#This Row],[review_id]]) - LEN(SUBSTITUTE(Table1[[#This Row],[review_id]], ",", "")) + 1)</f>
        <v>8</v>
      </c>
      <c r="W80" t="s">
        <v>549</v>
      </c>
      <c r="X80" t="s">
        <v>550</v>
      </c>
      <c r="Y80" t="s">
        <v>551</v>
      </c>
      <c r="Z80" t="s">
        <v>552</v>
      </c>
    </row>
    <row r="81" spans="1:26" hidden="1" x14ac:dyDescent="0.25">
      <c r="A81" t="s">
        <v>553</v>
      </c>
      <c r="B81" t="s">
        <v>554</v>
      </c>
      <c r="C81" t="s">
        <v>9492</v>
      </c>
      <c r="D81" t="str">
        <f>TRIM(LEFT(SUBSTITUTE(SUBSTITUTE(SUBSTITUTE(Table1[[#This Row],[Product_category]],"&amp;"," &amp; "),"HomeImprovement","Home Improvement"),"Car&amp;Motorbike","Car &amp; Motorbike"),999))</f>
        <v>Electronics</v>
      </c>
      <c r="E81" s="1" t="s">
        <v>9493</v>
      </c>
      <c r="F81" s="1">
        <v>1434</v>
      </c>
      <c r="G81" s="1">
        <v>3999</v>
      </c>
      <c r="H81" s="1" t="str">
        <f>IF(Table1[[#This Row],[actual_price]]&lt;500,"&lt;500",
   IF(Table1[[#This Row],[actual_price]]&lt;=1000,"500–1000",IF(Table1[[#This Row],[actual_price]]&lt;=10000, "1000-10000",IF(Table1[[#This Row],[actual_price]]&lt;=50000, "10000-50000",IF(Table1[[#This Row],[actual_price]]&lt;=100000, "50000-100000","&gt;100000")))))</f>
        <v>1000-10000</v>
      </c>
      <c r="I81" s="1" t="str">
        <f>IF(Table1[[#This Row],[discount_percentage]] &lt;=20%, "0-20%",IF(Table1[[#This Row],[discount_percentage]] &lt;=50%, "20-50%", IF(Table1[[#This Row],[discount_percentage]] &lt;=70%, "50-70%", "70-100%" )))</f>
        <v>50-70%</v>
      </c>
      <c r="J81" s="1" t="str">
        <f>IF(Table1[[#This Row],[discount_percentage]] &gt;= 50%, "Over 50% discount", "Below 50% discount")</f>
        <v>Over 50% discount</v>
      </c>
      <c r="K81" s="4">
        <v>0.64</v>
      </c>
      <c r="L81">
        <v>4</v>
      </c>
      <c r="M81">
        <f>ROUND(Table1[[#This Row],[rating]], 0)</f>
        <v>4</v>
      </c>
      <c r="N81">
        <v>32</v>
      </c>
      <c r="O81" s="1">
        <f>Table1[[#This Row],[rating]]*Table1[[#This Row],[ rating_count ]]</f>
        <v>128</v>
      </c>
      <c r="P81" s="1" t="str">
        <f>IF(Table1[[#This Row],[ rating_count ]]&lt;= 1000, "&lt;=1000", "&gt;=1000" )</f>
        <v>&lt;=1000</v>
      </c>
      <c r="Q81" s="1">
        <f>Table1[[#This Row],[ rating_count ]]*Table1[[#This Row],[actual_price]]</f>
        <v>127968</v>
      </c>
      <c r="R81" t="s">
        <v>10881</v>
      </c>
      <c r="S81" s="6" t="s">
        <v>555</v>
      </c>
      <c r="T81" t="s">
        <v>556</v>
      </c>
      <c r="U81" t="s">
        <v>557</v>
      </c>
      <c r="V81">
        <f>IF(TRIM(Table1[[#This Row],[review_id]])="", 0, LEN(Table1[[#This Row],[review_id]]) - LEN(SUBSTITUTE(Table1[[#This Row],[review_id]], ",", "")) + 1)</f>
        <v>8</v>
      </c>
      <c r="W81" t="s">
        <v>558</v>
      </c>
      <c r="X81" t="s">
        <v>559</v>
      </c>
      <c r="Y81" t="s">
        <v>560</v>
      </c>
      <c r="Z81" t="s">
        <v>561</v>
      </c>
    </row>
    <row r="82" spans="1:26" hidden="1" x14ac:dyDescent="0.25">
      <c r="A82" t="s">
        <v>562</v>
      </c>
      <c r="B82" t="s">
        <v>9605</v>
      </c>
      <c r="C82" t="s">
        <v>9489</v>
      </c>
      <c r="D82" t="str">
        <f>TRIM(LEFT(SUBSTITUTE(SUBSTITUTE(SUBSTITUTE(Table1[[#This Row],[Product_category]],"&amp;"," &amp; "),"HomeImprovement","Home Improvement"),"Car&amp;Motorbike","Car &amp; Motorbike"),999))</f>
        <v>Computers &amp; Accessories</v>
      </c>
      <c r="E82" t="s">
        <v>9490</v>
      </c>
      <c r="F82">
        <v>399</v>
      </c>
      <c r="G82" s="1">
        <v>1099</v>
      </c>
      <c r="H82" s="1" t="str">
        <f>IF(Table1[[#This Row],[actual_price]]&lt;500,"&lt;500",
   IF(Table1[[#This Row],[actual_price]]&lt;=1000,"500–1000",IF(Table1[[#This Row],[actual_price]]&lt;=10000, "1000-10000",IF(Table1[[#This Row],[actual_price]]&lt;=50000, "10000-50000",IF(Table1[[#This Row],[actual_price]]&lt;=100000, "50000-100000","&gt;100000")))))</f>
        <v>1000-10000</v>
      </c>
      <c r="I82" s="1" t="str">
        <f>IF(Table1[[#This Row],[discount_percentage]] &lt;=20%, "0-20%",IF(Table1[[#This Row],[discount_percentage]] &lt;=50%, "20-50%", IF(Table1[[#This Row],[discount_percentage]] &lt;=70%, "50-70%", "70-100%" )))</f>
        <v>50-70%</v>
      </c>
      <c r="J82" s="1" t="str">
        <f>IF(Table1[[#This Row],[discount_percentage]] &gt;= 50%, "Over 50% discount", "Below 50% discount")</f>
        <v>Over 50% discount</v>
      </c>
      <c r="K82" s="4">
        <v>0.64</v>
      </c>
      <c r="L82">
        <v>4.2</v>
      </c>
      <c r="M82">
        <f>ROUND(Table1[[#This Row],[rating]], 0)</f>
        <v>4</v>
      </c>
      <c r="N82" s="1">
        <v>24269</v>
      </c>
      <c r="O82" s="1">
        <f>Table1[[#This Row],[rating]]*Table1[[#This Row],[ rating_count ]]</f>
        <v>101929.8</v>
      </c>
      <c r="P82" s="1" t="str">
        <f>IF(Table1[[#This Row],[ rating_count ]]&lt;= 1000, "&lt;=1000", "&gt;=1000" )</f>
        <v>&gt;=1000</v>
      </c>
      <c r="Q82" s="1">
        <f>Table1[[#This Row],[ rating_count ]]*Table1[[#This Row],[actual_price]]</f>
        <v>26671631</v>
      </c>
      <c r="R82" t="s">
        <v>10882</v>
      </c>
      <c r="S82" s="6" t="s">
        <v>10</v>
      </c>
      <c r="T82" t="s">
        <v>11</v>
      </c>
      <c r="U82" t="s">
        <v>12</v>
      </c>
      <c r="V82">
        <f>IF(TRIM(Table1[[#This Row],[review_id]])="", 0, LEN(Table1[[#This Row],[review_id]]) - LEN(SUBSTITUTE(Table1[[#This Row],[review_id]], ",", "")) + 1)</f>
        <v>8</v>
      </c>
      <c r="W82" t="s">
        <v>13</v>
      </c>
      <c r="X82" t="s">
        <v>563</v>
      </c>
      <c r="Y82" t="s">
        <v>564</v>
      </c>
      <c r="Z82" t="s">
        <v>565</v>
      </c>
    </row>
    <row r="83" spans="1:26" hidden="1" x14ac:dyDescent="0.25">
      <c r="A83" t="s">
        <v>566</v>
      </c>
      <c r="B83" t="s">
        <v>9606</v>
      </c>
      <c r="C83" t="s">
        <v>9489</v>
      </c>
      <c r="D83" t="str">
        <f>TRIM(LEFT(SUBSTITUTE(SUBSTITUTE(SUBSTITUTE(Table1[[#This Row],[Product_category]],"&amp;"," &amp; "),"HomeImprovement","Home Improvement"),"Car&amp;Motorbike","Car &amp; Motorbike"),999))</f>
        <v>Computers &amp; Accessories</v>
      </c>
      <c r="E83" t="s">
        <v>9490</v>
      </c>
      <c r="F83">
        <v>139</v>
      </c>
      <c r="G83">
        <v>249</v>
      </c>
      <c r="H83" t="str">
        <f>IF(Table1[[#This Row],[actual_price]]&lt;500,"&lt;500",
   IF(Table1[[#This Row],[actual_price]]&lt;=1000,"500–1000",IF(Table1[[#This Row],[actual_price]]&lt;=10000, "1000-10000",IF(Table1[[#This Row],[actual_price]]&lt;=50000, "10000-50000",IF(Table1[[#This Row],[actual_price]]&lt;=100000, "50000-100000","&gt;100000")))))</f>
        <v>&lt;500</v>
      </c>
      <c r="I83" t="str">
        <f>IF(Table1[[#This Row],[discount_percentage]] &lt;=20%, "0-20%",IF(Table1[[#This Row],[discount_percentage]] &lt;=50%, "20-50%", IF(Table1[[#This Row],[discount_percentage]] &lt;=70%, "50-70%", "70-100%" )))</f>
        <v>20-50%</v>
      </c>
      <c r="J83" s="1" t="str">
        <f>IF(Table1[[#This Row],[discount_percentage]] &gt;= 50%, "Over 50% discount", "Below 50% discount")</f>
        <v>Below 50% discount</v>
      </c>
      <c r="K83" s="4">
        <v>0.44</v>
      </c>
      <c r="L83">
        <v>4</v>
      </c>
      <c r="M83">
        <f>ROUND(Table1[[#This Row],[rating]], 0)</f>
        <v>4</v>
      </c>
      <c r="N83" s="1">
        <v>9378</v>
      </c>
      <c r="O83" s="1">
        <f>Table1[[#This Row],[rating]]*Table1[[#This Row],[ rating_count ]]</f>
        <v>37512</v>
      </c>
      <c r="P83" s="1" t="str">
        <f>IF(Table1[[#This Row],[ rating_count ]]&lt;= 1000, "&lt;=1000", "&gt;=1000" )</f>
        <v>&gt;=1000</v>
      </c>
      <c r="Q83" s="1">
        <f>Table1[[#This Row],[ rating_count ]]*Table1[[#This Row],[actual_price]]</f>
        <v>2335122</v>
      </c>
      <c r="R83" t="s">
        <v>10883</v>
      </c>
      <c r="S83" s="6" t="s">
        <v>175</v>
      </c>
      <c r="T83" t="s">
        <v>176</v>
      </c>
      <c r="U83" t="s">
        <v>177</v>
      </c>
      <c r="V83">
        <f>IF(TRIM(Table1[[#This Row],[review_id]])="", 0, LEN(Table1[[#This Row],[review_id]]) - LEN(SUBSTITUTE(Table1[[#This Row],[review_id]], ",", "")) + 1)</f>
        <v>8</v>
      </c>
      <c r="W83" t="s">
        <v>178</v>
      </c>
      <c r="X83" t="s">
        <v>567</v>
      </c>
      <c r="Y83" t="s">
        <v>568</v>
      </c>
      <c r="Z83" t="s">
        <v>569</v>
      </c>
    </row>
    <row r="84" spans="1:26" hidden="1" x14ac:dyDescent="0.25">
      <c r="A84" t="s">
        <v>570</v>
      </c>
      <c r="B84" t="s">
        <v>9607</v>
      </c>
      <c r="C84" t="s">
        <v>9492</v>
      </c>
      <c r="D84" t="str">
        <f>TRIM(LEFT(SUBSTITUTE(SUBSTITUTE(SUBSTITUTE(Table1[[#This Row],[Product_category]],"&amp;"," &amp; "),"HomeImprovement","Home Improvement"),"Car&amp;Motorbike","Car &amp; Motorbike"),999))</f>
        <v>Electronics</v>
      </c>
      <c r="E84" s="1" t="s">
        <v>9493</v>
      </c>
      <c r="F84" s="1">
        <v>7299</v>
      </c>
      <c r="G84" s="1">
        <v>19125</v>
      </c>
      <c r="H84" s="1" t="str">
        <f>IF(Table1[[#This Row],[actual_price]]&lt;500,"&lt;500",
   IF(Table1[[#This Row],[actual_price]]&lt;=1000,"500–1000",IF(Table1[[#This Row],[actual_price]]&lt;=10000, "1000-10000",IF(Table1[[#This Row],[actual_price]]&lt;=50000, "10000-50000",IF(Table1[[#This Row],[actual_price]]&lt;=100000, "50000-100000","&gt;100000")))))</f>
        <v>10000-50000</v>
      </c>
      <c r="I84" s="1" t="str">
        <f>IF(Table1[[#This Row],[discount_percentage]] &lt;=20%, "0-20%",IF(Table1[[#This Row],[discount_percentage]] &lt;=50%, "20-50%", IF(Table1[[#This Row],[discount_percentage]] &lt;=70%, "50-70%", "70-100%" )))</f>
        <v>50-70%</v>
      </c>
      <c r="J84" s="1" t="str">
        <f>IF(Table1[[#This Row],[discount_percentage]] &gt;= 50%, "Over 50% discount", "Below 50% discount")</f>
        <v>Over 50% discount</v>
      </c>
      <c r="K84" s="4">
        <v>0.62</v>
      </c>
      <c r="L84">
        <v>3.4</v>
      </c>
      <c r="M84">
        <f>ROUND(Table1[[#This Row],[rating]], 0)</f>
        <v>3</v>
      </c>
      <c r="N84">
        <v>902</v>
      </c>
      <c r="O84" s="1">
        <f>Table1[[#This Row],[rating]]*Table1[[#This Row],[ rating_count ]]</f>
        <v>3066.7999999999997</v>
      </c>
      <c r="P84" s="1" t="str">
        <f>IF(Table1[[#This Row],[ rating_count ]]&lt;= 1000, "&lt;=1000", "&gt;=1000" )</f>
        <v>&lt;=1000</v>
      </c>
      <c r="Q84" s="1">
        <f>Table1[[#This Row],[ rating_count ]]*Table1[[#This Row],[actual_price]]</f>
        <v>17250750</v>
      </c>
      <c r="R84" t="s">
        <v>10884</v>
      </c>
      <c r="S84" s="6" t="s">
        <v>571</v>
      </c>
      <c r="T84" t="s">
        <v>572</v>
      </c>
      <c r="U84" t="s">
        <v>573</v>
      </c>
      <c r="V84">
        <f>IF(TRIM(Table1[[#This Row],[review_id]])="", 0, LEN(Table1[[#This Row],[review_id]]) - LEN(SUBSTITUTE(Table1[[#This Row],[review_id]], ",", "")) + 1)</f>
        <v>8</v>
      </c>
      <c r="W84" t="s">
        <v>574</v>
      </c>
      <c r="X84" t="s">
        <v>575</v>
      </c>
      <c r="Y84" t="s">
        <v>576</v>
      </c>
      <c r="Z84" t="s">
        <v>577</v>
      </c>
    </row>
    <row r="85" spans="1:26" hidden="1" x14ac:dyDescent="0.25">
      <c r="A85" t="s">
        <v>578</v>
      </c>
      <c r="B85" t="s">
        <v>9608</v>
      </c>
      <c r="C85" t="s">
        <v>9489</v>
      </c>
      <c r="D85" t="str">
        <f>TRIM(LEFT(SUBSTITUTE(SUBSTITUTE(SUBSTITUTE(Table1[[#This Row],[Product_category]],"&amp;"," &amp; "),"HomeImprovement","Home Improvement"),"Car&amp;Motorbike","Car &amp; Motorbike"),999))</f>
        <v>Computers &amp; Accessories</v>
      </c>
      <c r="E85" t="s">
        <v>9490</v>
      </c>
      <c r="F85">
        <v>299</v>
      </c>
      <c r="G85">
        <v>799</v>
      </c>
      <c r="H85" t="str">
        <f>IF(Table1[[#This Row],[actual_price]]&lt;500,"&lt;500",
   IF(Table1[[#This Row],[actual_price]]&lt;=1000,"500–1000",IF(Table1[[#This Row],[actual_price]]&lt;=10000, "1000-10000",IF(Table1[[#This Row],[actual_price]]&lt;=50000, "10000-50000",IF(Table1[[#This Row],[actual_price]]&lt;=100000, "50000-100000","&gt;100000")))))</f>
        <v>500–1000</v>
      </c>
      <c r="I85" t="str">
        <f>IF(Table1[[#This Row],[discount_percentage]] &lt;=20%, "0-20%",IF(Table1[[#This Row],[discount_percentage]] &lt;=50%, "20-50%", IF(Table1[[#This Row],[discount_percentage]] &lt;=70%, "50-70%", "70-100%" )))</f>
        <v>50-70%</v>
      </c>
      <c r="J85" s="1" t="str">
        <f>IF(Table1[[#This Row],[discount_percentage]] &gt;= 50%, "Over 50% discount", "Below 50% discount")</f>
        <v>Over 50% discount</v>
      </c>
      <c r="K85" s="4">
        <v>0.63</v>
      </c>
      <c r="L85">
        <v>4.4000000000000004</v>
      </c>
      <c r="M85">
        <f>ROUND(Table1[[#This Row],[rating]], 0)</f>
        <v>4</v>
      </c>
      <c r="N85" s="1">
        <v>28791</v>
      </c>
      <c r="O85" s="1">
        <f>Table1[[#This Row],[rating]]*Table1[[#This Row],[ rating_count ]]</f>
        <v>126680.40000000001</v>
      </c>
      <c r="P85" s="1" t="str">
        <f>IF(Table1[[#This Row],[ rating_count ]]&lt;= 1000, "&lt;=1000", "&gt;=1000" )</f>
        <v>&gt;=1000</v>
      </c>
      <c r="Q85" s="1">
        <f>Table1[[#This Row],[ rating_count ]]*Table1[[#This Row],[actual_price]]</f>
        <v>23004009</v>
      </c>
      <c r="R85" t="s">
        <v>10885</v>
      </c>
      <c r="S85" s="6" t="s">
        <v>579</v>
      </c>
      <c r="T85" t="s">
        <v>12014</v>
      </c>
      <c r="U85" t="s">
        <v>580</v>
      </c>
      <c r="V85">
        <f>IF(TRIM(Table1[[#This Row],[review_id]])="", 0, LEN(Table1[[#This Row],[review_id]]) - LEN(SUBSTITUTE(Table1[[#This Row],[review_id]], ",", "")) + 1)</f>
        <v>8</v>
      </c>
      <c r="W85" t="s">
        <v>581</v>
      </c>
      <c r="X85" t="s">
        <v>582</v>
      </c>
      <c r="Y85" t="s">
        <v>583</v>
      </c>
      <c r="Z85" t="s">
        <v>584</v>
      </c>
    </row>
    <row r="86" spans="1:26" hidden="1" x14ac:dyDescent="0.25">
      <c r="A86" t="s">
        <v>585</v>
      </c>
      <c r="B86" t="s">
        <v>9609</v>
      </c>
      <c r="C86" t="s">
        <v>9489</v>
      </c>
      <c r="D86" t="str">
        <f>TRIM(LEFT(SUBSTITUTE(SUBSTITUTE(SUBSTITUTE(Table1[[#This Row],[Product_category]],"&amp;"," &amp; "),"HomeImprovement","Home Improvement"),"Car&amp;Motorbike","Car &amp; Motorbike"),999))</f>
        <v>Computers &amp; Accessories</v>
      </c>
      <c r="E86" t="s">
        <v>9490</v>
      </c>
      <c r="F86">
        <v>325</v>
      </c>
      <c r="G86" s="1">
        <v>1299</v>
      </c>
      <c r="H86" s="1" t="str">
        <f>IF(Table1[[#This Row],[actual_price]]&lt;500,"&lt;500",
   IF(Table1[[#This Row],[actual_price]]&lt;=1000,"500–1000",IF(Table1[[#This Row],[actual_price]]&lt;=10000, "1000-10000",IF(Table1[[#This Row],[actual_price]]&lt;=50000, "10000-50000",IF(Table1[[#This Row],[actual_price]]&lt;=100000, "50000-100000","&gt;100000")))))</f>
        <v>1000-10000</v>
      </c>
      <c r="I86" s="1" t="str">
        <f>IF(Table1[[#This Row],[discount_percentage]] &lt;=20%, "0-20%",IF(Table1[[#This Row],[discount_percentage]] &lt;=50%, "20-50%", IF(Table1[[#This Row],[discount_percentage]] &lt;=70%, "50-70%", "70-100%" )))</f>
        <v>70-100%</v>
      </c>
      <c r="J86" s="1" t="str">
        <f>IF(Table1[[#This Row],[discount_percentage]] &gt;= 50%, "Over 50% discount", "Below 50% discount")</f>
        <v>Over 50% discount</v>
      </c>
      <c r="K86" s="4">
        <v>0.75</v>
      </c>
      <c r="L86">
        <v>4.2</v>
      </c>
      <c r="M86">
        <f>ROUND(Table1[[#This Row],[rating]], 0)</f>
        <v>4</v>
      </c>
      <c r="N86" s="1">
        <v>10576</v>
      </c>
      <c r="O86" s="1">
        <f>Table1[[#This Row],[rating]]*Table1[[#This Row],[ rating_count ]]</f>
        <v>44419.200000000004</v>
      </c>
      <c r="P86" s="1" t="str">
        <f>IF(Table1[[#This Row],[ rating_count ]]&lt;= 1000, "&lt;=1000", "&gt;=1000" )</f>
        <v>&gt;=1000</v>
      </c>
      <c r="Q86" s="1">
        <f>Table1[[#This Row],[ rating_count ]]*Table1[[#This Row],[actual_price]]</f>
        <v>13738224</v>
      </c>
      <c r="R86" t="s">
        <v>10886</v>
      </c>
      <c r="S86" s="6" t="s">
        <v>586</v>
      </c>
      <c r="T86" t="s">
        <v>587</v>
      </c>
      <c r="U86" t="s">
        <v>588</v>
      </c>
      <c r="V86">
        <f>IF(TRIM(Table1[[#This Row],[review_id]])="", 0, LEN(Table1[[#This Row],[review_id]]) - LEN(SUBSTITUTE(Table1[[#This Row],[review_id]], ",", "")) + 1)</f>
        <v>8</v>
      </c>
      <c r="W86" t="s">
        <v>589</v>
      </c>
      <c r="X86" t="s">
        <v>590</v>
      </c>
      <c r="Y86" t="s">
        <v>591</v>
      </c>
      <c r="Z86" t="s">
        <v>592</v>
      </c>
    </row>
    <row r="87" spans="1:26" hidden="1" x14ac:dyDescent="0.25">
      <c r="A87" t="s">
        <v>593</v>
      </c>
      <c r="B87" t="s">
        <v>9610</v>
      </c>
      <c r="C87" t="s">
        <v>9492</v>
      </c>
      <c r="D87" t="str">
        <f>TRIM(LEFT(SUBSTITUTE(SUBSTITUTE(SUBSTITUTE(Table1[[#This Row],[Product_category]],"&amp;"," &amp; "),"HomeImprovement","Home Improvement"),"Car&amp;Motorbike","Car &amp; Motorbike"),999))</f>
        <v>Electronics</v>
      </c>
      <c r="E87" s="1" t="s">
        <v>9493</v>
      </c>
      <c r="F87" s="1">
        <v>29999</v>
      </c>
      <c r="G87" s="1">
        <v>39999</v>
      </c>
      <c r="H87" s="1" t="str">
        <f>IF(Table1[[#This Row],[actual_price]]&lt;500,"&lt;500",
   IF(Table1[[#This Row],[actual_price]]&lt;=1000,"500–1000",IF(Table1[[#This Row],[actual_price]]&lt;=10000, "1000-10000",IF(Table1[[#This Row],[actual_price]]&lt;=50000, "10000-50000",IF(Table1[[#This Row],[actual_price]]&lt;=100000, "50000-100000","&gt;100000")))))</f>
        <v>10000-50000</v>
      </c>
      <c r="I87" s="1" t="str">
        <f>IF(Table1[[#This Row],[discount_percentage]] &lt;=20%, "0-20%",IF(Table1[[#This Row],[discount_percentage]] &lt;=50%, "20-50%", IF(Table1[[#This Row],[discount_percentage]] &lt;=70%, "50-70%", "70-100%" )))</f>
        <v>20-50%</v>
      </c>
      <c r="J87" s="1" t="str">
        <f>IF(Table1[[#This Row],[discount_percentage]] &gt;= 50%, "Over 50% discount", "Below 50% discount")</f>
        <v>Below 50% discount</v>
      </c>
      <c r="K87" s="4">
        <v>0.25</v>
      </c>
      <c r="L87">
        <v>4.2</v>
      </c>
      <c r="M87">
        <f>ROUND(Table1[[#This Row],[rating]], 0)</f>
        <v>4</v>
      </c>
      <c r="N87" s="1">
        <v>7298</v>
      </c>
      <c r="O87" s="1">
        <f>Table1[[#This Row],[rating]]*Table1[[#This Row],[ rating_count ]]</f>
        <v>30651.600000000002</v>
      </c>
      <c r="P87" s="1" t="str">
        <f>IF(Table1[[#This Row],[ rating_count ]]&lt;= 1000, "&lt;=1000", "&gt;=1000" )</f>
        <v>&gt;=1000</v>
      </c>
      <c r="Q87" s="1">
        <f>Table1[[#This Row],[ rating_count ]]*Table1[[#This Row],[actual_price]]</f>
        <v>291912702</v>
      </c>
      <c r="R87" t="s">
        <v>10887</v>
      </c>
      <c r="S87" s="6" t="s">
        <v>283</v>
      </c>
      <c r="T87" t="s">
        <v>11996</v>
      </c>
      <c r="U87" t="s">
        <v>284</v>
      </c>
      <c r="V87">
        <f>IF(TRIM(Table1[[#This Row],[review_id]])="", 0, LEN(Table1[[#This Row],[review_id]]) - LEN(SUBSTITUTE(Table1[[#This Row],[review_id]], ",", "")) + 1)</f>
        <v>8</v>
      </c>
      <c r="W87" t="s">
        <v>285</v>
      </c>
      <c r="X87" t="s">
        <v>286</v>
      </c>
      <c r="Y87" t="s">
        <v>594</v>
      </c>
      <c r="Z87" t="s">
        <v>595</v>
      </c>
    </row>
    <row r="88" spans="1:26" hidden="1" x14ac:dyDescent="0.25">
      <c r="A88" t="s">
        <v>596</v>
      </c>
      <c r="B88" t="s">
        <v>9611</v>
      </c>
      <c r="C88" t="s">
        <v>9492</v>
      </c>
      <c r="D88" t="str">
        <f>TRIM(LEFT(SUBSTITUTE(SUBSTITUTE(SUBSTITUTE(Table1[[#This Row],[Product_category]],"&amp;"," &amp; "),"HomeImprovement","Home Improvement"),"Car&amp;Motorbike","Car &amp; Motorbike"),999))</f>
        <v>Electronics</v>
      </c>
      <c r="E88" s="1" t="s">
        <v>9493</v>
      </c>
      <c r="F88" s="1">
        <v>27999</v>
      </c>
      <c r="G88" s="1">
        <v>40990</v>
      </c>
      <c r="H88" s="1" t="str">
        <f>IF(Table1[[#This Row],[actual_price]]&lt;500,"&lt;500",
   IF(Table1[[#This Row],[actual_price]]&lt;=1000,"500–1000",IF(Table1[[#This Row],[actual_price]]&lt;=10000, "1000-10000",IF(Table1[[#This Row],[actual_price]]&lt;=50000, "10000-50000",IF(Table1[[#This Row],[actual_price]]&lt;=100000, "50000-100000","&gt;100000")))))</f>
        <v>10000-50000</v>
      </c>
      <c r="I88" s="1" t="str">
        <f>IF(Table1[[#This Row],[discount_percentage]] &lt;=20%, "0-20%",IF(Table1[[#This Row],[discount_percentage]] &lt;=50%, "20-50%", IF(Table1[[#This Row],[discount_percentage]] &lt;=70%, "50-70%", "70-100%" )))</f>
        <v>20-50%</v>
      </c>
      <c r="J88" s="1" t="str">
        <f>IF(Table1[[#This Row],[discount_percentage]] &gt;= 50%, "Over 50% discount", "Below 50% discount")</f>
        <v>Below 50% discount</v>
      </c>
      <c r="K88" s="4">
        <v>0.32</v>
      </c>
      <c r="L88">
        <v>4.3</v>
      </c>
      <c r="M88">
        <f>ROUND(Table1[[#This Row],[rating]], 0)</f>
        <v>4</v>
      </c>
      <c r="N88" s="1">
        <v>4703</v>
      </c>
      <c r="O88" s="1">
        <f>Table1[[#This Row],[rating]]*Table1[[#This Row],[ rating_count ]]</f>
        <v>20222.899999999998</v>
      </c>
      <c r="P88" s="1" t="str">
        <f>IF(Table1[[#This Row],[ rating_count ]]&lt;= 1000, "&lt;=1000", "&gt;=1000" )</f>
        <v>&gt;=1000</v>
      </c>
      <c r="Q88" s="1">
        <f>Table1[[#This Row],[ rating_count ]]*Table1[[#This Row],[actual_price]]</f>
        <v>192775970</v>
      </c>
      <c r="R88" t="s">
        <v>10888</v>
      </c>
      <c r="S88" s="6" t="s">
        <v>183</v>
      </c>
      <c r="T88" t="s">
        <v>184</v>
      </c>
      <c r="U88" t="s">
        <v>185</v>
      </c>
      <c r="V88">
        <f>IF(TRIM(Table1[[#This Row],[review_id]])="", 0, LEN(Table1[[#This Row],[review_id]]) - LEN(SUBSTITUTE(Table1[[#This Row],[review_id]], ",", "")) + 1)</f>
        <v>8</v>
      </c>
      <c r="W88" t="s">
        <v>186</v>
      </c>
      <c r="X88" t="s">
        <v>187</v>
      </c>
      <c r="Y88" t="s">
        <v>597</v>
      </c>
      <c r="Z88" t="s">
        <v>598</v>
      </c>
    </row>
    <row r="89" spans="1:26" hidden="1" x14ac:dyDescent="0.25">
      <c r="A89" t="s">
        <v>599</v>
      </c>
      <c r="B89" t="s">
        <v>9612</v>
      </c>
      <c r="C89" t="s">
        <v>9492</v>
      </c>
      <c r="D89" t="str">
        <f>TRIM(LEFT(SUBSTITUTE(SUBSTITUTE(SUBSTITUTE(Table1[[#This Row],[Product_category]],"&amp;"," &amp; "),"HomeImprovement","Home Improvement"),"Car&amp;Motorbike","Car &amp; Motorbike"),999))</f>
        <v>Electronics</v>
      </c>
      <c r="E89" s="1" t="s">
        <v>9493</v>
      </c>
      <c r="F89" s="1">
        <v>30990</v>
      </c>
      <c r="G89" s="1">
        <v>52900</v>
      </c>
      <c r="H89" s="1" t="str">
        <f>IF(Table1[[#This Row],[actual_price]]&lt;500,"&lt;500",
   IF(Table1[[#This Row],[actual_price]]&lt;=1000,"500–1000",IF(Table1[[#This Row],[actual_price]]&lt;=10000, "1000-10000",IF(Table1[[#This Row],[actual_price]]&lt;=50000, "10000-50000",IF(Table1[[#This Row],[actual_price]]&lt;=100000, "50000-100000","&gt;100000")))))</f>
        <v>50000-100000</v>
      </c>
      <c r="I89" s="1" t="str">
        <f>IF(Table1[[#This Row],[discount_percentage]] &lt;=20%, "0-20%",IF(Table1[[#This Row],[discount_percentage]] &lt;=50%, "20-50%", IF(Table1[[#This Row],[discount_percentage]] &lt;=70%, "50-70%", "70-100%" )))</f>
        <v>20-50%</v>
      </c>
      <c r="J89" s="1" t="str">
        <f>IF(Table1[[#This Row],[discount_percentage]] &gt;= 50%, "Over 50% discount", "Below 50% discount")</f>
        <v>Below 50% discount</v>
      </c>
      <c r="K89" s="4">
        <v>0.41</v>
      </c>
      <c r="L89">
        <v>4.3</v>
      </c>
      <c r="M89">
        <f>ROUND(Table1[[#This Row],[rating]], 0)</f>
        <v>4</v>
      </c>
      <c r="N89" s="1">
        <v>7109</v>
      </c>
      <c r="O89" s="1">
        <f>Table1[[#This Row],[rating]]*Table1[[#This Row],[ rating_count ]]</f>
        <v>30568.699999999997</v>
      </c>
      <c r="P89" s="1" t="str">
        <f>IF(Table1[[#This Row],[ rating_count ]]&lt;= 1000, "&lt;=1000", "&gt;=1000" )</f>
        <v>&gt;=1000</v>
      </c>
      <c r="Q89" s="1">
        <f>Table1[[#This Row],[ rating_count ]]*Table1[[#This Row],[actual_price]]</f>
        <v>376066100</v>
      </c>
      <c r="R89" t="s">
        <v>10889</v>
      </c>
      <c r="S89" s="6" t="s">
        <v>428</v>
      </c>
      <c r="T89" t="s">
        <v>12006</v>
      </c>
      <c r="U89" t="s">
        <v>429</v>
      </c>
      <c r="V89">
        <f>IF(TRIM(Table1[[#This Row],[review_id]])="", 0, LEN(Table1[[#This Row],[review_id]]) - LEN(SUBSTITUTE(Table1[[#This Row],[review_id]], ",", "")) + 1)</f>
        <v>8</v>
      </c>
      <c r="W89" t="s">
        <v>430</v>
      </c>
      <c r="X89" t="s">
        <v>431</v>
      </c>
      <c r="Y89" t="s">
        <v>600</v>
      </c>
      <c r="Z89" t="s">
        <v>601</v>
      </c>
    </row>
    <row r="90" spans="1:26" hidden="1" x14ac:dyDescent="0.25">
      <c r="A90" t="s">
        <v>602</v>
      </c>
      <c r="B90" t="s">
        <v>9613</v>
      </c>
      <c r="C90" t="s">
        <v>9489</v>
      </c>
      <c r="D90" t="str">
        <f>TRIM(LEFT(SUBSTITUTE(SUBSTITUTE(SUBSTITUTE(Table1[[#This Row],[Product_category]],"&amp;"," &amp; "),"HomeImprovement","Home Improvement"),"Car&amp;Motorbike","Car &amp; Motorbike"),999))</f>
        <v>Computers &amp; Accessories</v>
      </c>
      <c r="E90" t="s">
        <v>9490</v>
      </c>
      <c r="F90">
        <v>199</v>
      </c>
      <c r="G90">
        <v>999</v>
      </c>
      <c r="H90" t="str">
        <f>IF(Table1[[#This Row],[actual_price]]&lt;500,"&lt;500",
   IF(Table1[[#This Row],[actual_price]]&lt;=1000,"500–1000",IF(Table1[[#This Row],[actual_price]]&lt;=10000, "1000-10000",IF(Table1[[#This Row],[actual_price]]&lt;=50000, "10000-50000",IF(Table1[[#This Row],[actual_price]]&lt;=100000, "50000-100000","&gt;100000")))))</f>
        <v>500–1000</v>
      </c>
      <c r="I90" t="str">
        <f>IF(Table1[[#This Row],[discount_percentage]] &lt;=20%, "0-20%",IF(Table1[[#This Row],[discount_percentage]] &lt;=50%, "20-50%", IF(Table1[[#This Row],[discount_percentage]] &lt;=70%, "50-70%", "70-100%" )))</f>
        <v>70-100%</v>
      </c>
      <c r="J90" s="1" t="str">
        <f>IF(Table1[[#This Row],[discount_percentage]] &gt;= 50%, "Over 50% discount", "Below 50% discount")</f>
        <v>Over 50% discount</v>
      </c>
      <c r="K90" s="4">
        <v>0.8</v>
      </c>
      <c r="L90">
        <v>4.5</v>
      </c>
      <c r="M90">
        <f>ROUND(Table1[[#This Row],[rating]], 0)</f>
        <v>5</v>
      </c>
      <c r="N90">
        <v>127</v>
      </c>
      <c r="O90" s="1">
        <f>Table1[[#This Row],[rating]]*Table1[[#This Row],[ rating_count ]]</f>
        <v>571.5</v>
      </c>
      <c r="P90" s="1" t="str">
        <f>IF(Table1[[#This Row],[ rating_count ]]&lt;= 1000, "&lt;=1000", "&gt;=1000" )</f>
        <v>&lt;=1000</v>
      </c>
      <c r="Q90" s="1">
        <f>Table1[[#This Row],[ rating_count ]]*Table1[[#This Row],[actual_price]]</f>
        <v>126873</v>
      </c>
      <c r="R90" t="s">
        <v>10890</v>
      </c>
      <c r="S90" s="6" t="s">
        <v>603</v>
      </c>
      <c r="T90" t="s">
        <v>604</v>
      </c>
      <c r="U90" t="s">
        <v>605</v>
      </c>
      <c r="V90">
        <f>IF(TRIM(Table1[[#This Row],[review_id]])="", 0, LEN(Table1[[#This Row],[review_id]]) - LEN(SUBSTITUTE(Table1[[#This Row],[review_id]], ",", "")) + 1)</f>
        <v>8</v>
      </c>
      <c r="W90" t="s">
        <v>606</v>
      </c>
      <c r="X90" t="s">
        <v>607</v>
      </c>
      <c r="Y90" t="s">
        <v>608</v>
      </c>
      <c r="Z90" t="s">
        <v>609</v>
      </c>
    </row>
    <row r="91" spans="1:26" hidden="1" x14ac:dyDescent="0.25">
      <c r="A91" t="s">
        <v>610</v>
      </c>
      <c r="B91" t="s">
        <v>9614</v>
      </c>
      <c r="C91" t="s">
        <v>9489</v>
      </c>
      <c r="D91" t="str">
        <f>TRIM(LEFT(SUBSTITUTE(SUBSTITUTE(SUBSTITUTE(Table1[[#This Row],[Product_category]],"&amp;"," &amp; "),"HomeImprovement","Home Improvement"),"Car&amp;Motorbike","Car &amp; Motorbike"),999))</f>
        <v>Computers &amp; Accessories</v>
      </c>
      <c r="E91" t="s">
        <v>9490</v>
      </c>
      <c r="F91">
        <v>649</v>
      </c>
      <c r="G91" s="1">
        <v>1999</v>
      </c>
      <c r="H91" s="1" t="str">
        <f>IF(Table1[[#This Row],[actual_price]]&lt;500,"&lt;500",
   IF(Table1[[#This Row],[actual_price]]&lt;=1000,"500–1000",IF(Table1[[#This Row],[actual_price]]&lt;=10000, "1000-10000",IF(Table1[[#This Row],[actual_price]]&lt;=50000, "10000-50000",IF(Table1[[#This Row],[actual_price]]&lt;=100000, "50000-100000","&gt;100000")))))</f>
        <v>1000-10000</v>
      </c>
      <c r="I91" s="1" t="str">
        <f>IF(Table1[[#This Row],[discount_percentage]] &lt;=20%, "0-20%",IF(Table1[[#This Row],[discount_percentage]] &lt;=50%, "20-50%", IF(Table1[[#This Row],[discount_percentage]] &lt;=70%, "50-70%", "70-100%" )))</f>
        <v>50-70%</v>
      </c>
      <c r="J91" s="1" t="str">
        <f>IF(Table1[[#This Row],[discount_percentage]] &gt;= 50%, "Over 50% discount", "Below 50% discount")</f>
        <v>Over 50% discount</v>
      </c>
      <c r="K91" s="4">
        <v>0.68</v>
      </c>
      <c r="L91">
        <v>4.2</v>
      </c>
      <c r="M91">
        <f>ROUND(Table1[[#This Row],[rating]], 0)</f>
        <v>4</v>
      </c>
      <c r="N91" s="1">
        <v>24269</v>
      </c>
      <c r="O91" s="1">
        <f>Table1[[#This Row],[rating]]*Table1[[#This Row],[ rating_count ]]</f>
        <v>101929.8</v>
      </c>
      <c r="P91" s="1" t="str">
        <f>IF(Table1[[#This Row],[ rating_count ]]&lt;= 1000, "&lt;=1000", "&gt;=1000" )</f>
        <v>&gt;=1000</v>
      </c>
      <c r="Q91" s="1">
        <f>Table1[[#This Row],[ rating_count ]]*Table1[[#This Row],[actual_price]]</f>
        <v>48513731</v>
      </c>
      <c r="R91" t="s">
        <v>10844</v>
      </c>
      <c r="S91" s="6" t="s">
        <v>10</v>
      </c>
      <c r="T91" t="s">
        <v>11</v>
      </c>
      <c r="U91" t="s">
        <v>12</v>
      </c>
      <c r="V91">
        <f>IF(TRIM(Table1[[#This Row],[review_id]])="", 0, LEN(Table1[[#This Row],[review_id]]) - LEN(SUBSTITUTE(Table1[[#This Row],[review_id]], ",", "")) + 1)</f>
        <v>8</v>
      </c>
      <c r="W91" t="s">
        <v>13</v>
      </c>
      <c r="X91" t="s">
        <v>611</v>
      </c>
      <c r="Y91" t="s">
        <v>612</v>
      </c>
      <c r="Z91" t="s">
        <v>613</v>
      </c>
    </row>
    <row r="92" spans="1:26" hidden="1" x14ac:dyDescent="0.25">
      <c r="A92" t="s">
        <v>614</v>
      </c>
      <c r="B92" t="s">
        <v>9615</v>
      </c>
      <c r="C92" t="s">
        <v>9489</v>
      </c>
      <c r="D92" t="str">
        <f>TRIM(LEFT(SUBSTITUTE(SUBSTITUTE(SUBSTITUTE(Table1[[#This Row],[Product_category]],"&amp;"," &amp; "),"HomeImprovement","Home Improvement"),"Car&amp;Motorbike","Car &amp; Motorbike"),999))</f>
        <v>Computers &amp; Accessories</v>
      </c>
      <c r="E92" t="s">
        <v>9491</v>
      </c>
      <c r="F92">
        <v>269</v>
      </c>
      <c r="G92">
        <v>800</v>
      </c>
      <c r="H92" t="str">
        <f>IF(Table1[[#This Row],[actual_price]]&lt;500,"&lt;500",
   IF(Table1[[#This Row],[actual_price]]&lt;=1000,"500–1000",IF(Table1[[#This Row],[actual_price]]&lt;=10000, "1000-10000",IF(Table1[[#This Row],[actual_price]]&lt;=50000, "10000-50000",IF(Table1[[#This Row],[actual_price]]&lt;=100000, "50000-100000","&gt;100000")))))</f>
        <v>500–1000</v>
      </c>
      <c r="I92" t="str">
        <f>IF(Table1[[#This Row],[discount_percentage]] &lt;=20%, "0-20%",IF(Table1[[#This Row],[discount_percentage]] &lt;=50%, "20-50%", IF(Table1[[#This Row],[discount_percentage]] &lt;=70%, "50-70%", "70-100%" )))</f>
        <v>50-70%</v>
      </c>
      <c r="J92" s="1" t="str">
        <f>IF(Table1[[#This Row],[discount_percentage]] &gt;= 50%, "Over 50% discount", "Below 50% discount")</f>
        <v>Over 50% discount</v>
      </c>
      <c r="K92" s="4">
        <v>0.66</v>
      </c>
      <c r="L92">
        <v>3.6</v>
      </c>
      <c r="M92">
        <f>ROUND(Table1[[#This Row],[rating]], 0)</f>
        <v>4</v>
      </c>
      <c r="N92" s="1">
        <v>10134</v>
      </c>
      <c r="O92" s="1">
        <f>Table1[[#This Row],[rating]]*Table1[[#This Row],[ rating_count ]]</f>
        <v>36482.400000000001</v>
      </c>
      <c r="P92" s="1" t="str">
        <f>IF(Table1[[#This Row],[ rating_count ]]&lt;= 1000, "&lt;=1000", "&gt;=1000" )</f>
        <v>&gt;=1000</v>
      </c>
      <c r="Q92" s="1">
        <f>Table1[[#This Row],[ rating_count ]]*Table1[[#This Row],[actual_price]]</f>
        <v>8107200</v>
      </c>
      <c r="R92" t="s">
        <v>10891</v>
      </c>
      <c r="S92" s="6" t="s">
        <v>615</v>
      </c>
      <c r="T92" t="s">
        <v>616</v>
      </c>
      <c r="U92" t="s">
        <v>617</v>
      </c>
      <c r="V92">
        <f>IF(TRIM(Table1[[#This Row],[review_id]])="", 0, LEN(Table1[[#This Row],[review_id]]) - LEN(SUBSTITUTE(Table1[[#This Row],[review_id]], ",", "")) + 1)</f>
        <v>8</v>
      </c>
      <c r="W92" t="s">
        <v>618</v>
      </c>
      <c r="X92" t="s">
        <v>619</v>
      </c>
      <c r="Y92" t="s">
        <v>620</v>
      </c>
      <c r="Z92" t="s">
        <v>621</v>
      </c>
    </row>
    <row r="93" spans="1:26" hidden="1" x14ac:dyDescent="0.25">
      <c r="A93" t="s">
        <v>622</v>
      </c>
      <c r="B93" t="s">
        <v>9616</v>
      </c>
      <c r="C93" t="s">
        <v>9492</v>
      </c>
      <c r="D93" t="str">
        <f>TRIM(LEFT(SUBSTITUTE(SUBSTITUTE(SUBSTITUTE(Table1[[#This Row],[Product_category]],"&amp;"," &amp; "),"HomeImprovement","Home Improvement"),"Car&amp;Motorbike","Car &amp; Motorbike"),999))</f>
        <v>Electronics</v>
      </c>
      <c r="E93" s="1" t="s">
        <v>9493</v>
      </c>
      <c r="F93" s="1">
        <v>24999</v>
      </c>
      <c r="G93" s="1">
        <v>31999</v>
      </c>
      <c r="H93" s="1" t="str">
        <f>IF(Table1[[#This Row],[actual_price]]&lt;500,"&lt;500",
   IF(Table1[[#This Row],[actual_price]]&lt;=1000,"500–1000",IF(Table1[[#This Row],[actual_price]]&lt;=10000, "1000-10000",IF(Table1[[#This Row],[actual_price]]&lt;=50000, "10000-50000",IF(Table1[[#This Row],[actual_price]]&lt;=100000, "50000-100000","&gt;100000")))))</f>
        <v>10000-50000</v>
      </c>
      <c r="I93" s="1" t="str">
        <f>IF(Table1[[#This Row],[discount_percentage]] &lt;=20%, "0-20%",IF(Table1[[#This Row],[discount_percentage]] &lt;=50%, "20-50%", IF(Table1[[#This Row],[discount_percentage]] &lt;=70%, "50-70%", "70-100%" )))</f>
        <v>20-50%</v>
      </c>
      <c r="J93" s="1" t="str">
        <f>IF(Table1[[#This Row],[discount_percentage]] &gt;= 50%, "Over 50% discount", "Below 50% discount")</f>
        <v>Below 50% discount</v>
      </c>
      <c r="K93" s="4">
        <v>0.22</v>
      </c>
      <c r="L93">
        <v>4.2</v>
      </c>
      <c r="M93">
        <f>ROUND(Table1[[#This Row],[rating]], 0)</f>
        <v>4</v>
      </c>
      <c r="N93" s="1">
        <v>34899</v>
      </c>
      <c r="O93" s="1">
        <f>Table1[[#This Row],[rating]]*Table1[[#This Row],[ rating_count ]]</f>
        <v>146575.80000000002</v>
      </c>
      <c r="P93" s="1" t="str">
        <f>IF(Table1[[#This Row],[ rating_count ]]&lt;= 1000, "&lt;=1000", "&gt;=1000" )</f>
        <v>&gt;=1000</v>
      </c>
      <c r="Q93" s="1">
        <f>Table1[[#This Row],[ rating_count ]]*Table1[[#This Row],[actual_price]]</f>
        <v>1116733101</v>
      </c>
      <c r="R93" t="s">
        <v>10892</v>
      </c>
      <c r="S93" s="6" t="s">
        <v>199</v>
      </c>
      <c r="T93" t="s">
        <v>11988</v>
      </c>
      <c r="U93" t="s">
        <v>200</v>
      </c>
      <c r="V93">
        <f>IF(TRIM(Table1[[#This Row],[review_id]])="", 0, LEN(Table1[[#This Row],[review_id]]) - LEN(SUBSTITUTE(Table1[[#This Row],[review_id]], ",", "")) + 1)</f>
        <v>8</v>
      </c>
      <c r="W93" t="s">
        <v>201</v>
      </c>
      <c r="X93" t="s">
        <v>202</v>
      </c>
      <c r="Y93" t="s">
        <v>623</v>
      </c>
      <c r="Z93" t="s">
        <v>624</v>
      </c>
    </row>
    <row r="94" spans="1:26" hidden="1" x14ac:dyDescent="0.25">
      <c r="A94" t="s">
        <v>625</v>
      </c>
      <c r="B94" t="s">
        <v>9617</v>
      </c>
      <c r="C94" t="s">
        <v>9489</v>
      </c>
      <c r="D94" t="str">
        <f>TRIM(LEFT(SUBSTITUTE(SUBSTITUTE(SUBSTITUTE(Table1[[#This Row],[Product_category]],"&amp;"," &amp; "),"HomeImprovement","Home Improvement"),"Car&amp;Motorbike","Car &amp; Motorbike"),999))</f>
        <v>Computers &amp; Accessories</v>
      </c>
      <c r="E94" t="s">
        <v>9490</v>
      </c>
      <c r="F94">
        <v>299</v>
      </c>
      <c r="G94">
        <v>699</v>
      </c>
      <c r="H94" t="str">
        <f>IF(Table1[[#This Row],[actual_price]]&lt;500,"&lt;500",
   IF(Table1[[#This Row],[actual_price]]&lt;=1000,"500–1000",IF(Table1[[#This Row],[actual_price]]&lt;=10000, "1000-10000",IF(Table1[[#This Row],[actual_price]]&lt;=50000, "10000-50000",IF(Table1[[#This Row],[actual_price]]&lt;=100000, "50000-100000","&gt;100000")))))</f>
        <v>500–1000</v>
      </c>
      <c r="I94" t="str">
        <f>IF(Table1[[#This Row],[discount_percentage]] &lt;=20%, "0-20%",IF(Table1[[#This Row],[discount_percentage]] &lt;=50%, "20-50%", IF(Table1[[#This Row],[discount_percentage]] &lt;=70%, "50-70%", "70-100%" )))</f>
        <v>50-70%</v>
      </c>
      <c r="J94" s="1" t="str">
        <f>IF(Table1[[#This Row],[discount_percentage]] &gt;= 50%, "Over 50% discount", "Below 50% discount")</f>
        <v>Over 50% discount</v>
      </c>
      <c r="K94" s="4">
        <v>0.56999999999999995</v>
      </c>
      <c r="L94">
        <v>4.2</v>
      </c>
      <c r="M94">
        <f>ROUND(Table1[[#This Row],[rating]], 0)</f>
        <v>4</v>
      </c>
      <c r="N94" s="1">
        <v>94363</v>
      </c>
      <c r="O94" s="1">
        <f>Table1[[#This Row],[rating]]*Table1[[#This Row],[ rating_count ]]</f>
        <v>396324.60000000003</v>
      </c>
      <c r="P94" s="1" t="str">
        <f>IF(Table1[[#This Row],[ rating_count ]]&lt;= 1000, "&lt;=1000", "&gt;=1000" )</f>
        <v>&gt;=1000</v>
      </c>
      <c r="Q94" s="1">
        <f>Table1[[#This Row],[ rating_count ]]*Table1[[#This Row],[actual_price]]</f>
        <v>65959737</v>
      </c>
      <c r="R94" t="s">
        <v>10806</v>
      </c>
      <c r="S94" s="6" t="s">
        <v>33</v>
      </c>
      <c r="T94" t="s">
        <v>34</v>
      </c>
      <c r="U94" t="s">
        <v>35</v>
      </c>
      <c r="V94">
        <f>IF(TRIM(Table1[[#This Row],[review_id]])="", 0, LEN(Table1[[#This Row],[review_id]]) - LEN(SUBSTITUTE(Table1[[#This Row],[review_id]], ",", "")) + 1)</f>
        <v>8</v>
      </c>
      <c r="W94" t="s">
        <v>36</v>
      </c>
      <c r="X94" t="s">
        <v>37</v>
      </c>
      <c r="Y94" t="s">
        <v>626</v>
      </c>
      <c r="Z94" t="s">
        <v>627</v>
      </c>
    </row>
    <row r="95" spans="1:26" hidden="1" x14ac:dyDescent="0.25">
      <c r="A95" t="s">
        <v>628</v>
      </c>
      <c r="B95" t="s">
        <v>9618</v>
      </c>
      <c r="C95" t="s">
        <v>9489</v>
      </c>
      <c r="D95" t="str">
        <f>TRIM(LEFT(SUBSTITUTE(SUBSTITUTE(SUBSTITUTE(Table1[[#This Row],[Product_category]],"&amp;"," &amp; "),"HomeImprovement","Home Improvement"),"Car&amp;Motorbike","Car &amp; Motorbike"),999))</f>
        <v>Computers &amp; Accessories</v>
      </c>
      <c r="E95" t="s">
        <v>9490</v>
      </c>
      <c r="F95">
        <v>199</v>
      </c>
      <c r="G95">
        <v>999</v>
      </c>
      <c r="H95" t="str">
        <f>IF(Table1[[#This Row],[actual_price]]&lt;500,"&lt;500",
   IF(Table1[[#This Row],[actual_price]]&lt;=1000,"500–1000",IF(Table1[[#This Row],[actual_price]]&lt;=10000, "1000-10000",IF(Table1[[#This Row],[actual_price]]&lt;=50000, "10000-50000",IF(Table1[[#This Row],[actual_price]]&lt;=100000, "50000-100000","&gt;100000")))))</f>
        <v>500–1000</v>
      </c>
      <c r="I95" t="str">
        <f>IF(Table1[[#This Row],[discount_percentage]] &lt;=20%, "0-20%",IF(Table1[[#This Row],[discount_percentage]] &lt;=50%, "20-50%", IF(Table1[[#This Row],[discount_percentage]] &lt;=70%, "50-70%", "70-100%" )))</f>
        <v>70-100%</v>
      </c>
      <c r="J95" s="1" t="str">
        <f>IF(Table1[[#This Row],[discount_percentage]] &gt;= 50%, "Over 50% discount", "Below 50% discount")</f>
        <v>Over 50% discount</v>
      </c>
      <c r="K95" s="4">
        <v>0.8</v>
      </c>
      <c r="L95">
        <v>4.0999999999999996</v>
      </c>
      <c r="M95">
        <f>ROUND(Table1[[#This Row],[rating]], 0)</f>
        <v>4</v>
      </c>
      <c r="N95">
        <v>425</v>
      </c>
      <c r="O95" s="1">
        <f>Table1[[#This Row],[rating]]*Table1[[#This Row],[ rating_count ]]</f>
        <v>1742.4999999999998</v>
      </c>
      <c r="P95" s="1" t="str">
        <f>IF(Table1[[#This Row],[ rating_count ]]&lt;= 1000, "&lt;=1000", "&gt;=1000" )</f>
        <v>&lt;=1000</v>
      </c>
      <c r="Q95" s="1">
        <f>Table1[[#This Row],[ rating_count ]]*Table1[[#This Row],[actual_price]]</f>
        <v>424575</v>
      </c>
      <c r="R95" t="s">
        <v>10893</v>
      </c>
      <c r="S95" s="6" t="s">
        <v>629</v>
      </c>
      <c r="T95" t="s">
        <v>630</v>
      </c>
      <c r="U95" t="s">
        <v>631</v>
      </c>
      <c r="V95">
        <f>IF(TRIM(Table1[[#This Row],[review_id]])="", 0, LEN(Table1[[#This Row],[review_id]]) - LEN(SUBSTITUTE(Table1[[#This Row],[review_id]], ",", "")) + 1)</f>
        <v>8</v>
      </c>
      <c r="W95" t="s">
        <v>632</v>
      </c>
      <c r="X95" t="s">
        <v>633</v>
      </c>
      <c r="Y95" t="s">
        <v>634</v>
      </c>
      <c r="Z95" t="s">
        <v>635</v>
      </c>
    </row>
    <row r="96" spans="1:26" hidden="1" x14ac:dyDescent="0.25">
      <c r="A96" t="s">
        <v>636</v>
      </c>
      <c r="B96" t="s">
        <v>9619</v>
      </c>
      <c r="C96" t="s">
        <v>9492</v>
      </c>
      <c r="D96" t="str">
        <f>TRIM(LEFT(SUBSTITUTE(SUBSTITUTE(SUBSTITUTE(Table1[[#This Row],[Product_category]],"&amp;"," &amp; "),"HomeImprovement","Home Improvement"),"Car&amp;Motorbike","Car &amp; Motorbike"),999))</f>
        <v>Electronics</v>
      </c>
      <c r="E96" s="1" t="s">
        <v>9493</v>
      </c>
      <c r="F96" s="1">
        <v>18990</v>
      </c>
      <c r="G96" s="1">
        <v>40990</v>
      </c>
      <c r="H96" s="1" t="str">
        <f>IF(Table1[[#This Row],[actual_price]]&lt;500,"&lt;500",
   IF(Table1[[#This Row],[actual_price]]&lt;=1000,"500–1000",IF(Table1[[#This Row],[actual_price]]&lt;=10000, "1000-10000",IF(Table1[[#This Row],[actual_price]]&lt;=50000, "10000-50000",IF(Table1[[#This Row],[actual_price]]&lt;=100000, "50000-100000","&gt;100000")))))</f>
        <v>10000-50000</v>
      </c>
      <c r="I96" s="1" t="str">
        <f>IF(Table1[[#This Row],[discount_percentage]] &lt;=20%, "0-20%",IF(Table1[[#This Row],[discount_percentage]] &lt;=50%, "20-50%", IF(Table1[[#This Row],[discount_percentage]] &lt;=70%, "50-70%", "70-100%" )))</f>
        <v>50-70%</v>
      </c>
      <c r="J96" s="1" t="str">
        <f>IF(Table1[[#This Row],[discount_percentage]] &gt;= 50%, "Over 50% discount", "Below 50% discount")</f>
        <v>Over 50% discount</v>
      </c>
      <c r="K96" s="4">
        <v>0.54</v>
      </c>
      <c r="L96">
        <v>4.2</v>
      </c>
      <c r="M96">
        <f>ROUND(Table1[[#This Row],[rating]], 0)</f>
        <v>4</v>
      </c>
      <c r="N96" s="1">
        <v>6659</v>
      </c>
      <c r="O96" s="1">
        <f>Table1[[#This Row],[rating]]*Table1[[#This Row],[ rating_count ]]</f>
        <v>27967.800000000003</v>
      </c>
      <c r="P96" s="1" t="str">
        <f>IF(Table1[[#This Row],[ rating_count ]]&lt;= 1000, "&lt;=1000", "&gt;=1000" )</f>
        <v>&gt;=1000</v>
      </c>
      <c r="Q96" s="1">
        <f>Table1[[#This Row],[ rating_count ]]*Table1[[#This Row],[actual_price]]</f>
        <v>272952410</v>
      </c>
      <c r="R96" t="s">
        <v>10894</v>
      </c>
      <c r="S96" s="6" t="s">
        <v>637</v>
      </c>
      <c r="T96" t="s">
        <v>12015</v>
      </c>
      <c r="U96" t="s">
        <v>638</v>
      </c>
      <c r="V96">
        <f>IF(TRIM(Table1[[#This Row],[review_id]])="", 0, LEN(Table1[[#This Row],[review_id]]) - LEN(SUBSTITUTE(Table1[[#This Row],[review_id]], ",", "")) + 1)</f>
        <v>8</v>
      </c>
      <c r="W96" t="s">
        <v>639</v>
      </c>
      <c r="X96" t="s">
        <v>640</v>
      </c>
      <c r="Y96" t="s">
        <v>641</v>
      </c>
      <c r="Z96" t="s">
        <v>642</v>
      </c>
    </row>
    <row r="97" spans="1:26" hidden="1" x14ac:dyDescent="0.25">
      <c r="A97" t="s">
        <v>643</v>
      </c>
      <c r="B97" t="s">
        <v>9620</v>
      </c>
      <c r="C97" t="s">
        <v>9489</v>
      </c>
      <c r="D97" t="str">
        <f>TRIM(LEFT(SUBSTITUTE(SUBSTITUTE(SUBSTITUTE(Table1[[#This Row],[Product_category]],"&amp;"," &amp; "),"HomeImprovement","Home Improvement"),"Car&amp;Motorbike","Car &amp; Motorbike"),999))</f>
        <v>Computers &amp; Accessories</v>
      </c>
      <c r="E97" t="s">
        <v>9491</v>
      </c>
      <c r="F97">
        <v>290</v>
      </c>
      <c r="G97">
        <v>349</v>
      </c>
      <c r="H97" t="str">
        <f>IF(Table1[[#This Row],[actual_price]]&lt;500,"&lt;500",
   IF(Table1[[#This Row],[actual_price]]&lt;=1000,"500–1000",IF(Table1[[#This Row],[actual_price]]&lt;=10000, "1000-10000",IF(Table1[[#This Row],[actual_price]]&lt;=50000, "10000-50000",IF(Table1[[#This Row],[actual_price]]&lt;=100000, "50000-100000","&gt;100000")))))</f>
        <v>&lt;500</v>
      </c>
      <c r="I97" t="str">
        <f>IF(Table1[[#This Row],[discount_percentage]] &lt;=20%, "0-20%",IF(Table1[[#This Row],[discount_percentage]] &lt;=50%, "20-50%", IF(Table1[[#This Row],[discount_percentage]] &lt;=70%, "50-70%", "70-100%" )))</f>
        <v>0-20%</v>
      </c>
      <c r="J97" s="1" t="str">
        <f>IF(Table1[[#This Row],[discount_percentage]] &gt;= 50%, "Over 50% discount", "Below 50% discount")</f>
        <v>Below 50% discount</v>
      </c>
      <c r="K97" s="4">
        <v>0.17</v>
      </c>
      <c r="L97">
        <v>3.7</v>
      </c>
      <c r="M97">
        <f>ROUND(Table1[[#This Row],[rating]], 0)</f>
        <v>4</v>
      </c>
      <c r="N97" s="1">
        <v>1977</v>
      </c>
      <c r="O97" s="1">
        <f>Table1[[#This Row],[rating]]*Table1[[#This Row],[ rating_count ]]</f>
        <v>7314.9000000000005</v>
      </c>
      <c r="P97" s="1" t="str">
        <f>IF(Table1[[#This Row],[ rating_count ]]&lt;= 1000, "&lt;=1000", "&gt;=1000" )</f>
        <v>&gt;=1000</v>
      </c>
      <c r="Q97" s="1">
        <f>Table1[[#This Row],[ rating_count ]]*Table1[[#This Row],[actual_price]]</f>
        <v>689973</v>
      </c>
      <c r="R97" t="s">
        <v>10895</v>
      </c>
      <c r="S97" s="6" t="s">
        <v>644</v>
      </c>
      <c r="T97" t="s">
        <v>645</v>
      </c>
      <c r="U97" t="s">
        <v>646</v>
      </c>
      <c r="V97">
        <f>IF(TRIM(Table1[[#This Row],[review_id]])="", 0, LEN(Table1[[#This Row],[review_id]]) - LEN(SUBSTITUTE(Table1[[#This Row],[review_id]], ",", "")) + 1)</f>
        <v>8</v>
      </c>
      <c r="W97" t="s">
        <v>647</v>
      </c>
      <c r="X97" t="s">
        <v>648</v>
      </c>
      <c r="Y97" t="s">
        <v>649</v>
      </c>
      <c r="Z97" t="s">
        <v>650</v>
      </c>
    </row>
    <row r="98" spans="1:26" hidden="1" x14ac:dyDescent="0.25">
      <c r="A98" t="s">
        <v>651</v>
      </c>
      <c r="B98" t="s">
        <v>9621</v>
      </c>
      <c r="C98" t="s">
        <v>9492</v>
      </c>
      <c r="D98" t="str">
        <f>TRIM(LEFT(SUBSTITUTE(SUBSTITUTE(SUBSTITUTE(Table1[[#This Row],[Product_category]],"&amp;"," &amp; "),"HomeImprovement","Home Improvement"),"Car&amp;Motorbike","Car &amp; Motorbike"),999))</f>
        <v>Electronics</v>
      </c>
      <c r="E98" t="s">
        <v>9493</v>
      </c>
      <c r="F98">
        <v>249</v>
      </c>
      <c r="G98">
        <v>799</v>
      </c>
      <c r="H98" t="str">
        <f>IF(Table1[[#This Row],[actual_price]]&lt;500,"&lt;500",
   IF(Table1[[#This Row],[actual_price]]&lt;=1000,"500–1000",IF(Table1[[#This Row],[actual_price]]&lt;=10000, "1000-10000",IF(Table1[[#This Row],[actual_price]]&lt;=50000, "10000-50000",IF(Table1[[#This Row],[actual_price]]&lt;=100000, "50000-100000","&gt;100000")))))</f>
        <v>500–1000</v>
      </c>
      <c r="I98" t="str">
        <f>IF(Table1[[#This Row],[discount_percentage]] &lt;=20%, "0-20%",IF(Table1[[#This Row],[discount_percentage]] &lt;=50%, "20-50%", IF(Table1[[#This Row],[discount_percentage]] &lt;=70%, "50-70%", "70-100%" )))</f>
        <v>50-70%</v>
      </c>
      <c r="J98" s="1" t="str">
        <f>IF(Table1[[#This Row],[discount_percentage]] &gt;= 50%, "Over 50% discount", "Below 50% discount")</f>
        <v>Over 50% discount</v>
      </c>
      <c r="K98" s="4">
        <v>0.69</v>
      </c>
      <c r="L98">
        <v>3.8</v>
      </c>
      <c r="M98">
        <f>ROUND(Table1[[#This Row],[rating]], 0)</f>
        <v>4</v>
      </c>
      <c r="N98" s="1">
        <v>1079</v>
      </c>
      <c r="O98" s="1">
        <f>Table1[[#This Row],[rating]]*Table1[[#This Row],[ rating_count ]]</f>
        <v>4100.2</v>
      </c>
      <c r="P98" s="1" t="str">
        <f>IF(Table1[[#This Row],[ rating_count ]]&lt;= 1000, "&lt;=1000", "&gt;=1000" )</f>
        <v>&gt;=1000</v>
      </c>
      <c r="Q98" s="1">
        <f>Table1[[#This Row],[ rating_count ]]*Table1[[#This Row],[actual_price]]</f>
        <v>862121</v>
      </c>
      <c r="R98" t="s">
        <v>10896</v>
      </c>
      <c r="S98" s="6" t="s">
        <v>652</v>
      </c>
      <c r="T98" t="s">
        <v>12016</v>
      </c>
      <c r="U98" t="s">
        <v>653</v>
      </c>
      <c r="V98">
        <f>IF(TRIM(Table1[[#This Row],[review_id]])="", 0, LEN(Table1[[#This Row],[review_id]]) - LEN(SUBSTITUTE(Table1[[#This Row],[review_id]], ",", "")) + 1)</f>
        <v>8</v>
      </c>
      <c r="W98" t="s">
        <v>654</v>
      </c>
      <c r="X98" t="s">
        <v>655</v>
      </c>
      <c r="Y98" t="s">
        <v>656</v>
      </c>
      <c r="Z98" t="s">
        <v>657</v>
      </c>
    </row>
    <row r="99" spans="1:26" hidden="1" x14ac:dyDescent="0.25">
      <c r="A99" t="s">
        <v>658</v>
      </c>
      <c r="B99" t="s">
        <v>9622</v>
      </c>
      <c r="C99" t="s">
        <v>9489</v>
      </c>
      <c r="D99" t="str">
        <f>TRIM(LEFT(SUBSTITUTE(SUBSTITUTE(SUBSTITUTE(Table1[[#This Row],[Product_category]],"&amp;"," &amp; "),"HomeImprovement","Home Improvement"),"Car&amp;Motorbike","Car &amp; Motorbike"),999))</f>
        <v>Computers &amp; Accessories</v>
      </c>
      <c r="E99" t="s">
        <v>9490</v>
      </c>
      <c r="F99">
        <v>345</v>
      </c>
      <c r="G99">
        <v>999</v>
      </c>
      <c r="H99" t="str">
        <f>IF(Table1[[#This Row],[actual_price]]&lt;500,"&lt;500",
   IF(Table1[[#This Row],[actual_price]]&lt;=1000,"500–1000",IF(Table1[[#This Row],[actual_price]]&lt;=10000, "1000-10000",IF(Table1[[#This Row],[actual_price]]&lt;=50000, "10000-50000",IF(Table1[[#This Row],[actual_price]]&lt;=100000, "50000-100000","&gt;100000")))))</f>
        <v>500–1000</v>
      </c>
      <c r="I99" t="str">
        <f>IF(Table1[[#This Row],[discount_percentage]] &lt;=20%, "0-20%",IF(Table1[[#This Row],[discount_percentage]] &lt;=50%, "20-50%", IF(Table1[[#This Row],[discount_percentage]] &lt;=70%, "50-70%", "70-100%" )))</f>
        <v>50-70%</v>
      </c>
      <c r="J99" s="1" t="str">
        <f>IF(Table1[[#This Row],[discount_percentage]] &gt;= 50%, "Over 50% discount", "Below 50% discount")</f>
        <v>Over 50% discount</v>
      </c>
      <c r="K99" s="4">
        <v>0.65</v>
      </c>
      <c r="L99">
        <v>3.7</v>
      </c>
      <c r="M99">
        <f>ROUND(Table1[[#This Row],[rating]], 0)</f>
        <v>4</v>
      </c>
      <c r="N99" s="1">
        <v>1097</v>
      </c>
      <c r="O99" s="1">
        <f>Table1[[#This Row],[rating]]*Table1[[#This Row],[ rating_count ]]</f>
        <v>4058.9</v>
      </c>
      <c r="P99" s="1" t="str">
        <f>IF(Table1[[#This Row],[ rating_count ]]&lt;= 1000, "&lt;=1000", "&gt;=1000" )</f>
        <v>&gt;=1000</v>
      </c>
      <c r="Q99" s="1">
        <f>Table1[[#This Row],[ rating_count ]]*Table1[[#This Row],[actual_price]]</f>
        <v>1095903</v>
      </c>
      <c r="R99" t="s">
        <v>10897</v>
      </c>
      <c r="S99" s="6" t="s">
        <v>659</v>
      </c>
      <c r="T99" t="s">
        <v>660</v>
      </c>
      <c r="U99" t="s">
        <v>661</v>
      </c>
      <c r="V99">
        <f>IF(TRIM(Table1[[#This Row],[review_id]])="", 0, LEN(Table1[[#This Row],[review_id]]) - LEN(SUBSTITUTE(Table1[[#This Row],[review_id]], ",", "")) + 1)</f>
        <v>8</v>
      </c>
      <c r="W99" t="s">
        <v>662</v>
      </c>
      <c r="X99" t="s">
        <v>663</v>
      </c>
      <c r="Y99" t="s">
        <v>664</v>
      </c>
      <c r="Z99" t="s">
        <v>665</v>
      </c>
    </row>
    <row r="100" spans="1:26" hidden="1" x14ac:dyDescent="0.25">
      <c r="A100" t="s">
        <v>666</v>
      </c>
      <c r="B100" t="s">
        <v>9623</v>
      </c>
      <c r="C100" t="s">
        <v>9489</v>
      </c>
      <c r="D100" t="str">
        <f>TRIM(LEFT(SUBSTITUTE(SUBSTITUTE(SUBSTITUTE(Table1[[#This Row],[Product_category]],"&amp;"," &amp; "),"HomeImprovement","Home Improvement"),"Car&amp;Motorbike","Car &amp; Motorbike"),999))</f>
        <v>Computers &amp; Accessories</v>
      </c>
      <c r="E100" s="1" t="s">
        <v>9491</v>
      </c>
      <c r="F100" s="1">
        <v>1099</v>
      </c>
      <c r="G100" s="1">
        <v>1899</v>
      </c>
      <c r="H100" s="1" t="str">
        <f>IF(Table1[[#This Row],[actual_price]]&lt;500,"&lt;500",
   IF(Table1[[#This Row],[actual_price]]&lt;=1000,"500–1000",IF(Table1[[#This Row],[actual_price]]&lt;=10000, "1000-10000",IF(Table1[[#This Row],[actual_price]]&lt;=50000, "10000-50000",IF(Table1[[#This Row],[actual_price]]&lt;=100000, "50000-100000","&gt;100000")))))</f>
        <v>1000-10000</v>
      </c>
      <c r="I100" s="1" t="str">
        <f>IF(Table1[[#This Row],[discount_percentage]] &lt;=20%, "0-20%",IF(Table1[[#This Row],[discount_percentage]] &lt;=50%, "20-50%", IF(Table1[[#This Row],[discount_percentage]] &lt;=70%, "50-70%", "70-100%" )))</f>
        <v>20-50%</v>
      </c>
      <c r="J100" s="1" t="str">
        <f>IF(Table1[[#This Row],[discount_percentage]] &gt;= 50%, "Over 50% discount", "Below 50% discount")</f>
        <v>Below 50% discount</v>
      </c>
      <c r="K100" s="4">
        <v>0.42</v>
      </c>
      <c r="L100">
        <v>4.5</v>
      </c>
      <c r="M100">
        <f>ROUND(Table1[[#This Row],[rating]], 0)</f>
        <v>5</v>
      </c>
      <c r="N100" s="1">
        <v>22420</v>
      </c>
      <c r="O100" s="1">
        <f>Table1[[#This Row],[rating]]*Table1[[#This Row],[ rating_count ]]</f>
        <v>100890</v>
      </c>
      <c r="P100" s="1" t="str">
        <f>IF(Table1[[#This Row],[ rating_count ]]&lt;= 1000, "&lt;=1000", "&gt;=1000" )</f>
        <v>&gt;=1000</v>
      </c>
      <c r="Q100" s="1">
        <f>Table1[[#This Row],[ rating_count ]]*Table1[[#This Row],[actual_price]]</f>
        <v>42575580</v>
      </c>
      <c r="R100" t="s">
        <v>10898</v>
      </c>
      <c r="S100" s="6" t="s">
        <v>667</v>
      </c>
      <c r="T100" t="s">
        <v>668</v>
      </c>
      <c r="U100" t="s">
        <v>669</v>
      </c>
      <c r="V100">
        <f>IF(TRIM(Table1[[#This Row],[review_id]])="", 0, LEN(Table1[[#This Row],[review_id]]) - LEN(SUBSTITUTE(Table1[[#This Row],[review_id]], ",", "")) + 1)</f>
        <v>8</v>
      </c>
      <c r="W100" t="s">
        <v>670</v>
      </c>
      <c r="X100" t="s">
        <v>671</v>
      </c>
      <c r="Y100" t="s">
        <v>672</v>
      </c>
      <c r="Z100" t="s">
        <v>673</v>
      </c>
    </row>
    <row r="101" spans="1:26" hidden="1" x14ac:dyDescent="0.25">
      <c r="A101" t="s">
        <v>674</v>
      </c>
      <c r="B101" t="s">
        <v>9624</v>
      </c>
      <c r="C101" t="s">
        <v>9489</v>
      </c>
      <c r="D101" t="str">
        <f>TRIM(LEFT(SUBSTITUTE(SUBSTITUTE(SUBSTITUTE(Table1[[#This Row],[Product_category]],"&amp;"," &amp; "),"HomeImprovement","Home Improvement"),"Car&amp;Motorbike","Car &amp; Motorbike"),999))</f>
        <v>Computers &amp; Accessories</v>
      </c>
      <c r="E101" t="s">
        <v>9490</v>
      </c>
      <c r="F101">
        <v>719</v>
      </c>
      <c r="G101" s="1">
        <v>1499</v>
      </c>
      <c r="H101" s="1" t="str">
        <f>IF(Table1[[#This Row],[actual_price]]&lt;500,"&lt;500",
   IF(Table1[[#This Row],[actual_price]]&lt;=1000,"500–1000",IF(Table1[[#This Row],[actual_price]]&lt;=10000, "1000-10000",IF(Table1[[#This Row],[actual_price]]&lt;=50000, "10000-50000",IF(Table1[[#This Row],[actual_price]]&lt;=100000, "50000-100000","&gt;100000")))))</f>
        <v>1000-10000</v>
      </c>
      <c r="I101" s="1" t="str">
        <f>IF(Table1[[#This Row],[discount_percentage]] &lt;=20%, "0-20%",IF(Table1[[#This Row],[discount_percentage]] &lt;=50%, "20-50%", IF(Table1[[#This Row],[discount_percentage]] &lt;=70%, "50-70%", "70-100%" )))</f>
        <v>50-70%</v>
      </c>
      <c r="J101" s="1" t="str">
        <f>IF(Table1[[#This Row],[discount_percentage]] &gt;= 50%, "Over 50% discount", "Below 50% discount")</f>
        <v>Over 50% discount</v>
      </c>
      <c r="K101" s="4">
        <v>0.52</v>
      </c>
      <c r="L101">
        <v>4.0999999999999996</v>
      </c>
      <c r="M101">
        <f>ROUND(Table1[[#This Row],[rating]], 0)</f>
        <v>4</v>
      </c>
      <c r="N101" s="1">
        <v>1045</v>
      </c>
      <c r="O101" s="1">
        <f>Table1[[#This Row],[rating]]*Table1[[#This Row],[ rating_count ]]</f>
        <v>4284.5</v>
      </c>
      <c r="P101" s="1" t="str">
        <f>IF(Table1[[#This Row],[ rating_count ]]&lt;= 1000, "&lt;=1000", "&gt;=1000" )</f>
        <v>&gt;=1000</v>
      </c>
      <c r="Q101" s="1">
        <f>Table1[[#This Row],[ rating_count ]]*Table1[[#This Row],[actual_price]]</f>
        <v>1566455</v>
      </c>
      <c r="R101" t="s">
        <v>10899</v>
      </c>
      <c r="S101" s="6" t="s">
        <v>675</v>
      </c>
      <c r="T101" t="s">
        <v>676</v>
      </c>
      <c r="U101" t="s">
        <v>677</v>
      </c>
      <c r="V101">
        <f>IF(TRIM(Table1[[#This Row],[review_id]])="", 0, LEN(Table1[[#This Row],[review_id]]) - LEN(SUBSTITUTE(Table1[[#This Row],[review_id]], ",", "")) + 1)</f>
        <v>8</v>
      </c>
      <c r="W101" t="s">
        <v>678</v>
      </c>
      <c r="X101" t="s">
        <v>679</v>
      </c>
      <c r="Y101" t="s">
        <v>680</v>
      </c>
      <c r="Z101" t="s">
        <v>681</v>
      </c>
    </row>
    <row r="102" spans="1:26" hidden="1" x14ac:dyDescent="0.25">
      <c r="A102" t="s">
        <v>682</v>
      </c>
      <c r="B102" t="s">
        <v>9625</v>
      </c>
      <c r="C102" t="s">
        <v>9492</v>
      </c>
      <c r="D102" t="str">
        <f>TRIM(LEFT(SUBSTITUTE(SUBSTITUTE(SUBSTITUTE(Table1[[#This Row],[Product_category]],"&amp;"," &amp; "),"HomeImprovement","Home Improvement"),"Car&amp;Motorbike","Car &amp; Motorbike"),999))</f>
        <v>Electronics</v>
      </c>
      <c r="E102" t="s">
        <v>9493</v>
      </c>
      <c r="F102">
        <v>349</v>
      </c>
      <c r="G102" s="1">
        <v>1499</v>
      </c>
      <c r="H102" s="1" t="str">
        <f>IF(Table1[[#This Row],[actual_price]]&lt;500,"&lt;500",
   IF(Table1[[#This Row],[actual_price]]&lt;=1000,"500–1000",IF(Table1[[#This Row],[actual_price]]&lt;=10000, "1000-10000",IF(Table1[[#This Row],[actual_price]]&lt;=50000, "10000-50000",IF(Table1[[#This Row],[actual_price]]&lt;=100000, "50000-100000","&gt;100000")))))</f>
        <v>1000-10000</v>
      </c>
      <c r="I102" s="1" t="str">
        <f>IF(Table1[[#This Row],[discount_percentage]] &lt;=20%, "0-20%",IF(Table1[[#This Row],[discount_percentage]] &lt;=50%, "20-50%", IF(Table1[[#This Row],[discount_percentage]] &lt;=70%, "50-70%", "70-100%" )))</f>
        <v>70-100%</v>
      </c>
      <c r="J102" s="1" t="str">
        <f>IF(Table1[[#This Row],[discount_percentage]] &gt;= 50%, "Over 50% discount", "Below 50% discount")</f>
        <v>Over 50% discount</v>
      </c>
      <c r="K102" s="4">
        <v>0.77</v>
      </c>
      <c r="L102">
        <v>4.3</v>
      </c>
      <c r="M102">
        <f>ROUND(Table1[[#This Row],[rating]], 0)</f>
        <v>4</v>
      </c>
      <c r="N102" s="1">
        <v>4145</v>
      </c>
      <c r="O102" s="1">
        <f>Table1[[#This Row],[rating]]*Table1[[#This Row],[ rating_count ]]</f>
        <v>17823.5</v>
      </c>
      <c r="P102" s="1" t="str">
        <f>IF(Table1[[#This Row],[ rating_count ]]&lt;= 1000, "&lt;=1000", "&gt;=1000" )</f>
        <v>&gt;=1000</v>
      </c>
      <c r="Q102" s="1">
        <f>Table1[[#This Row],[ rating_count ]]*Table1[[#This Row],[actual_price]]</f>
        <v>6213355</v>
      </c>
      <c r="R102" t="s">
        <v>10900</v>
      </c>
      <c r="S102" s="6" t="s">
        <v>683</v>
      </c>
      <c r="T102" t="s">
        <v>684</v>
      </c>
      <c r="U102" t="s">
        <v>685</v>
      </c>
      <c r="V102">
        <f>IF(TRIM(Table1[[#This Row],[review_id]])="", 0, LEN(Table1[[#This Row],[review_id]]) - LEN(SUBSTITUTE(Table1[[#This Row],[review_id]], ",", "")) + 1)</f>
        <v>8</v>
      </c>
      <c r="W102" t="s">
        <v>686</v>
      </c>
      <c r="X102" t="s">
        <v>687</v>
      </c>
      <c r="Y102" t="s">
        <v>688</v>
      </c>
      <c r="Z102" t="s">
        <v>689</v>
      </c>
    </row>
    <row r="103" spans="1:26" hidden="1" x14ac:dyDescent="0.25">
      <c r="A103" t="s">
        <v>690</v>
      </c>
      <c r="B103" t="s">
        <v>9626</v>
      </c>
      <c r="C103" t="s">
        <v>9489</v>
      </c>
      <c r="D103" t="str">
        <f>TRIM(LEFT(SUBSTITUTE(SUBSTITUTE(SUBSTITUTE(Table1[[#This Row],[Product_category]],"&amp;"," &amp; "),"HomeImprovement","Home Improvement"),"Car&amp;Motorbike","Car &amp; Motorbike"),999))</f>
        <v>Computers &amp; Accessories</v>
      </c>
      <c r="E103" t="s">
        <v>9490</v>
      </c>
      <c r="F103">
        <v>849</v>
      </c>
      <c r="G103" s="1">
        <v>1809</v>
      </c>
      <c r="H103" s="1" t="str">
        <f>IF(Table1[[#This Row],[actual_price]]&lt;500,"&lt;500",
   IF(Table1[[#This Row],[actual_price]]&lt;=1000,"500–1000",IF(Table1[[#This Row],[actual_price]]&lt;=10000, "1000-10000",IF(Table1[[#This Row],[actual_price]]&lt;=50000, "10000-50000",IF(Table1[[#This Row],[actual_price]]&lt;=100000, "50000-100000","&gt;100000")))))</f>
        <v>1000-10000</v>
      </c>
      <c r="I103" s="1" t="str">
        <f>IF(Table1[[#This Row],[discount_percentage]] &lt;=20%, "0-20%",IF(Table1[[#This Row],[discount_percentage]] &lt;=50%, "20-50%", IF(Table1[[#This Row],[discount_percentage]] &lt;=70%, "50-70%", "70-100%" )))</f>
        <v>50-70%</v>
      </c>
      <c r="J103" s="1" t="str">
        <f>IF(Table1[[#This Row],[discount_percentage]] &gt;= 50%, "Over 50% discount", "Below 50% discount")</f>
        <v>Over 50% discount</v>
      </c>
      <c r="K103" s="4">
        <v>0.53</v>
      </c>
      <c r="L103">
        <v>4.3</v>
      </c>
      <c r="M103">
        <f>ROUND(Table1[[#This Row],[rating]], 0)</f>
        <v>4</v>
      </c>
      <c r="N103" s="1">
        <v>6547</v>
      </c>
      <c r="O103" s="1">
        <f>Table1[[#This Row],[rating]]*Table1[[#This Row],[ rating_count ]]</f>
        <v>28152.1</v>
      </c>
      <c r="P103" s="1" t="str">
        <f>IF(Table1[[#This Row],[ rating_count ]]&lt;= 1000, "&lt;=1000", "&gt;=1000" )</f>
        <v>&gt;=1000</v>
      </c>
      <c r="Q103" s="1">
        <f>Table1[[#This Row],[ rating_count ]]*Table1[[#This Row],[actual_price]]</f>
        <v>11843523</v>
      </c>
      <c r="R103" t="s">
        <v>10854</v>
      </c>
      <c r="S103" s="6" t="s">
        <v>691</v>
      </c>
      <c r="T103" t="s">
        <v>12017</v>
      </c>
      <c r="U103" t="s">
        <v>692</v>
      </c>
      <c r="V103">
        <f>IF(TRIM(Table1[[#This Row],[review_id]])="", 0, LEN(Table1[[#This Row],[review_id]]) - LEN(SUBSTITUTE(Table1[[#This Row],[review_id]], ",", "")) + 1)</f>
        <v>8</v>
      </c>
      <c r="W103" t="s">
        <v>693</v>
      </c>
      <c r="X103" t="s">
        <v>694</v>
      </c>
      <c r="Y103" t="s">
        <v>374</v>
      </c>
      <c r="Z103" t="s">
        <v>695</v>
      </c>
    </row>
    <row r="104" spans="1:26" hidden="1" x14ac:dyDescent="0.25">
      <c r="A104" t="s">
        <v>696</v>
      </c>
      <c r="B104" t="s">
        <v>9627</v>
      </c>
      <c r="C104" t="s">
        <v>9492</v>
      </c>
      <c r="D104" t="str">
        <f>TRIM(LEFT(SUBSTITUTE(SUBSTITUTE(SUBSTITUTE(Table1[[#This Row],[Product_category]],"&amp;"," &amp; "),"HomeImprovement","Home Improvement"),"Car&amp;Motorbike","Car &amp; Motorbike"),999))</f>
        <v>Electronics</v>
      </c>
      <c r="E104" t="s">
        <v>9493</v>
      </c>
      <c r="F104">
        <v>299</v>
      </c>
      <c r="G104">
        <v>899</v>
      </c>
      <c r="H104" t="str">
        <f>IF(Table1[[#This Row],[actual_price]]&lt;500,"&lt;500",
   IF(Table1[[#This Row],[actual_price]]&lt;=1000,"500–1000",IF(Table1[[#This Row],[actual_price]]&lt;=10000, "1000-10000",IF(Table1[[#This Row],[actual_price]]&lt;=50000, "10000-50000",IF(Table1[[#This Row],[actual_price]]&lt;=100000, "50000-100000","&gt;100000")))))</f>
        <v>500–1000</v>
      </c>
      <c r="I104" t="str">
        <f>IF(Table1[[#This Row],[discount_percentage]] &lt;=20%, "0-20%",IF(Table1[[#This Row],[discount_percentage]] &lt;=50%, "20-50%", IF(Table1[[#This Row],[discount_percentage]] &lt;=70%, "50-70%", "70-100%" )))</f>
        <v>50-70%</v>
      </c>
      <c r="J104" s="1" t="str">
        <f>IF(Table1[[#This Row],[discount_percentage]] &gt;= 50%, "Over 50% discount", "Below 50% discount")</f>
        <v>Over 50% discount</v>
      </c>
      <c r="K104" s="4">
        <v>0.67</v>
      </c>
      <c r="L104">
        <v>4</v>
      </c>
      <c r="M104">
        <f>ROUND(Table1[[#This Row],[rating]], 0)</f>
        <v>4</v>
      </c>
      <c r="N104" s="1">
        <v>1588</v>
      </c>
      <c r="O104" s="1">
        <f>Table1[[#This Row],[rating]]*Table1[[#This Row],[ rating_count ]]</f>
        <v>6352</v>
      </c>
      <c r="P104" s="1" t="str">
        <f>IF(Table1[[#This Row],[ rating_count ]]&lt;= 1000, "&lt;=1000", "&gt;=1000" )</f>
        <v>&gt;=1000</v>
      </c>
      <c r="Q104" s="1">
        <f>Table1[[#This Row],[ rating_count ]]*Table1[[#This Row],[actual_price]]</f>
        <v>1427612</v>
      </c>
      <c r="R104" t="s">
        <v>10901</v>
      </c>
      <c r="S104" s="6" t="s">
        <v>697</v>
      </c>
      <c r="T104" t="s">
        <v>698</v>
      </c>
      <c r="U104" t="s">
        <v>699</v>
      </c>
      <c r="V104">
        <f>IF(TRIM(Table1[[#This Row],[review_id]])="", 0, LEN(Table1[[#This Row],[review_id]]) - LEN(SUBSTITUTE(Table1[[#This Row],[review_id]], ",", "")) + 1)</f>
        <v>8</v>
      </c>
      <c r="W104" t="s">
        <v>700</v>
      </c>
      <c r="X104" t="s">
        <v>701</v>
      </c>
      <c r="Y104" t="s">
        <v>702</v>
      </c>
      <c r="Z104" t="s">
        <v>703</v>
      </c>
    </row>
    <row r="105" spans="1:26" hidden="1" x14ac:dyDescent="0.25">
      <c r="A105" t="s">
        <v>704</v>
      </c>
      <c r="B105" t="s">
        <v>9628</v>
      </c>
      <c r="C105" t="s">
        <v>9492</v>
      </c>
      <c r="D105" t="str">
        <f>TRIM(LEFT(SUBSTITUTE(SUBSTITUTE(SUBSTITUTE(Table1[[#This Row],[Product_category]],"&amp;"," &amp; "),"HomeImprovement","Home Improvement"),"Car&amp;Motorbike","Car &amp; Motorbike"),999))</f>
        <v>Electronics</v>
      </c>
      <c r="E105" s="1" t="s">
        <v>9493</v>
      </c>
      <c r="F105" s="1">
        <v>21999</v>
      </c>
      <c r="G105" s="1">
        <v>29999</v>
      </c>
      <c r="H105" s="1" t="str">
        <f>IF(Table1[[#This Row],[actual_price]]&lt;500,"&lt;500",
   IF(Table1[[#This Row],[actual_price]]&lt;=1000,"500–1000",IF(Table1[[#This Row],[actual_price]]&lt;=10000, "1000-10000",IF(Table1[[#This Row],[actual_price]]&lt;=50000, "10000-50000",IF(Table1[[#This Row],[actual_price]]&lt;=100000, "50000-100000","&gt;100000")))))</f>
        <v>10000-50000</v>
      </c>
      <c r="I105" s="1" t="str">
        <f>IF(Table1[[#This Row],[discount_percentage]] &lt;=20%, "0-20%",IF(Table1[[#This Row],[discount_percentage]] &lt;=50%, "20-50%", IF(Table1[[#This Row],[discount_percentage]] &lt;=70%, "50-70%", "70-100%" )))</f>
        <v>20-50%</v>
      </c>
      <c r="J105" s="1" t="str">
        <f>IF(Table1[[#This Row],[discount_percentage]] &gt;= 50%, "Over 50% discount", "Below 50% discount")</f>
        <v>Below 50% discount</v>
      </c>
      <c r="K105" s="4">
        <v>0.27</v>
      </c>
      <c r="L105">
        <v>4.2</v>
      </c>
      <c r="M105">
        <f>ROUND(Table1[[#This Row],[rating]], 0)</f>
        <v>4</v>
      </c>
      <c r="N105" s="1">
        <v>32840</v>
      </c>
      <c r="O105" s="1">
        <f>Table1[[#This Row],[rating]]*Table1[[#This Row],[ rating_count ]]</f>
        <v>137928</v>
      </c>
      <c r="P105" s="1" t="str">
        <f>IF(Table1[[#This Row],[ rating_count ]]&lt;= 1000, "&lt;=1000", "&gt;=1000" )</f>
        <v>&gt;=1000</v>
      </c>
      <c r="Q105" s="1">
        <f>Table1[[#This Row],[ rating_count ]]*Table1[[#This Row],[actual_price]]</f>
        <v>985167160</v>
      </c>
      <c r="R105" t="s">
        <v>10902</v>
      </c>
      <c r="S105" s="6" t="s">
        <v>124</v>
      </c>
      <c r="T105" t="s">
        <v>125</v>
      </c>
      <c r="U105" t="s">
        <v>126</v>
      </c>
      <c r="V105">
        <f>IF(TRIM(Table1[[#This Row],[review_id]])="", 0, LEN(Table1[[#This Row],[review_id]]) - LEN(SUBSTITUTE(Table1[[#This Row],[review_id]], ",", "")) + 1)</f>
        <v>8</v>
      </c>
      <c r="W105" t="s">
        <v>127</v>
      </c>
      <c r="X105" t="s">
        <v>705</v>
      </c>
      <c r="Y105" t="s">
        <v>706</v>
      </c>
      <c r="Z105" t="s">
        <v>707</v>
      </c>
    </row>
    <row r="106" spans="1:26" hidden="1" x14ac:dyDescent="0.25">
      <c r="A106" t="s">
        <v>708</v>
      </c>
      <c r="B106" t="s">
        <v>9629</v>
      </c>
      <c r="C106" t="s">
        <v>9489</v>
      </c>
      <c r="D106" t="str">
        <f>TRIM(LEFT(SUBSTITUTE(SUBSTITUTE(SUBSTITUTE(Table1[[#This Row],[Product_category]],"&amp;"," &amp; "),"HomeImprovement","Home Improvement"),"Car&amp;Motorbike","Car &amp; Motorbike"),999))</f>
        <v>Computers &amp; Accessories</v>
      </c>
      <c r="E106" t="s">
        <v>9490</v>
      </c>
      <c r="F106">
        <v>349</v>
      </c>
      <c r="G106">
        <v>999</v>
      </c>
      <c r="H106" t="str">
        <f>IF(Table1[[#This Row],[actual_price]]&lt;500,"&lt;500",
   IF(Table1[[#This Row],[actual_price]]&lt;=1000,"500–1000",IF(Table1[[#This Row],[actual_price]]&lt;=10000, "1000-10000",IF(Table1[[#This Row],[actual_price]]&lt;=50000, "10000-50000",IF(Table1[[#This Row],[actual_price]]&lt;=100000, "50000-100000","&gt;100000")))))</f>
        <v>500–1000</v>
      </c>
      <c r="I106" t="str">
        <f>IF(Table1[[#This Row],[discount_percentage]] &lt;=20%, "0-20%",IF(Table1[[#This Row],[discount_percentage]] &lt;=50%, "20-50%", IF(Table1[[#This Row],[discount_percentage]] &lt;=70%, "50-70%", "70-100%" )))</f>
        <v>50-70%</v>
      </c>
      <c r="J106" s="1" t="str">
        <f>IF(Table1[[#This Row],[discount_percentage]] &gt;= 50%, "Over 50% discount", "Below 50% discount")</f>
        <v>Over 50% discount</v>
      </c>
      <c r="K106" s="4">
        <v>0.65</v>
      </c>
      <c r="L106">
        <v>4.2</v>
      </c>
      <c r="M106">
        <f>ROUND(Table1[[#This Row],[rating]], 0)</f>
        <v>4</v>
      </c>
      <c r="N106" s="1">
        <v>13120</v>
      </c>
      <c r="O106" s="1">
        <f>Table1[[#This Row],[rating]]*Table1[[#This Row],[ rating_count ]]</f>
        <v>55104</v>
      </c>
      <c r="P106" s="1" t="str">
        <f>IF(Table1[[#This Row],[ rating_count ]]&lt;= 1000, "&lt;=1000", "&gt;=1000" )</f>
        <v>&gt;=1000</v>
      </c>
      <c r="Q106" s="1">
        <f>Table1[[#This Row],[ rating_count ]]*Table1[[#This Row],[actual_price]]</f>
        <v>13106880</v>
      </c>
      <c r="R106" t="s">
        <v>10903</v>
      </c>
      <c r="S106" s="6" t="s">
        <v>709</v>
      </c>
      <c r="T106" t="s">
        <v>12018</v>
      </c>
      <c r="U106" t="s">
        <v>710</v>
      </c>
      <c r="V106">
        <f>IF(TRIM(Table1[[#This Row],[review_id]])="", 0, LEN(Table1[[#This Row],[review_id]]) - LEN(SUBSTITUTE(Table1[[#This Row],[review_id]], ",", "")) + 1)</f>
        <v>8</v>
      </c>
      <c r="W106" t="s">
        <v>711</v>
      </c>
      <c r="X106" t="s">
        <v>712</v>
      </c>
      <c r="Y106" t="s">
        <v>713</v>
      </c>
      <c r="Z106" t="s">
        <v>714</v>
      </c>
    </row>
    <row r="107" spans="1:26" hidden="1" x14ac:dyDescent="0.25">
      <c r="A107" t="s">
        <v>715</v>
      </c>
      <c r="B107" t="s">
        <v>9630</v>
      </c>
      <c r="C107" t="s">
        <v>9489</v>
      </c>
      <c r="D107" t="str">
        <f>TRIM(LEFT(SUBSTITUTE(SUBSTITUTE(SUBSTITUTE(Table1[[#This Row],[Product_category]],"&amp;"," &amp; "),"HomeImprovement","Home Improvement"),"Car&amp;Motorbike","Car &amp; Motorbike"),999))</f>
        <v>Computers &amp; Accessories</v>
      </c>
      <c r="E107" t="s">
        <v>9490</v>
      </c>
      <c r="F107">
        <v>399</v>
      </c>
      <c r="G107">
        <v>999</v>
      </c>
      <c r="H107" t="str">
        <f>IF(Table1[[#This Row],[actual_price]]&lt;500,"&lt;500",
   IF(Table1[[#This Row],[actual_price]]&lt;=1000,"500–1000",IF(Table1[[#This Row],[actual_price]]&lt;=10000, "1000-10000",IF(Table1[[#This Row],[actual_price]]&lt;=50000, "10000-50000",IF(Table1[[#This Row],[actual_price]]&lt;=100000, "50000-100000","&gt;100000")))))</f>
        <v>500–1000</v>
      </c>
      <c r="I107" t="str">
        <f>IF(Table1[[#This Row],[discount_percentage]] &lt;=20%, "0-20%",IF(Table1[[#This Row],[discount_percentage]] &lt;=50%, "20-50%", IF(Table1[[#This Row],[discount_percentage]] &lt;=70%, "50-70%", "70-100%" )))</f>
        <v>50-70%</v>
      </c>
      <c r="J107" s="1" t="str">
        <f>IF(Table1[[#This Row],[discount_percentage]] &gt;= 50%, "Over 50% discount", "Below 50% discount")</f>
        <v>Over 50% discount</v>
      </c>
      <c r="K107" s="4">
        <v>0.6</v>
      </c>
      <c r="L107">
        <v>4.3</v>
      </c>
      <c r="M107">
        <f>ROUND(Table1[[#This Row],[rating]], 0)</f>
        <v>4</v>
      </c>
      <c r="N107" s="1">
        <v>2806</v>
      </c>
      <c r="O107" s="1">
        <f>Table1[[#This Row],[rating]]*Table1[[#This Row],[ rating_count ]]</f>
        <v>12065.8</v>
      </c>
      <c r="P107" s="1" t="str">
        <f>IF(Table1[[#This Row],[ rating_count ]]&lt;= 1000, "&lt;=1000", "&gt;=1000" )</f>
        <v>&gt;=1000</v>
      </c>
      <c r="Q107" s="1">
        <f>Table1[[#This Row],[ rating_count ]]*Table1[[#This Row],[actual_price]]</f>
        <v>2803194</v>
      </c>
      <c r="R107" t="s">
        <v>10904</v>
      </c>
      <c r="S107" s="6" t="s">
        <v>716</v>
      </c>
      <c r="T107" t="s">
        <v>12019</v>
      </c>
      <c r="U107" t="s">
        <v>717</v>
      </c>
      <c r="V107">
        <f>IF(TRIM(Table1[[#This Row],[review_id]])="", 0, LEN(Table1[[#This Row],[review_id]]) - LEN(SUBSTITUTE(Table1[[#This Row],[review_id]], ",", "")) + 1)</f>
        <v>8</v>
      </c>
      <c r="W107" t="s">
        <v>718</v>
      </c>
      <c r="X107" t="s">
        <v>719</v>
      </c>
      <c r="Y107" t="s">
        <v>720</v>
      </c>
      <c r="Z107" t="s">
        <v>721</v>
      </c>
    </row>
    <row r="108" spans="1:26" hidden="1" x14ac:dyDescent="0.25">
      <c r="A108" t="s">
        <v>722</v>
      </c>
      <c r="B108" t="s">
        <v>9631</v>
      </c>
      <c r="C108" t="s">
        <v>9489</v>
      </c>
      <c r="D108" t="str">
        <f>TRIM(LEFT(SUBSTITUTE(SUBSTITUTE(SUBSTITUTE(Table1[[#This Row],[Product_category]],"&amp;"," &amp; "),"HomeImprovement","Home Improvement"),"Car&amp;Motorbike","Car &amp; Motorbike"),999))</f>
        <v>Computers &amp; Accessories</v>
      </c>
      <c r="E108" t="s">
        <v>9490</v>
      </c>
      <c r="F108">
        <v>449</v>
      </c>
      <c r="G108" s="1">
        <v>1299</v>
      </c>
      <c r="H108" s="1" t="str">
        <f>IF(Table1[[#This Row],[actual_price]]&lt;500,"&lt;500",
   IF(Table1[[#This Row],[actual_price]]&lt;=1000,"500–1000",IF(Table1[[#This Row],[actual_price]]&lt;=10000, "1000-10000",IF(Table1[[#This Row],[actual_price]]&lt;=50000, "10000-50000",IF(Table1[[#This Row],[actual_price]]&lt;=100000, "50000-100000","&gt;100000")))))</f>
        <v>1000-10000</v>
      </c>
      <c r="I108" s="1" t="str">
        <f>IF(Table1[[#This Row],[discount_percentage]] &lt;=20%, "0-20%",IF(Table1[[#This Row],[discount_percentage]] &lt;=50%, "20-50%", IF(Table1[[#This Row],[discount_percentage]] &lt;=70%, "50-70%", "70-100%" )))</f>
        <v>50-70%</v>
      </c>
      <c r="J108" s="1" t="str">
        <f>IF(Table1[[#This Row],[discount_percentage]] &gt;= 50%, "Over 50% discount", "Below 50% discount")</f>
        <v>Over 50% discount</v>
      </c>
      <c r="K108" s="4">
        <v>0.65</v>
      </c>
      <c r="L108">
        <v>4.2</v>
      </c>
      <c r="M108">
        <f>ROUND(Table1[[#This Row],[rating]], 0)</f>
        <v>4</v>
      </c>
      <c r="N108" s="1">
        <v>24269</v>
      </c>
      <c r="O108" s="1">
        <f>Table1[[#This Row],[rating]]*Table1[[#This Row],[ rating_count ]]</f>
        <v>101929.8</v>
      </c>
      <c r="P108" s="1" t="str">
        <f>IF(Table1[[#This Row],[ rating_count ]]&lt;= 1000, "&lt;=1000", "&gt;=1000" )</f>
        <v>&gt;=1000</v>
      </c>
      <c r="Q108" s="1">
        <f>Table1[[#This Row],[ rating_count ]]*Table1[[#This Row],[actual_price]]</f>
        <v>31525431</v>
      </c>
      <c r="R108" t="s">
        <v>10905</v>
      </c>
      <c r="S108" s="6" t="s">
        <v>10</v>
      </c>
      <c r="T108" t="s">
        <v>11</v>
      </c>
      <c r="U108" t="s">
        <v>12</v>
      </c>
      <c r="V108">
        <f>IF(TRIM(Table1[[#This Row],[review_id]])="", 0, LEN(Table1[[#This Row],[review_id]]) - LEN(SUBSTITUTE(Table1[[#This Row],[review_id]], ",", "")) + 1)</f>
        <v>8</v>
      </c>
      <c r="W108" t="s">
        <v>13</v>
      </c>
      <c r="X108" t="s">
        <v>14</v>
      </c>
      <c r="Y108" t="s">
        <v>15</v>
      </c>
      <c r="Z108" t="s">
        <v>723</v>
      </c>
    </row>
    <row r="109" spans="1:26" hidden="1" x14ac:dyDescent="0.25">
      <c r="A109" t="s">
        <v>724</v>
      </c>
      <c r="B109" t="s">
        <v>9632</v>
      </c>
      <c r="C109" t="s">
        <v>9489</v>
      </c>
      <c r="D109" t="str">
        <f>TRIM(LEFT(SUBSTITUTE(SUBSTITUTE(SUBSTITUTE(Table1[[#This Row],[Product_category]],"&amp;"," &amp; "),"HomeImprovement","Home Improvement"),"Car&amp;Motorbike","Car &amp; Motorbike"),999))</f>
        <v>Computers &amp; Accessories</v>
      </c>
      <c r="E109" t="s">
        <v>9490</v>
      </c>
      <c r="F109">
        <v>299</v>
      </c>
      <c r="G109">
        <v>999</v>
      </c>
      <c r="H109" t="str">
        <f>IF(Table1[[#This Row],[actual_price]]&lt;500,"&lt;500",
   IF(Table1[[#This Row],[actual_price]]&lt;=1000,"500–1000",IF(Table1[[#This Row],[actual_price]]&lt;=10000, "1000-10000",IF(Table1[[#This Row],[actual_price]]&lt;=50000, "10000-50000",IF(Table1[[#This Row],[actual_price]]&lt;=100000, "50000-100000","&gt;100000")))))</f>
        <v>500–1000</v>
      </c>
      <c r="I109" t="str">
        <f>IF(Table1[[#This Row],[discount_percentage]] &lt;=20%, "0-20%",IF(Table1[[#This Row],[discount_percentage]] &lt;=50%, "20-50%", IF(Table1[[#This Row],[discount_percentage]] &lt;=70%, "50-70%", "70-100%" )))</f>
        <v>50-70%</v>
      </c>
      <c r="J109" s="1" t="str">
        <f>IF(Table1[[#This Row],[discount_percentage]] &gt;= 50%, "Over 50% discount", "Below 50% discount")</f>
        <v>Over 50% discount</v>
      </c>
      <c r="K109" s="4">
        <v>0.7</v>
      </c>
      <c r="L109">
        <v>4.3</v>
      </c>
      <c r="M109">
        <f>ROUND(Table1[[#This Row],[rating]], 0)</f>
        <v>4</v>
      </c>
      <c r="N109">
        <v>766</v>
      </c>
      <c r="O109" s="1">
        <f>Table1[[#This Row],[rating]]*Table1[[#This Row],[ rating_count ]]</f>
        <v>3293.7999999999997</v>
      </c>
      <c r="P109" s="1" t="str">
        <f>IF(Table1[[#This Row],[ rating_count ]]&lt;= 1000, "&lt;=1000", "&gt;=1000" )</f>
        <v>&lt;=1000</v>
      </c>
      <c r="Q109" s="1">
        <f>Table1[[#This Row],[ rating_count ]]*Table1[[#This Row],[actual_price]]</f>
        <v>765234</v>
      </c>
      <c r="R109" t="s">
        <v>10906</v>
      </c>
      <c r="S109" s="6" t="s">
        <v>725</v>
      </c>
      <c r="T109" t="s">
        <v>12020</v>
      </c>
      <c r="U109" t="s">
        <v>726</v>
      </c>
      <c r="V109">
        <f>IF(TRIM(Table1[[#This Row],[review_id]])="", 0, LEN(Table1[[#This Row],[review_id]]) - LEN(SUBSTITUTE(Table1[[#This Row],[review_id]], ",", "")) + 1)</f>
        <v>8</v>
      </c>
      <c r="W109" t="s">
        <v>727</v>
      </c>
      <c r="X109" t="s">
        <v>728</v>
      </c>
      <c r="Y109" t="s">
        <v>729</v>
      </c>
      <c r="Z109" t="s">
        <v>730</v>
      </c>
    </row>
    <row r="110" spans="1:26" hidden="1" x14ac:dyDescent="0.25">
      <c r="A110" t="s">
        <v>731</v>
      </c>
      <c r="B110" t="s">
        <v>9633</v>
      </c>
      <c r="C110" t="s">
        <v>9492</v>
      </c>
      <c r="D110" t="str">
        <f>TRIM(LEFT(SUBSTITUTE(SUBSTITUTE(SUBSTITUTE(Table1[[#This Row],[Product_category]],"&amp;"," &amp; "),"HomeImprovement","Home Improvement"),"Car&amp;Motorbike","Car &amp; Motorbike"),999))</f>
        <v>Electronics</v>
      </c>
      <c r="E110" s="1" t="s">
        <v>9493</v>
      </c>
      <c r="F110" s="1">
        <v>37999</v>
      </c>
      <c r="G110" s="1">
        <v>65000</v>
      </c>
      <c r="H110" s="1" t="str">
        <f>IF(Table1[[#This Row],[actual_price]]&lt;500,"&lt;500",
   IF(Table1[[#This Row],[actual_price]]&lt;=1000,"500–1000",IF(Table1[[#This Row],[actual_price]]&lt;=10000, "1000-10000",IF(Table1[[#This Row],[actual_price]]&lt;=50000, "10000-50000",IF(Table1[[#This Row],[actual_price]]&lt;=100000, "50000-100000","&gt;100000")))))</f>
        <v>50000-100000</v>
      </c>
      <c r="I110" s="1" t="str">
        <f>IF(Table1[[#This Row],[discount_percentage]] &lt;=20%, "0-20%",IF(Table1[[#This Row],[discount_percentage]] &lt;=50%, "20-50%", IF(Table1[[#This Row],[discount_percentage]] &lt;=70%, "50-70%", "70-100%" )))</f>
        <v>20-50%</v>
      </c>
      <c r="J110" s="1" t="str">
        <f>IF(Table1[[#This Row],[discount_percentage]] &gt;= 50%, "Over 50% discount", "Below 50% discount")</f>
        <v>Below 50% discount</v>
      </c>
      <c r="K110" s="4">
        <v>0.42</v>
      </c>
      <c r="L110">
        <v>4.3</v>
      </c>
      <c r="M110">
        <f>ROUND(Table1[[#This Row],[rating]], 0)</f>
        <v>4</v>
      </c>
      <c r="N110" s="1">
        <v>3587</v>
      </c>
      <c r="O110" s="1">
        <f>Table1[[#This Row],[rating]]*Table1[[#This Row],[ rating_count ]]</f>
        <v>15424.099999999999</v>
      </c>
      <c r="P110" s="1" t="str">
        <f>IF(Table1[[#This Row],[ rating_count ]]&lt;= 1000, "&lt;=1000", "&gt;=1000" )</f>
        <v>&gt;=1000</v>
      </c>
      <c r="Q110" s="1">
        <f>Table1[[#This Row],[ rating_count ]]*Table1[[#This Row],[actual_price]]</f>
        <v>233155000</v>
      </c>
      <c r="R110" t="s">
        <v>10907</v>
      </c>
      <c r="S110" s="6" t="s">
        <v>732</v>
      </c>
      <c r="T110" t="s">
        <v>733</v>
      </c>
      <c r="U110" t="s">
        <v>734</v>
      </c>
      <c r="V110">
        <f>IF(TRIM(Table1[[#This Row],[review_id]])="", 0, LEN(Table1[[#This Row],[review_id]]) - LEN(SUBSTITUTE(Table1[[#This Row],[review_id]], ",", "")) + 1)</f>
        <v>4</v>
      </c>
      <c r="W110" t="s">
        <v>735</v>
      </c>
      <c r="X110" t="s">
        <v>736</v>
      </c>
      <c r="Y110" t="s">
        <v>737</v>
      </c>
      <c r="Z110" t="s">
        <v>738</v>
      </c>
    </row>
    <row r="111" spans="1:26" hidden="1" x14ac:dyDescent="0.25">
      <c r="A111" t="s">
        <v>739</v>
      </c>
      <c r="B111" t="s">
        <v>9634</v>
      </c>
      <c r="C111" t="s">
        <v>9489</v>
      </c>
      <c r="D111" t="str">
        <f>TRIM(LEFT(SUBSTITUTE(SUBSTITUTE(SUBSTITUTE(Table1[[#This Row],[Product_category]],"&amp;"," &amp; "),"HomeImprovement","Home Improvement"),"Car&amp;Motorbike","Car &amp; Motorbike"),999))</f>
        <v>Computers &amp; Accessories</v>
      </c>
      <c r="E111" t="s">
        <v>9490</v>
      </c>
      <c r="F111">
        <v>99</v>
      </c>
      <c r="G111">
        <v>800</v>
      </c>
      <c r="H111" t="str">
        <f>IF(Table1[[#This Row],[actual_price]]&lt;500,"&lt;500",
   IF(Table1[[#This Row],[actual_price]]&lt;=1000,"500–1000",IF(Table1[[#This Row],[actual_price]]&lt;=10000, "1000-10000",IF(Table1[[#This Row],[actual_price]]&lt;=50000, "10000-50000",IF(Table1[[#This Row],[actual_price]]&lt;=100000, "50000-100000","&gt;100000")))))</f>
        <v>500–1000</v>
      </c>
      <c r="I111" t="str">
        <f>IF(Table1[[#This Row],[discount_percentage]] &lt;=20%, "0-20%",IF(Table1[[#This Row],[discount_percentage]] &lt;=50%, "20-50%", IF(Table1[[#This Row],[discount_percentage]] &lt;=70%, "50-70%", "70-100%" )))</f>
        <v>70-100%</v>
      </c>
      <c r="J111" s="1" t="str">
        <f>IF(Table1[[#This Row],[discount_percentage]] &gt;= 50%, "Over 50% discount", "Below 50% discount")</f>
        <v>Over 50% discount</v>
      </c>
      <c r="K111" s="4">
        <v>0.88</v>
      </c>
      <c r="L111">
        <v>3.9</v>
      </c>
      <c r="M111">
        <f>ROUND(Table1[[#This Row],[rating]], 0)</f>
        <v>4</v>
      </c>
      <c r="N111" s="1">
        <v>24871</v>
      </c>
      <c r="O111" s="1">
        <f>Table1[[#This Row],[rating]]*Table1[[#This Row],[ rating_count ]]</f>
        <v>96996.9</v>
      </c>
      <c r="P111" s="1" t="str">
        <f>IF(Table1[[#This Row],[ rating_count ]]&lt;= 1000, "&lt;=1000", "&gt;=1000" )</f>
        <v>&gt;=1000</v>
      </c>
      <c r="Q111" s="1">
        <f>Table1[[#This Row],[ rating_count ]]*Table1[[#This Row],[actual_price]]</f>
        <v>19896800</v>
      </c>
      <c r="R111" t="s">
        <v>10908</v>
      </c>
      <c r="S111" s="6" t="s">
        <v>48</v>
      </c>
      <c r="T111" t="s">
        <v>11985</v>
      </c>
      <c r="U111" t="s">
        <v>49</v>
      </c>
      <c r="V111">
        <f>IF(TRIM(Table1[[#This Row],[review_id]])="", 0, LEN(Table1[[#This Row],[review_id]]) - LEN(SUBSTITUTE(Table1[[#This Row],[review_id]], ",", "")) + 1)</f>
        <v>8</v>
      </c>
      <c r="W111" t="s">
        <v>50</v>
      </c>
      <c r="X111" t="s">
        <v>740</v>
      </c>
      <c r="Y111" t="s">
        <v>741</v>
      </c>
      <c r="Z111" t="s">
        <v>742</v>
      </c>
    </row>
    <row r="112" spans="1:26" hidden="1" x14ac:dyDescent="0.25">
      <c r="A112" t="s">
        <v>743</v>
      </c>
      <c r="B112" t="s">
        <v>9635</v>
      </c>
      <c r="C112" t="s">
        <v>9492</v>
      </c>
      <c r="D112" t="str">
        <f>TRIM(LEFT(SUBSTITUTE(SUBSTITUTE(SUBSTITUTE(Table1[[#This Row],[Product_category]],"&amp;"," &amp; "),"HomeImprovement","Home Improvement"),"Car&amp;Motorbike","Car &amp; Motorbike"),999))</f>
        <v>Electronics</v>
      </c>
      <c r="E112" s="1" t="s">
        <v>9493</v>
      </c>
      <c r="F112" s="1">
        <v>7390</v>
      </c>
      <c r="G112" s="1">
        <v>20000</v>
      </c>
      <c r="H112" s="1" t="str">
        <f>IF(Table1[[#This Row],[actual_price]]&lt;500,"&lt;500",
   IF(Table1[[#This Row],[actual_price]]&lt;=1000,"500–1000",IF(Table1[[#This Row],[actual_price]]&lt;=10000, "1000-10000",IF(Table1[[#This Row],[actual_price]]&lt;=50000, "10000-50000",IF(Table1[[#This Row],[actual_price]]&lt;=100000, "50000-100000","&gt;100000")))))</f>
        <v>10000-50000</v>
      </c>
      <c r="I112" s="1" t="str">
        <f>IF(Table1[[#This Row],[discount_percentage]] &lt;=20%, "0-20%",IF(Table1[[#This Row],[discount_percentage]] &lt;=50%, "20-50%", IF(Table1[[#This Row],[discount_percentage]] &lt;=70%, "50-70%", "70-100%" )))</f>
        <v>50-70%</v>
      </c>
      <c r="J112" s="1" t="str">
        <f>IF(Table1[[#This Row],[discount_percentage]] &gt;= 50%, "Over 50% discount", "Below 50% discount")</f>
        <v>Over 50% discount</v>
      </c>
      <c r="K112" s="4">
        <v>0.63</v>
      </c>
      <c r="L112">
        <v>4.0999999999999996</v>
      </c>
      <c r="M112">
        <f>ROUND(Table1[[#This Row],[rating]], 0)</f>
        <v>4</v>
      </c>
      <c r="N112" s="1">
        <v>2581</v>
      </c>
      <c r="O112" s="1">
        <f>Table1[[#This Row],[rating]]*Table1[[#This Row],[ rating_count ]]</f>
        <v>10582.099999999999</v>
      </c>
      <c r="P112" s="1" t="str">
        <f>IF(Table1[[#This Row],[ rating_count ]]&lt;= 1000, "&lt;=1000", "&gt;=1000" )</f>
        <v>&gt;=1000</v>
      </c>
      <c r="Q112" s="1">
        <f>Table1[[#This Row],[ rating_count ]]*Table1[[#This Row],[actual_price]]</f>
        <v>51620000</v>
      </c>
      <c r="R112" t="s">
        <v>10909</v>
      </c>
      <c r="S112" s="6" t="s">
        <v>744</v>
      </c>
      <c r="T112" t="s">
        <v>12021</v>
      </c>
      <c r="U112" t="s">
        <v>745</v>
      </c>
      <c r="V112">
        <f>IF(TRIM(Table1[[#This Row],[review_id]])="", 0, LEN(Table1[[#This Row],[review_id]]) - LEN(SUBSTITUTE(Table1[[#This Row],[review_id]], ",", "")) + 1)</f>
        <v>8</v>
      </c>
      <c r="W112" t="s">
        <v>746</v>
      </c>
      <c r="X112" t="s">
        <v>747</v>
      </c>
      <c r="Y112" t="s">
        <v>748</v>
      </c>
      <c r="Z112" t="s">
        <v>749</v>
      </c>
    </row>
    <row r="113" spans="1:26" hidden="1" x14ac:dyDescent="0.25">
      <c r="A113" t="s">
        <v>750</v>
      </c>
      <c r="B113" t="s">
        <v>9636</v>
      </c>
      <c r="C113" t="s">
        <v>9489</v>
      </c>
      <c r="D113" t="str">
        <f>TRIM(LEFT(SUBSTITUTE(SUBSTITUTE(SUBSTITUTE(Table1[[#This Row],[Product_category]],"&amp;"," &amp; "),"HomeImprovement","Home Improvement"),"Car&amp;Motorbike","Car &amp; Motorbike"),999))</f>
        <v>Computers &amp; Accessories</v>
      </c>
      <c r="E113" t="s">
        <v>9490</v>
      </c>
      <c r="F113">
        <v>273.10000000000002</v>
      </c>
      <c r="G113">
        <v>999</v>
      </c>
      <c r="H113" t="str">
        <f>IF(Table1[[#This Row],[actual_price]]&lt;500,"&lt;500",
   IF(Table1[[#This Row],[actual_price]]&lt;=1000,"500–1000",IF(Table1[[#This Row],[actual_price]]&lt;=10000, "1000-10000",IF(Table1[[#This Row],[actual_price]]&lt;=50000, "10000-50000",IF(Table1[[#This Row],[actual_price]]&lt;=100000, "50000-100000","&gt;100000")))))</f>
        <v>500–1000</v>
      </c>
      <c r="I113" t="str">
        <f>IF(Table1[[#This Row],[discount_percentage]] &lt;=20%, "0-20%",IF(Table1[[#This Row],[discount_percentage]] &lt;=50%, "20-50%", IF(Table1[[#This Row],[discount_percentage]] &lt;=70%, "50-70%", "70-100%" )))</f>
        <v>70-100%</v>
      </c>
      <c r="J113" s="1" t="str">
        <f>IF(Table1[[#This Row],[discount_percentage]] &gt;= 50%, "Over 50% discount", "Below 50% discount")</f>
        <v>Over 50% discount</v>
      </c>
      <c r="K113" s="4">
        <v>0.73</v>
      </c>
      <c r="L113">
        <v>4.3</v>
      </c>
      <c r="M113">
        <f>ROUND(Table1[[#This Row],[rating]], 0)</f>
        <v>4</v>
      </c>
      <c r="N113" s="1">
        <v>20850</v>
      </c>
      <c r="O113" s="1">
        <f>Table1[[#This Row],[rating]]*Table1[[#This Row],[ rating_count ]]</f>
        <v>89655</v>
      </c>
      <c r="P113" s="1" t="str">
        <f>IF(Table1[[#This Row],[ rating_count ]]&lt;= 1000, "&lt;=1000", "&gt;=1000" )</f>
        <v>&gt;=1000</v>
      </c>
      <c r="Q113" s="1">
        <f>Table1[[#This Row],[ rating_count ]]*Table1[[#This Row],[actual_price]]</f>
        <v>20829150</v>
      </c>
      <c r="R113" t="s">
        <v>10910</v>
      </c>
      <c r="S113" s="6" t="s">
        <v>220</v>
      </c>
      <c r="T113" t="s">
        <v>11991</v>
      </c>
      <c r="U113" t="s">
        <v>221</v>
      </c>
      <c r="V113">
        <f>IF(TRIM(Table1[[#This Row],[review_id]])="", 0, LEN(Table1[[#This Row],[review_id]]) - LEN(SUBSTITUTE(Table1[[#This Row],[review_id]], ",", "")) + 1)</f>
        <v>8</v>
      </c>
      <c r="W113" t="s">
        <v>222</v>
      </c>
      <c r="X113" t="s">
        <v>223</v>
      </c>
      <c r="Y113" t="s">
        <v>751</v>
      </c>
      <c r="Z113" t="s">
        <v>752</v>
      </c>
    </row>
    <row r="114" spans="1:26" hidden="1" x14ac:dyDescent="0.25">
      <c r="A114" t="s">
        <v>753</v>
      </c>
      <c r="B114" t="s">
        <v>9637</v>
      </c>
      <c r="C114" t="s">
        <v>9492</v>
      </c>
      <c r="D114" t="str">
        <f>TRIM(LEFT(SUBSTITUTE(SUBSTITUTE(SUBSTITUTE(Table1[[#This Row],[Product_category]],"&amp;"," &amp; "),"HomeImprovement","Home Improvement"),"Car&amp;Motorbike","Car &amp; Motorbike"),999))</f>
        <v>Electronics</v>
      </c>
      <c r="E114" s="1" t="s">
        <v>9493</v>
      </c>
      <c r="F114" s="1">
        <v>15990</v>
      </c>
      <c r="G114" s="1">
        <v>23990</v>
      </c>
      <c r="H114" s="1" t="str">
        <f>IF(Table1[[#This Row],[actual_price]]&lt;500,"&lt;500",
   IF(Table1[[#This Row],[actual_price]]&lt;=1000,"500–1000",IF(Table1[[#This Row],[actual_price]]&lt;=10000, "1000-10000",IF(Table1[[#This Row],[actual_price]]&lt;=50000, "10000-50000",IF(Table1[[#This Row],[actual_price]]&lt;=100000, "50000-100000","&gt;100000")))))</f>
        <v>10000-50000</v>
      </c>
      <c r="I114" s="1" t="str">
        <f>IF(Table1[[#This Row],[discount_percentage]] &lt;=20%, "0-20%",IF(Table1[[#This Row],[discount_percentage]] &lt;=50%, "20-50%", IF(Table1[[#This Row],[discount_percentage]] &lt;=70%, "50-70%", "70-100%" )))</f>
        <v>20-50%</v>
      </c>
      <c r="J114" s="1" t="str">
        <f>IF(Table1[[#This Row],[discount_percentage]] &gt;= 50%, "Over 50% discount", "Below 50% discount")</f>
        <v>Below 50% discount</v>
      </c>
      <c r="K114" s="4">
        <v>0.33</v>
      </c>
      <c r="L114">
        <v>4.3</v>
      </c>
      <c r="M114">
        <f>ROUND(Table1[[#This Row],[rating]], 0)</f>
        <v>4</v>
      </c>
      <c r="N114" s="1">
        <v>1035</v>
      </c>
      <c r="O114" s="1">
        <f>Table1[[#This Row],[rating]]*Table1[[#This Row],[ rating_count ]]</f>
        <v>4450.5</v>
      </c>
      <c r="P114" s="1" t="str">
        <f>IF(Table1[[#This Row],[ rating_count ]]&lt;= 1000, "&lt;=1000", "&gt;=1000" )</f>
        <v>&gt;=1000</v>
      </c>
      <c r="Q114" s="1">
        <f>Table1[[#This Row],[ rating_count ]]*Table1[[#This Row],[actual_price]]</f>
        <v>24829650</v>
      </c>
      <c r="R114" t="s">
        <v>10911</v>
      </c>
      <c r="S114" s="6" t="s">
        <v>754</v>
      </c>
      <c r="T114" t="s">
        <v>12022</v>
      </c>
      <c r="U114" t="s">
        <v>755</v>
      </c>
      <c r="V114">
        <f>IF(TRIM(Table1[[#This Row],[review_id]])="", 0, LEN(Table1[[#This Row],[review_id]]) - LEN(SUBSTITUTE(Table1[[#This Row],[review_id]], ",", "")) + 1)</f>
        <v>8</v>
      </c>
      <c r="W114" t="s">
        <v>756</v>
      </c>
      <c r="X114" t="s">
        <v>757</v>
      </c>
      <c r="Y114" t="s">
        <v>758</v>
      </c>
      <c r="Z114" t="s">
        <v>759</v>
      </c>
    </row>
    <row r="115" spans="1:26" hidden="1" x14ac:dyDescent="0.25">
      <c r="A115" t="s">
        <v>760</v>
      </c>
      <c r="B115" t="s">
        <v>9600</v>
      </c>
      <c r="C115" t="s">
        <v>9489</v>
      </c>
      <c r="D115" t="str">
        <f>TRIM(LEFT(SUBSTITUTE(SUBSTITUTE(SUBSTITUTE(Table1[[#This Row],[Product_category]],"&amp;"," &amp; "),"HomeImprovement","Home Improvement"),"Car&amp;Motorbike","Car &amp; Motorbike"),999))</f>
        <v>Computers &amp; Accessories</v>
      </c>
      <c r="E115" t="s">
        <v>9490</v>
      </c>
      <c r="F115">
        <v>399</v>
      </c>
      <c r="G115">
        <v>999</v>
      </c>
      <c r="H115" t="str">
        <f>IF(Table1[[#This Row],[actual_price]]&lt;500,"&lt;500",
   IF(Table1[[#This Row],[actual_price]]&lt;=1000,"500–1000",IF(Table1[[#This Row],[actual_price]]&lt;=10000, "1000-10000",IF(Table1[[#This Row],[actual_price]]&lt;=50000, "10000-50000",IF(Table1[[#This Row],[actual_price]]&lt;=100000, "50000-100000","&gt;100000")))))</f>
        <v>500–1000</v>
      </c>
      <c r="I115" t="str">
        <f>IF(Table1[[#This Row],[discount_percentage]] &lt;=20%, "0-20%",IF(Table1[[#This Row],[discount_percentage]] &lt;=50%, "20-50%", IF(Table1[[#This Row],[discount_percentage]] &lt;=70%, "50-70%", "70-100%" )))</f>
        <v>50-70%</v>
      </c>
      <c r="J115" s="1" t="str">
        <f>IF(Table1[[#This Row],[discount_percentage]] &gt;= 50%, "Over 50% discount", "Below 50% discount")</f>
        <v>Over 50% discount</v>
      </c>
      <c r="K115" s="4">
        <v>0.6</v>
      </c>
      <c r="L115">
        <v>4.0999999999999996</v>
      </c>
      <c r="M115">
        <f>ROUND(Table1[[#This Row],[rating]], 0)</f>
        <v>4</v>
      </c>
      <c r="N115" s="1">
        <v>1780</v>
      </c>
      <c r="O115" s="1">
        <f>Table1[[#This Row],[rating]]*Table1[[#This Row],[ rating_count ]]</f>
        <v>7297.9999999999991</v>
      </c>
      <c r="P115" s="1" t="str">
        <f>IF(Table1[[#This Row],[ rating_count ]]&lt;= 1000, "&lt;=1000", "&gt;=1000" )</f>
        <v>&gt;=1000</v>
      </c>
      <c r="Q115" s="1">
        <f>Table1[[#This Row],[ rating_count ]]*Table1[[#This Row],[actual_price]]</f>
        <v>1778220</v>
      </c>
      <c r="R115" t="s">
        <v>10912</v>
      </c>
      <c r="S115" s="6" t="s">
        <v>518</v>
      </c>
      <c r="T115" t="s">
        <v>519</v>
      </c>
      <c r="U115" t="s">
        <v>520</v>
      </c>
      <c r="V115">
        <f>IF(TRIM(Table1[[#This Row],[review_id]])="", 0, LEN(Table1[[#This Row],[review_id]]) - LEN(SUBSTITUTE(Table1[[#This Row],[review_id]], ",", "")) + 1)</f>
        <v>8</v>
      </c>
      <c r="W115" t="s">
        <v>521</v>
      </c>
      <c r="X115" t="s">
        <v>522</v>
      </c>
      <c r="Y115" t="s">
        <v>761</v>
      </c>
      <c r="Z115" t="s">
        <v>762</v>
      </c>
    </row>
    <row r="116" spans="1:26" hidden="1" x14ac:dyDescent="0.25">
      <c r="A116" t="s">
        <v>763</v>
      </c>
      <c r="B116" t="s">
        <v>9638</v>
      </c>
      <c r="C116" t="s">
        <v>9492</v>
      </c>
      <c r="D116" t="str">
        <f>TRIM(LEFT(SUBSTITUTE(SUBSTITUTE(SUBSTITUTE(Table1[[#This Row],[Product_category]],"&amp;"," &amp; "),"HomeImprovement","Home Improvement"),"Car&amp;Motorbike","Car &amp; Motorbike"),999))</f>
        <v>Electronics</v>
      </c>
      <c r="E116" t="s">
        <v>9493</v>
      </c>
      <c r="F116">
        <v>399</v>
      </c>
      <c r="G116" s="1">
        <v>1999</v>
      </c>
      <c r="H116" s="1" t="str">
        <f>IF(Table1[[#This Row],[actual_price]]&lt;500,"&lt;500",
   IF(Table1[[#This Row],[actual_price]]&lt;=1000,"500–1000",IF(Table1[[#This Row],[actual_price]]&lt;=10000, "1000-10000",IF(Table1[[#This Row],[actual_price]]&lt;=50000, "10000-50000",IF(Table1[[#This Row],[actual_price]]&lt;=100000, "50000-100000","&gt;100000")))))</f>
        <v>1000-10000</v>
      </c>
      <c r="I116" s="1" t="str">
        <f>IF(Table1[[#This Row],[discount_percentage]] &lt;=20%, "0-20%",IF(Table1[[#This Row],[discount_percentage]] &lt;=50%, "20-50%", IF(Table1[[#This Row],[discount_percentage]] &lt;=70%, "50-70%", "70-100%" )))</f>
        <v>70-100%</v>
      </c>
      <c r="J116" s="1" t="str">
        <f>IF(Table1[[#This Row],[discount_percentage]] &gt;= 50%, "Over 50% discount", "Below 50% discount")</f>
        <v>Over 50% discount</v>
      </c>
      <c r="K116" s="4">
        <v>0.8</v>
      </c>
      <c r="L116">
        <v>4.5</v>
      </c>
      <c r="M116">
        <f>ROUND(Table1[[#This Row],[rating]], 0)</f>
        <v>5</v>
      </c>
      <c r="N116">
        <v>505</v>
      </c>
      <c r="O116" s="1">
        <f>Table1[[#This Row],[rating]]*Table1[[#This Row],[ rating_count ]]</f>
        <v>2272.5</v>
      </c>
      <c r="P116" s="1" t="str">
        <f>IF(Table1[[#This Row],[ rating_count ]]&lt;= 1000, "&lt;=1000", "&gt;=1000" )</f>
        <v>&lt;=1000</v>
      </c>
      <c r="Q116" s="1">
        <f>Table1[[#This Row],[ rating_count ]]*Table1[[#This Row],[actual_price]]</f>
        <v>1009495</v>
      </c>
      <c r="R116" t="s">
        <v>10913</v>
      </c>
      <c r="S116" s="6" t="s">
        <v>764</v>
      </c>
      <c r="T116" t="s">
        <v>765</v>
      </c>
      <c r="U116" t="s">
        <v>766</v>
      </c>
      <c r="V116">
        <f>IF(TRIM(Table1[[#This Row],[review_id]])="", 0, LEN(Table1[[#This Row],[review_id]]) - LEN(SUBSTITUTE(Table1[[#This Row],[review_id]], ",", "")) + 1)</f>
        <v>8</v>
      </c>
      <c r="W116" t="s">
        <v>767</v>
      </c>
      <c r="X116" t="s">
        <v>768</v>
      </c>
      <c r="Y116" t="s">
        <v>769</v>
      </c>
      <c r="Z116" t="s">
        <v>770</v>
      </c>
    </row>
    <row r="117" spans="1:26" hidden="1" x14ac:dyDescent="0.25">
      <c r="A117" t="s">
        <v>771</v>
      </c>
      <c r="B117" t="s">
        <v>9639</v>
      </c>
      <c r="C117" t="s">
        <v>9489</v>
      </c>
      <c r="D117" t="str">
        <f>TRIM(LEFT(SUBSTITUTE(SUBSTITUTE(SUBSTITUTE(Table1[[#This Row],[Product_category]],"&amp;"," &amp; "),"HomeImprovement","Home Improvement"),"Car&amp;Motorbike","Car &amp; Motorbike"),999))</f>
        <v>Computers &amp; Accessories</v>
      </c>
      <c r="E117" t="s">
        <v>9490</v>
      </c>
      <c r="F117">
        <v>210</v>
      </c>
      <c r="G117">
        <v>399</v>
      </c>
      <c r="H117" t="str">
        <f>IF(Table1[[#This Row],[actual_price]]&lt;500,"&lt;500",
   IF(Table1[[#This Row],[actual_price]]&lt;=1000,"500–1000",IF(Table1[[#This Row],[actual_price]]&lt;=10000, "1000-10000",IF(Table1[[#This Row],[actual_price]]&lt;=50000, "10000-50000",IF(Table1[[#This Row],[actual_price]]&lt;=100000, "50000-100000","&gt;100000")))))</f>
        <v>&lt;500</v>
      </c>
      <c r="I117" t="str">
        <f>IF(Table1[[#This Row],[discount_percentage]] &lt;=20%, "0-20%",IF(Table1[[#This Row],[discount_percentage]] &lt;=50%, "20-50%", IF(Table1[[#This Row],[discount_percentage]] &lt;=70%, "50-70%", "70-100%" )))</f>
        <v>20-50%</v>
      </c>
      <c r="J117" s="1" t="str">
        <f>IF(Table1[[#This Row],[discount_percentage]] &gt;= 50%, "Over 50% discount", "Below 50% discount")</f>
        <v>Below 50% discount</v>
      </c>
      <c r="K117" s="4">
        <v>0.47</v>
      </c>
      <c r="L117">
        <v>4.0999999999999996</v>
      </c>
      <c r="M117">
        <f>ROUND(Table1[[#This Row],[rating]], 0)</f>
        <v>4</v>
      </c>
      <c r="N117" s="1">
        <v>1717</v>
      </c>
      <c r="O117" s="1">
        <f>Table1[[#This Row],[rating]]*Table1[[#This Row],[ rating_count ]]</f>
        <v>7039.7</v>
      </c>
      <c r="P117" s="1" t="str">
        <f>IF(Table1[[#This Row],[ rating_count ]]&lt;= 1000, "&lt;=1000", "&gt;=1000" )</f>
        <v>&gt;=1000</v>
      </c>
      <c r="Q117" s="1">
        <f>Table1[[#This Row],[ rating_count ]]*Table1[[#This Row],[actual_price]]</f>
        <v>685083</v>
      </c>
      <c r="R117" t="s">
        <v>10914</v>
      </c>
      <c r="S117" s="6" t="s">
        <v>772</v>
      </c>
      <c r="T117" t="s">
        <v>773</v>
      </c>
      <c r="U117" t="s">
        <v>774</v>
      </c>
      <c r="V117">
        <f>IF(TRIM(Table1[[#This Row],[review_id]])="", 0, LEN(Table1[[#This Row],[review_id]]) - LEN(SUBSTITUTE(Table1[[#This Row],[review_id]], ",", "")) + 1)</f>
        <v>8</v>
      </c>
      <c r="W117" t="s">
        <v>775</v>
      </c>
      <c r="X117" t="s">
        <v>776</v>
      </c>
      <c r="Y117" t="s">
        <v>777</v>
      </c>
      <c r="Z117" t="s">
        <v>778</v>
      </c>
    </row>
    <row r="118" spans="1:26" hidden="1" x14ac:dyDescent="0.25">
      <c r="A118" t="s">
        <v>779</v>
      </c>
      <c r="B118" t="s">
        <v>9640</v>
      </c>
      <c r="C118" t="s">
        <v>9492</v>
      </c>
      <c r="D118" t="str">
        <f>TRIM(LEFT(SUBSTITUTE(SUBSTITUTE(SUBSTITUTE(Table1[[#This Row],[Product_category]],"&amp;"," &amp; "),"HomeImprovement","Home Improvement"),"Car&amp;Motorbike","Car &amp; Motorbike"),999))</f>
        <v>Electronics</v>
      </c>
      <c r="E118" s="1" t="s">
        <v>9493</v>
      </c>
      <c r="F118" s="1">
        <v>1299</v>
      </c>
      <c r="G118" s="1">
        <v>1999</v>
      </c>
      <c r="H118" s="1" t="str">
        <f>IF(Table1[[#This Row],[actual_price]]&lt;500,"&lt;500",
   IF(Table1[[#This Row],[actual_price]]&lt;=1000,"500–1000",IF(Table1[[#This Row],[actual_price]]&lt;=10000, "1000-10000",IF(Table1[[#This Row],[actual_price]]&lt;=50000, "10000-50000",IF(Table1[[#This Row],[actual_price]]&lt;=100000, "50000-100000","&gt;100000")))))</f>
        <v>1000-10000</v>
      </c>
      <c r="I118" s="1" t="str">
        <f>IF(Table1[[#This Row],[discount_percentage]] &lt;=20%, "0-20%",IF(Table1[[#This Row],[discount_percentage]] &lt;=50%, "20-50%", IF(Table1[[#This Row],[discount_percentage]] &lt;=70%, "50-70%", "70-100%" )))</f>
        <v>20-50%</v>
      </c>
      <c r="J118" s="1" t="str">
        <f>IF(Table1[[#This Row],[discount_percentage]] &gt;= 50%, "Over 50% discount", "Below 50% discount")</f>
        <v>Below 50% discount</v>
      </c>
      <c r="K118" s="4">
        <v>0.35</v>
      </c>
      <c r="L118">
        <v>3.6</v>
      </c>
      <c r="M118">
        <f>ROUND(Table1[[#This Row],[rating]], 0)</f>
        <v>4</v>
      </c>
      <c r="N118">
        <v>590</v>
      </c>
      <c r="O118" s="1">
        <f>Table1[[#This Row],[rating]]*Table1[[#This Row],[ rating_count ]]</f>
        <v>2124</v>
      </c>
      <c r="P118" s="1" t="str">
        <f>IF(Table1[[#This Row],[ rating_count ]]&lt;= 1000, "&lt;=1000", "&gt;=1000" )</f>
        <v>&lt;=1000</v>
      </c>
      <c r="Q118" s="1">
        <f>Table1[[#This Row],[ rating_count ]]*Table1[[#This Row],[actual_price]]</f>
        <v>1179410</v>
      </c>
      <c r="R118" t="s">
        <v>10915</v>
      </c>
      <c r="S118" s="6" t="s">
        <v>780</v>
      </c>
      <c r="T118" t="s">
        <v>12023</v>
      </c>
      <c r="U118" t="s">
        <v>781</v>
      </c>
      <c r="V118">
        <f>IF(TRIM(Table1[[#This Row],[review_id]])="", 0, LEN(Table1[[#This Row],[review_id]]) - LEN(SUBSTITUTE(Table1[[#This Row],[review_id]], ",", "")) + 1)</f>
        <v>8</v>
      </c>
      <c r="W118" t="s">
        <v>782</v>
      </c>
      <c r="X118" t="s">
        <v>783</v>
      </c>
      <c r="Y118" t="s">
        <v>784</v>
      </c>
      <c r="Z118" t="s">
        <v>785</v>
      </c>
    </row>
    <row r="119" spans="1:26" hidden="1" x14ac:dyDescent="0.25">
      <c r="A119" t="s">
        <v>786</v>
      </c>
      <c r="B119" t="s">
        <v>9641</v>
      </c>
      <c r="C119" t="s">
        <v>9489</v>
      </c>
      <c r="D119" t="str">
        <f>TRIM(LEFT(SUBSTITUTE(SUBSTITUTE(SUBSTITUTE(Table1[[#This Row],[Product_category]],"&amp;"," &amp; "),"HomeImprovement","Home Improvement"),"Car&amp;Motorbike","Car &amp; Motorbike"),999))</f>
        <v>Computers &amp; Accessories</v>
      </c>
      <c r="E119" t="s">
        <v>9490</v>
      </c>
      <c r="F119">
        <v>347</v>
      </c>
      <c r="G119">
        <v>999</v>
      </c>
      <c r="H119" t="str">
        <f>IF(Table1[[#This Row],[actual_price]]&lt;500,"&lt;500",
   IF(Table1[[#This Row],[actual_price]]&lt;=1000,"500–1000",IF(Table1[[#This Row],[actual_price]]&lt;=10000, "1000-10000",IF(Table1[[#This Row],[actual_price]]&lt;=50000, "10000-50000",IF(Table1[[#This Row],[actual_price]]&lt;=100000, "50000-100000","&gt;100000")))))</f>
        <v>500–1000</v>
      </c>
      <c r="I119" t="str">
        <f>IF(Table1[[#This Row],[discount_percentage]] &lt;=20%, "0-20%",IF(Table1[[#This Row],[discount_percentage]] &lt;=50%, "20-50%", IF(Table1[[#This Row],[discount_percentage]] &lt;=70%, "50-70%", "70-100%" )))</f>
        <v>50-70%</v>
      </c>
      <c r="J119" s="1" t="str">
        <f>IF(Table1[[#This Row],[discount_percentage]] &gt;= 50%, "Over 50% discount", "Below 50% discount")</f>
        <v>Over 50% discount</v>
      </c>
      <c r="K119" s="4">
        <v>0.65</v>
      </c>
      <c r="L119">
        <v>3.5</v>
      </c>
      <c r="M119">
        <f>ROUND(Table1[[#This Row],[rating]], 0)</f>
        <v>4</v>
      </c>
      <c r="N119" s="1">
        <v>1121</v>
      </c>
      <c r="O119" s="1">
        <f>Table1[[#This Row],[rating]]*Table1[[#This Row],[ rating_count ]]</f>
        <v>3923.5</v>
      </c>
      <c r="P119" s="1" t="str">
        <f>IF(Table1[[#This Row],[ rating_count ]]&lt;= 1000, "&lt;=1000", "&gt;=1000" )</f>
        <v>&gt;=1000</v>
      </c>
      <c r="Q119" s="1">
        <f>Table1[[#This Row],[ rating_count ]]*Table1[[#This Row],[actual_price]]</f>
        <v>1119879</v>
      </c>
      <c r="R119" t="s">
        <v>10916</v>
      </c>
      <c r="S119" s="6" t="s">
        <v>787</v>
      </c>
      <c r="T119" t="s">
        <v>788</v>
      </c>
      <c r="U119" t="s">
        <v>789</v>
      </c>
      <c r="V119">
        <f>IF(TRIM(Table1[[#This Row],[review_id]])="", 0, LEN(Table1[[#This Row],[review_id]]) - LEN(SUBSTITUTE(Table1[[#This Row],[review_id]], ",", "")) + 1)</f>
        <v>8</v>
      </c>
      <c r="W119" t="s">
        <v>790</v>
      </c>
      <c r="X119" t="s">
        <v>791</v>
      </c>
      <c r="Y119" t="s">
        <v>792</v>
      </c>
      <c r="Z119" t="s">
        <v>793</v>
      </c>
    </row>
    <row r="120" spans="1:26" hidden="1" x14ac:dyDescent="0.25">
      <c r="A120" t="s">
        <v>794</v>
      </c>
      <c r="B120" t="s">
        <v>9642</v>
      </c>
      <c r="C120" t="s">
        <v>9489</v>
      </c>
      <c r="D120" t="str">
        <f>TRIM(LEFT(SUBSTITUTE(SUBSTITUTE(SUBSTITUTE(Table1[[#This Row],[Product_category]],"&amp;"," &amp; "),"HomeImprovement","Home Improvement"),"Car&amp;Motorbike","Car &amp; Motorbike"),999))</f>
        <v>Computers &amp; Accessories</v>
      </c>
      <c r="E120" t="s">
        <v>9490</v>
      </c>
      <c r="F120">
        <v>149</v>
      </c>
      <c r="G120">
        <v>999</v>
      </c>
      <c r="H120" t="str">
        <f>IF(Table1[[#This Row],[actual_price]]&lt;500,"&lt;500",
   IF(Table1[[#This Row],[actual_price]]&lt;=1000,"500–1000",IF(Table1[[#This Row],[actual_price]]&lt;=10000, "1000-10000",IF(Table1[[#This Row],[actual_price]]&lt;=50000, "10000-50000",IF(Table1[[#This Row],[actual_price]]&lt;=100000, "50000-100000","&gt;100000")))))</f>
        <v>500–1000</v>
      </c>
      <c r="I120" t="str">
        <f>IF(Table1[[#This Row],[discount_percentage]] &lt;=20%, "0-20%",IF(Table1[[#This Row],[discount_percentage]] &lt;=50%, "20-50%", IF(Table1[[#This Row],[discount_percentage]] &lt;=70%, "50-70%", "70-100%" )))</f>
        <v>70-100%</v>
      </c>
      <c r="J120" s="1" t="str">
        <f>IF(Table1[[#This Row],[discount_percentage]] &gt;= 50%, "Over 50% discount", "Below 50% discount")</f>
        <v>Over 50% discount</v>
      </c>
      <c r="K120" s="4">
        <v>0.85</v>
      </c>
      <c r="L120">
        <v>4</v>
      </c>
      <c r="M120">
        <f>ROUND(Table1[[#This Row],[rating]], 0)</f>
        <v>4</v>
      </c>
      <c r="N120" s="1">
        <v>1313</v>
      </c>
      <c r="O120" s="1">
        <f>Table1[[#This Row],[rating]]*Table1[[#This Row],[ rating_count ]]</f>
        <v>5252</v>
      </c>
      <c r="P120" s="1" t="str">
        <f>IF(Table1[[#This Row],[ rating_count ]]&lt;= 1000, "&lt;=1000", "&gt;=1000" )</f>
        <v>&gt;=1000</v>
      </c>
      <c r="Q120" s="1">
        <f>Table1[[#This Row],[ rating_count ]]*Table1[[#This Row],[actual_price]]</f>
        <v>1311687</v>
      </c>
      <c r="R120" t="s">
        <v>10917</v>
      </c>
      <c r="S120" s="6" t="s">
        <v>435</v>
      </c>
      <c r="T120" t="s">
        <v>12007</v>
      </c>
      <c r="U120" t="s">
        <v>436</v>
      </c>
      <c r="V120">
        <f>IF(TRIM(Table1[[#This Row],[review_id]])="", 0, LEN(Table1[[#This Row],[review_id]]) - LEN(SUBSTITUTE(Table1[[#This Row],[review_id]], ",", "")) + 1)</f>
        <v>8</v>
      </c>
      <c r="W120" t="s">
        <v>437</v>
      </c>
      <c r="X120" t="s">
        <v>438</v>
      </c>
      <c r="Y120" t="s">
        <v>795</v>
      </c>
      <c r="Z120" t="s">
        <v>796</v>
      </c>
    </row>
    <row r="121" spans="1:26" hidden="1" x14ac:dyDescent="0.25">
      <c r="A121" t="s">
        <v>797</v>
      </c>
      <c r="B121" t="s">
        <v>9643</v>
      </c>
      <c r="C121" t="s">
        <v>9489</v>
      </c>
      <c r="D121" t="str">
        <f>TRIM(LEFT(SUBSTITUTE(SUBSTITUTE(SUBSTITUTE(Table1[[#This Row],[Product_category]],"&amp;"," &amp; "),"HomeImprovement","Home Improvement"),"Car&amp;Motorbike","Car &amp; Motorbike"),999))</f>
        <v>Computers &amp; Accessories</v>
      </c>
      <c r="E121" t="s">
        <v>9490</v>
      </c>
      <c r="F121">
        <v>228</v>
      </c>
      <c r="G121">
        <v>899</v>
      </c>
      <c r="H121" t="str">
        <f>IF(Table1[[#This Row],[actual_price]]&lt;500,"&lt;500",
   IF(Table1[[#This Row],[actual_price]]&lt;=1000,"500–1000",IF(Table1[[#This Row],[actual_price]]&lt;=10000, "1000-10000",IF(Table1[[#This Row],[actual_price]]&lt;=50000, "10000-50000",IF(Table1[[#This Row],[actual_price]]&lt;=100000, "50000-100000","&gt;100000")))))</f>
        <v>500–1000</v>
      </c>
      <c r="I121" t="str">
        <f>IF(Table1[[#This Row],[discount_percentage]] &lt;=20%, "0-20%",IF(Table1[[#This Row],[discount_percentage]] &lt;=50%, "20-50%", IF(Table1[[#This Row],[discount_percentage]] &lt;=70%, "50-70%", "70-100%" )))</f>
        <v>70-100%</v>
      </c>
      <c r="J121" s="1" t="str">
        <f>IF(Table1[[#This Row],[discount_percentage]] &gt;= 50%, "Over 50% discount", "Below 50% discount")</f>
        <v>Over 50% discount</v>
      </c>
      <c r="K121" s="4">
        <v>0.75</v>
      </c>
      <c r="L121">
        <v>3.8</v>
      </c>
      <c r="M121">
        <f>ROUND(Table1[[#This Row],[rating]], 0)</f>
        <v>4</v>
      </c>
      <c r="N121">
        <v>132</v>
      </c>
      <c r="O121" s="1">
        <f>Table1[[#This Row],[rating]]*Table1[[#This Row],[ rating_count ]]</f>
        <v>501.59999999999997</v>
      </c>
      <c r="P121" s="1" t="str">
        <f>IF(Table1[[#This Row],[ rating_count ]]&lt;= 1000, "&lt;=1000", "&gt;=1000" )</f>
        <v>&lt;=1000</v>
      </c>
      <c r="Q121" s="1">
        <f>Table1[[#This Row],[ rating_count ]]*Table1[[#This Row],[actual_price]]</f>
        <v>118668</v>
      </c>
      <c r="R121" t="s">
        <v>10918</v>
      </c>
      <c r="S121" s="6" t="s">
        <v>798</v>
      </c>
      <c r="T121" t="s">
        <v>799</v>
      </c>
      <c r="U121" t="s">
        <v>800</v>
      </c>
      <c r="V121">
        <f>IF(TRIM(Table1[[#This Row],[review_id]])="", 0, LEN(Table1[[#This Row],[review_id]]) - LEN(SUBSTITUTE(Table1[[#This Row],[review_id]], ",", "")) + 1)</f>
        <v>8</v>
      </c>
      <c r="W121" t="s">
        <v>801</v>
      </c>
      <c r="X121" t="s">
        <v>802</v>
      </c>
      <c r="Y121" t="s">
        <v>803</v>
      </c>
      <c r="Z121" t="s">
        <v>804</v>
      </c>
    </row>
    <row r="122" spans="1:26" hidden="1" x14ac:dyDescent="0.25">
      <c r="A122" t="s">
        <v>805</v>
      </c>
      <c r="B122" t="s">
        <v>9644</v>
      </c>
      <c r="C122" t="s">
        <v>9489</v>
      </c>
      <c r="D122" t="str">
        <f>TRIM(LEFT(SUBSTITUTE(SUBSTITUTE(SUBSTITUTE(Table1[[#This Row],[Product_category]],"&amp;"," &amp; "),"HomeImprovement","Home Improvement"),"Car&amp;Motorbike","Car &amp; Motorbike"),999))</f>
        <v>Computers &amp; Accessories</v>
      </c>
      <c r="E122" s="1" t="s">
        <v>9490</v>
      </c>
      <c r="F122" s="1">
        <v>1599</v>
      </c>
      <c r="G122" s="1">
        <v>1999</v>
      </c>
      <c r="H122" s="1" t="str">
        <f>IF(Table1[[#This Row],[actual_price]]&lt;500,"&lt;500",
   IF(Table1[[#This Row],[actual_price]]&lt;=1000,"500–1000",IF(Table1[[#This Row],[actual_price]]&lt;=10000, "1000-10000",IF(Table1[[#This Row],[actual_price]]&lt;=50000, "10000-50000",IF(Table1[[#This Row],[actual_price]]&lt;=100000, "50000-100000","&gt;100000")))))</f>
        <v>1000-10000</v>
      </c>
      <c r="I122" s="1" t="str">
        <f>IF(Table1[[#This Row],[discount_percentage]] &lt;=20%, "0-20%",IF(Table1[[#This Row],[discount_percentage]] &lt;=50%, "20-50%", IF(Table1[[#This Row],[discount_percentage]] &lt;=70%, "50-70%", "70-100%" )))</f>
        <v>0-20%</v>
      </c>
      <c r="J122" s="1" t="str">
        <f>IF(Table1[[#This Row],[discount_percentage]] &gt;= 50%, "Over 50% discount", "Below 50% discount")</f>
        <v>Below 50% discount</v>
      </c>
      <c r="K122" s="4">
        <v>0.2</v>
      </c>
      <c r="L122">
        <v>4.4000000000000004</v>
      </c>
      <c r="M122">
        <f>ROUND(Table1[[#This Row],[rating]], 0)</f>
        <v>4</v>
      </c>
      <c r="N122" s="1">
        <v>1951</v>
      </c>
      <c r="O122" s="1">
        <f>Table1[[#This Row],[rating]]*Table1[[#This Row],[ rating_count ]]</f>
        <v>8584.4000000000015</v>
      </c>
      <c r="P122" s="1" t="str">
        <f>IF(Table1[[#This Row],[ rating_count ]]&lt;= 1000, "&lt;=1000", "&gt;=1000" )</f>
        <v>&gt;=1000</v>
      </c>
      <c r="Q122" s="1">
        <f>Table1[[#This Row],[ rating_count ]]*Table1[[#This Row],[actual_price]]</f>
        <v>3900049</v>
      </c>
      <c r="R122" t="s">
        <v>10919</v>
      </c>
      <c r="S122" s="6" t="s">
        <v>806</v>
      </c>
      <c r="T122" t="s">
        <v>807</v>
      </c>
      <c r="U122" t="s">
        <v>808</v>
      </c>
      <c r="V122">
        <f>IF(TRIM(Table1[[#This Row],[review_id]])="", 0, LEN(Table1[[#This Row],[review_id]]) - LEN(SUBSTITUTE(Table1[[#This Row],[review_id]], ",", "")) + 1)</f>
        <v>8</v>
      </c>
      <c r="W122" t="s">
        <v>809</v>
      </c>
      <c r="X122" t="s">
        <v>810</v>
      </c>
      <c r="Y122" t="s">
        <v>811</v>
      </c>
      <c r="Z122" t="s">
        <v>812</v>
      </c>
    </row>
    <row r="123" spans="1:26" hidden="1" x14ac:dyDescent="0.25">
      <c r="A123" t="s">
        <v>813</v>
      </c>
      <c r="B123" t="s">
        <v>9645</v>
      </c>
      <c r="C123" t="s">
        <v>9492</v>
      </c>
      <c r="D123" t="str">
        <f>TRIM(LEFT(SUBSTITUTE(SUBSTITUTE(SUBSTITUTE(Table1[[#This Row],[Product_category]],"&amp;"," &amp; "),"HomeImprovement","Home Improvement"),"Car&amp;Motorbike","Car &amp; Motorbike"),999))</f>
        <v>Electronics</v>
      </c>
      <c r="E123" s="1" t="s">
        <v>9493</v>
      </c>
      <c r="F123" s="1">
        <v>1499</v>
      </c>
      <c r="G123" s="1">
        <v>3999</v>
      </c>
      <c r="H123" s="1" t="str">
        <f>IF(Table1[[#This Row],[actual_price]]&lt;500,"&lt;500",
   IF(Table1[[#This Row],[actual_price]]&lt;=1000,"500–1000",IF(Table1[[#This Row],[actual_price]]&lt;=10000, "1000-10000",IF(Table1[[#This Row],[actual_price]]&lt;=50000, "10000-50000",IF(Table1[[#This Row],[actual_price]]&lt;=100000, "50000-100000","&gt;100000")))))</f>
        <v>1000-10000</v>
      </c>
      <c r="I123" s="1" t="str">
        <f>IF(Table1[[#This Row],[discount_percentage]] &lt;=20%, "0-20%",IF(Table1[[#This Row],[discount_percentage]] &lt;=50%, "20-50%", IF(Table1[[#This Row],[discount_percentage]] &lt;=70%, "50-70%", "70-100%" )))</f>
        <v>50-70%</v>
      </c>
      <c r="J123" s="1" t="str">
        <f>IF(Table1[[#This Row],[discount_percentage]] &gt;= 50%, "Over 50% discount", "Below 50% discount")</f>
        <v>Over 50% discount</v>
      </c>
      <c r="K123" s="4">
        <v>0.63</v>
      </c>
      <c r="L123">
        <v>3.7</v>
      </c>
      <c r="M123">
        <f>ROUND(Table1[[#This Row],[rating]], 0)</f>
        <v>4</v>
      </c>
      <c r="N123">
        <v>37</v>
      </c>
      <c r="O123" s="1">
        <f>Table1[[#This Row],[rating]]*Table1[[#This Row],[ rating_count ]]</f>
        <v>136.9</v>
      </c>
      <c r="P123" s="1" t="str">
        <f>IF(Table1[[#This Row],[ rating_count ]]&lt;= 1000, "&lt;=1000", "&gt;=1000" )</f>
        <v>&lt;=1000</v>
      </c>
      <c r="Q123" s="1">
        <f>Table1[[#This Row],[ rating_count ]]*Table1[[#This Row],[actual_price]]</f>
        <v>147963</v>
      </c>
      <c r="R123" t="s">
        <v>10920</v>
      </c>
      <c r="S123" s="6" t="s">
        <v>814</v>
      </c>
      <c r="T123" t="s">
        <v>12024</v>
      </c>
      <c r="U123" t="s">
        <v>815</v>
      </c>
      <c r="V123">
        <f>IF(TRIM(Table1[[#This Row],[review_id]])="", 0, LEN(Table1[[#This Row],[review_id]]) - LEN(SUBSTITUTE(Table1[[#This Row],[review_id]], ",", "")) + 1)</f>
        <v>8</v>
      </c>
      <c r="W123" t="s">
        <v>816</v>
      </c>
      <c r="X123" t="s">
        <v>817</v>
      </c>
      <c r="Y123" t="s">
        <v>818</v>
      </c>
      <c r="Z123" t="s">
        <v>819</v>
      </c>
    </row>
    <row r="124" spans="1:26" hidden="1" x14ac:dyDescent="0.25">
      <c r="A124" t="s">
        <v>820</v>
      </c>
      <c r="B124" t="s">
        <v>9646</v>
      </c>
      <c r="C124" t="s">
        <v>9492</v>
      </c>
      <c r="D124" t="str">
        <f>TRIM(LEFT(SUBSTITUTE(SUBSTITUTE(SUBSTITUTE(Table1[[#This Row],[Product_category]],"&amp;"," &amp; "),"HomeImprovement","Home Improvement"),"Car&amp;Motorbike","Car &amp; Motorbike"),999))</f>
        <v>Electronics</v>
      </c>
      <c r="E124" s="1" t="s">
        <v>9493</v>
      </c>
      <c r="F124" s="1">
        <v>8499</v>
      </c>
      <c r="G124" s="1">
        <v>15999</v>
      </c>
      <c r="H124" s="1" t="str">
        <f>IF(Table1[[#This Row],[actual_price]]&lt;500,"&lt;500",
   IF(Table1[[#This Row],[actual_price]]&lt;=1000,"500–1000",IF(Table1[[#This Row],[actual_price]]&lt;=10000, "1000-10000",IF(Table1[[#This Row],[actual_price]]&lt;=50000, "10000-50000",IF(Table1[[#This Row],[actual_price]]&lt;=100000, "50000-100000","&gt;100000")))))</f>
        <v>10000-50000</v>
      </c>
      <c r="I124" s="1" t="str">
        <f>IF(Table1[[#This Row],[discount_percentage]] &lt;=20%, "0-20%",IF(Table1[[#This Row],[discount_percentage]] &lt;=50%, "20-50%", IF(Table1[[#This Row],[discount_percentage]] &lt;=70%, "50-70%", "70-100%" )))</f>
        <v>20-50%</v>
      </c>
      <c r="J124" s="1" t="str">
        <f>IF(Table1[[#This Row],[discount_percentage]] &gt;= 50%, "Over 50% discount", "Below 50% discount")</f>
        <v>Below 50% discount</v>
      </c>
      <c r="K124" s="4">
        <v>0.47</v>
      </c>
      <c r="L124">
        <v>4.3</v>
      </c>
      <c r="M124">
        <f>ROUND(Table1[[#This Row],[rating]], 0)</f>
        <v>4</v>
      </c>
      <c r="N124">
        <v>592</v>
      </c>
      <c r="O124" s="1">
        <f>Table1[[#This Row],[rating]]*Table1[[#This Row],[ rating_count ]]</f>
        <v>2545.6</v>
      </c>
      <c r="P124" s="1" t="str">
        <f>IF(Table1[[#This Row],[ rating_count ]]&lt;= 1000, "&lt;=1000", "&gt;=1000" )</f>
        <v>&lt;=1000</v>
      </c>
      <c r="Q124" s="1">
        <f>Table1[[#This Row],[ rating_count ]]*Table1[[#This Row],[actual_price]]</f>
        <v>9471408</v>
      </c>
      <c r="R124" t="s">
        <v>10921</v>
      </c>
      <c r="S124" s="6" t="s">
        <v>821</v>
      </c>
      <c r="T124" t="s">
        <v>12025</v>
      </c>
      <c r="U124" t="s">
        <v>822</v>
      </c>
      <c r="V124">
        <f>IF(TRIM(Table1[[#This Row],[review_id]])="", 0, LEN(Table1[[#This Row],[review_id]]) - LEN(SUBSTITUTE(Table1[[#This Row],[review_id]], ",", "")) + 1)</f>
        <v>8</v>
      </c>
      <c r="W124" t="s">
        <v>823</v>
      </c>
      <c r="X124" t="s">
        <v>824</v>
      </c>
      <c r="Y124" t="s">
        <v>825</v>
      </c>
      <c r="Z124" t="s">
        <v>826</v>
      </c>
    </row>
    <row r="125" spans="1:26" hidden="1" x14ac:dyDescent="0.25">
      <c r="A125" t="s">
        <v>827</v>
      </c>
      <c r="B125" t="s">
        <v>9647</v>
      </c>
      <c r="C125" t="s">
        <v>9492</v>
      </c>
      <c r="D125" t="str">
        <f>TRIM(LEFT(SUBSTITUTE(SUBSTITUTE(SUBSTITUTE(Table1[[#This Row],[Product_category]],"&amp;"," &amp; "),"HomeImprovement","Home Improvement"),"Car&amp;Motorbike","Car &amp; Motorbike"),999))</f>
        <v>Electronics</v>
      </c>
      <c r="E125" s="1" t="s">
        <v>9493</v>
      </c>
      <c r="F125" s="1">
        <v>20990</v>
      </c>
      <c r="G125" s="1">
        <v>44990</v>
      </c>
      <c r="H125" s="1" t="str">
        <f>IF(Table1[[#This Row],[actual_price]]&lt;500,"&lt;500",
   IF(Table1[[#This Row],[actual_price]]&lt;=1000,"500–1000",IF(Table1[[#This Row],[actual_price]]&lt;=10000, "1000-10000",IF(Table1[[#This Row],[actual_price]]&lt;=50000, "10000-50000",IF(Table1[[#This Row],[actual_price]]&lt;=100000, "50000-100000","&gt;100000")))))</f>
        <v>10000-50000</v>
      </c>
      <c r="I125" s="1" t="str">
        <f>IF(Table1[[#This Row],[discount_percentage]] &lt;=20%, "0-20%",IF(Table1[[#This Row],[discount_percentage]] &lt;=50%, "20-50%", IF(Table1[[#This Row],[discount_percentage]] &lt;=70%, "50-70%", "70-100%" )))</f>
        <v>50-70%</v>
      </c>
      <c r="J125" s="1" t="str">
        <f>IF(Table1[[#This Row],[discount_percentage]] &gt;= 50%, "Over 50% discount", "Below 50% discount")</f>
        <v>Over 50% discount</v>
      </c>
      <c r="K125" s="4">
        <v>0.53</v>
      </c>
      <c r="L125">
        <v>4.0999999999999996</v>
      </c>
      <c r="M125">
        <f>ROUND(Table1[[#This Row],[rating]], 0)</f>
        <v>4</v>
      </c>
      <c r="N125" s="1">
        <v>1259</v>
      </c>
      <c r="O125" s="1">
        <f>Table1[[#This Row],[rating]]*Table1[[#This Row],[ rating_count ]]</f>
        <v>5161.8999999999996</v>
      </c>
      <c r="P125" s="1" t="str">
        <f>IF(Table1[[#This Row],[ rating_count ]]&lt;= 1000, "&lt;=1000", "&gt;=1000" )</f>
        <v>&gt;=1000</v>
      </c>
      <c r="Q125" s="1">
        <f>Table1[[#This Row],[ rating_count ]]*Table1[[#This Row],[actual_price]]</f>
        <v>56642410</v>
      </c>
      <c r="R125" t="s">
        <v>10922</v>
      </c>
      <c r="S125" s="6" t="s">
        <v>828</v>
      </c>
      <c r="T125" t="s">
        <v>829</v>
      </c>
      <c r="U125" t="s">
        <v>830</v>
      </c>
      <c r="V125">
        <f>IF(TRIM(Table1[[#This Row],[review_id]])="", 0, LEN(Table1[[#This Row],[review_id]]) - LEN(SUBSTITUTE(Table1[[#This Row],[review_id]], ",", "")) + 1)</f>
        <v>8</v>
      </c>
      <c r="W125" t="s">
        <v>831</v>
      </c>
      <c r="X125" t="s">
        <v>10792</v>
      </c>
      <c r="Y125" t="s">
        <v>832</v>
      </c>
      <c r="Z125" t="s">
        <v>833</v>
      </c>
    </row>
    <row r="126" spans="1:26" hidden="1" x14ac:dyDescent="0.25">
      <c r="A126" t="s">
        <v>834</v>
      </c>
      <c r="B126" t="s">
        <v>9648</v>
      </c>
      <c r="C126" t="s">
        <v>9492</v>
      </c>
      <c r="D126" t="str">
        <f>TRIM(LEFT(SUBSTITUTE(SUBSTITUTE(SUBSTITUTE(Table1[[#This Row],[Product_category]],"&amp;"," &amp; "),"HomeImprovement","Home Improvement"),"Car&amp;Motorbike","Car &amp; Motorbike"),999))</f>
        <v>Electronics</v>
      </c>
      <c r="E126" s="1" t="s">
        <v>9493</v>
      </c>
      <c r="F126" s="1">
        <v>32999</v>
      </c>
      <c r="G126" s="1">
        <v>44999</v>
      </c>
      <c r="H126" s="1" t="str">
        <f>IF(Table1[[#This Row],[actual_price]]&lt;500,"&lt;500",
   IF(Table1[[#This Row],[actual_price]]&lt;=1000,"500–1000",IF(Table1[[#This Row],[actual_price]]&lt;=10000, "1000-10000",IF(Table1[[#This Row],[actual_price]]&lt;=50000, "10000-50000",IF(Table1[[#This Row],[actual_price]]&lt;=100000, "50000-100000","&gt;100000")))))</f>
        <v>10000-50000</v>
      </c>
      <c r="I126" s="1" t="str">
        <f>IF(Table1[[#This Row],[discount_percentage]] &lt;=20%, "0-20%",IF(Table1[[#This Row],[discount_percentage]] &lt;=50%, "20-50%", IF(Table1[[#This Row],[discount_percentage]] &lt;=70%, "50-70%", "70-100%" )))</f>
        <v>20-50%</v>
      </c>
      <c r="J126" s="1" t="str">
        <f>IF(Table1[[#This Row],[discount_percentage]] &gt;= 50%, "Over 50% discount", "Below 50% discount")</f>
        <v>Below 50% discount</v>
      </c>
      <c r="K126" s="4">
        <v>0.27</v>
      </c>
      <c r="L126">
        <v>4.2</v>
      </c>
      <c r="M126">
        <f>ROUND(Table1[[#This Row],[rating]], 0)</f>
        <v>4</v>
      </c>
      <c r="N126" s="1">
        <v>45238</v>
      </c>
      <c r="O126" s="1">
        <f>Table1[[#This Row],[rating]]*Table1[[#This Row],[ rating_count ]]</f>
        <v>189999.6</v>
      </c>
      <c r="P126" s="1" t="str">
        <f>IF(Table1[[#This Row],[ rating_count ]]&lt;= 1000, "&lt;=1000", "&gt;=1000" )</f>
        <v>&gt;=1000</v>
      </c>
      <c r="Q126" s="1">
        <f>Table1[[#This Row],[ rating_count ]]*Table1[[#This Row],[actual_price]]</f>
        <v>2035664762</v>
      </c>
      <c r="R126" t="s">
        <v>10923</v>
      </c>
      <c r="S126" s="6" t="s">
        <v>450</v>
      </c>
      <c r="T126" t="s">
        <v>451</v>
      </c>
      <c r="U126" t="s">
        <v>452</v>
      </c>
      <c r="V126">
        <f>IF(TRIM(Table1[[#This Row],[review_id]])="", 0, LEN(Table1[[#This Row],[review_id]]) - LEN(SUBSTITUTE(Table1[[#This Row],[review_id]], ",", "")) + 1)</f>
        <v>8</v>
      </c>
      <c r="W126" t="s">
        <v>453</v>
      </c>
      <c r="X126" t="s">
        <v>454</v>
      </c>
      <c r="Y126" t="s">
        <v>835</v>
      </c>
      <c r="Z126" t="s">
        <v>836</v>
      </c>
    </row>
    <row r="127" spans="1:26" hidden="1" x14ac:dyDescent="0.25">
      <c r="A127" t="s">
        <v>837</v>
      </c>
      <c r="B127" t="s">
        <v>9649</v>
      </c>
      <c r="C127" t="s">
        <v>9492</v>
      </c>
      <c r="D127" t="str">
        <f>TRIM(LEFT(SUBSTITUTE(SUBSTITUTE(SUBSTITUTE(Table1[[#This Row],[Product_category]],"&amp;"," &amp; "),"HomeImprovement","Home Improvement"),"Car&amp;Motorbike","Car &amp; Motorbike"),999))</f>
        <v>Electronics</v>
      </c>
      <c r="E127" t="s">
        <v>9493</v>
      </c>
      <c r="F127">
        <v>799</v>
      </c>
      <c r="G127" s="1">
        <v>1700</v>
      </c>
      <c r="H127" s="1" t="str">
        <f>IF(Table1[[#This Row],[actual_price]]&lt;500,"&lt;500",
   IF(Table1[[#This Row],[actual_price]]&lt;=1000,"500–1000",IF(Table1[[#This Row],[actual_price]]&lt;=10000, "1000-10000",IF(Table1[[#This Row],[actual_price]]&lt;=50000, "10000-50000",IF(Table1[[#This Row],[actual_price]]&lt;=100000, "50000-100000","&gt;100000")))))</f>
        <v>1000-10000</v>
      </c>
      <c r="I127" s="1" t="str">
        <f>IF(Table1[[#This Row],[discount_percentage]] &lt;=20%, "0-20%",IF(Table1[[#This Row],[discount_percentage]] &lt;=50%, "20-50%", IF(Table1[[#This Row],[discount_percentage]] &lt;=70%, "50-70%", "70-100%" )))</f>
        <v>50-70%</v>
      </c>
      <c r="J127" s="1" t="str">
        <f>IF(Table1[[#This Row],[discount_percentage]] &gt;= 50%, "Over 50% discount", "Below 50% discount")</f>
        <v>Over 50% discount</v>
      </c>
      <c r="K127" s="4">
        <v>0.53</v>
      </c>
      <c r="L127">
        <v>4.0999999999999996</v>
      </c>
      <c r="M127">
        <f>ROUND(Table1[[#This Row],[rating]], 0)</f>
        <v>4</v>
      </c>
      <c r="N127" s="1">
        <v>28638</v>
      </c>
      <c r="O127" s="1">
        <f>Table1[[#This Row],[rating]]*Table1[[#This Row],[ rating_count ]]</f>
        <v>117415.79999999999</v>
      </c>
      <c r="P127" s="1" t="str">
        <f>IF(Table1[[#This Row],[ rating_count ]]&lt;= 1000, "&lt;=1000", "&gt;=1000" )</f>
        <v>&gt;=1000</v>
      </c>
      <c r="Q127" s="1">
        <f>Table1[[#This Row],[ rating_count ]]*Table1[[#This Row],[actual_price]]</f>
        <v>48684600</v>
      </c>
      <c r="R127" t="s">
        <v>10924</v>
      </c>
      <c r="S127" s="6" t="s">
        <v>838</v>
      </c>
      <c r="T127" t="s">
        <v>12026</v>
      </c>
      <c r="U127" t="s">
        <v>839</v>
      </c>
      <c r="V127">
        <f>IF(TRIM(Table1[[#This Row],[review_id]])="", 0, LEN(Table1[[#This Row],[review_id]]) - LEN(SUBSTITUTE(Table1[[#This Row],[review_id]], ",", "")) + 1)</f>
        <v>8</v>
      </c>
      <c r="W127" t="s">
        <v>840</v>
      </c>
      <c r="X127" t="s">
        <v>841</v>
      </c>
      <c r="Y127" t="s">
        <v>842</v>
      </c>
      <c r="Z127" t="s">
        <v>843</v>
      </c>
    </row>
    <row r="128" spans="1:26" hidden="1" x14ac:dyDescent="0.25">
      <c r="A128" t="s">
        <v>844</v>
      </c>
      <c r="B128" t="s">
        <v>9650</v>
      </c>
      <c r="C128" t="s">
        <v>9492</v>
      </c>
      <c r="D128" t="str">
        <f>TRIM(LEFT(SUBSTITUTE(SUBSTITUTE(SUBSTITUTE(Table1[[#This Row],[Product_category]],"&amp;"," &amp; "),"HomeImprovement","Home Improvement"),"Car&amp;Motorbike","Car &amp; Motorbike"),999))</f>
        <v>Electronics</v>
      </c>
      <c r="E128" t="s">
        <v>9493</v>
      </c>
      <c r="F128">
        <v>229</v>
      </c>
      <c r="G128">
        <v>595</v>
      </c>
      <c r="H128" t="str">
        <f>IF(Table1[[#This Row],[actual_price]]&lt;500,"&lt;500",
   IF(Table1[[#This Row],[actual_price]]&lt;=1000,"500–1000",IF(Table1[[#This Row],[actual_price]]&lt;=10000, "1000-10000",IF(Table1[[#This Row],[actual_price]]&lt;=50000, "10000-50000",IF(Table1[[#This Row],[actual_price]]&lt;=100000, "50000-100000","&gt;100000")))))</f>
        <v>500–1000</v>
      </c>
      <c r="I128" t="str">
        <f>IF(Table1[[#This Row],[discount_percentage]] &lt;=20%, "0-20%",IF(Table1[[#This Row],[discount_percentage]] &lt;=50%, "20-50%", IF(Table1[[#This Row],[discount_percentage]] &lt;=70%, "50-70%", "70-100%" )))</f>
        <v>50-70%</v>
      </c>
      <c r="J128" s="1" t="str">
        <f>IF(Table1[[#This Row],[discount_percentage]] &gt;= 50%, "Over 50% discount", "Below 50% discount")</f>
        <v>Over 50% discount</v>
      </c>
      <c r="K128" s="4">
        <v>0.62</v>
      </c>
      <c r="L128">
        <v>4.3</v>
      </c>
      <c r="M128">
        <f>ROUND(Table1[[#This Row],[rating]], 0)</f>
        <v>4</v>
      </c>
      <c r="N128" s="1">
        <v>12835</v>
      </c>
      <c r="O128" s="1">
        <f>Table1[[#This Row],[rating]]*Table1[[#This Row],[ rating_count ]]</f>
        <v>55190.5</v>
      </c>
      <c r="P128" s="1" t="str">
        <f>IF(Table1[[#This Row],[ rating_count ]]&lt;= 1000, "&lt;=1000", "&gt;=1000" )</f>
        <v>&gt;=1000</v>
      </c>
      <c r="Q128" s="1">
        <f>Table1[[#This Row],[ rating_count ]]*Table1[[#This Row],[actual_price]]</f>
        <v>7636825</v>
      </c>
      <c r="R128" t="s">
        <v>10925</v>
      </c>
      <c r="S128" s="6" t="s">
        <v>845</v>
      </c>
      <c r="T128" t="s">
        <v>12027</v>
      </c>
      <c r="U128" t="s">
        <v>846</v>
      </c>
      <c r="V128">
        <f>IF(TRIM(Table1[[#This Row],[review_id]])="", 0, LEN(Table1[[#This Row],[review_id]]) - LEN(SUBSTITUTE(Table1[[#This Row],[review_id]], ",", "")) + 1)</f>
        <v>8</v>
      </c>
      <c r="W128" t="s">
        <v>847</v>
      </c>
      <c r="X128" t="s">
        <v>848</v>
      </c>
      <c r="Y128" t="s">
        <v>849</v>
      </c>
      <c r="Z128" t="s">
        <v>850</v>
      </c>
    </row>
    <row r="129" spans="1:26" hidden="1" x14ac:dyDescent="0.25">
      <c r="A129" t="s">
        <v>851</v>
      </c>
      <c r="B129" t="s">
        <v>9651</v>
      </c>
      <c r="C129" t="s">
        <v>9492</v>
      </c>
      <c r="D129" t="str">
        <f>TRIM(LEFT(SUBSTITUTE(SUBSTITUTE(SUBSTITUTE(Table1[[#This Row],[Product_category]],"&amp;"," &amp; "),"HomeImprovement","Home Improvement"),"Car&amp;Motorbike","Car &amp; Motorbike"),999))</f>
        <v>Electronics</v>
      </c>
      <c r="E129" s="1" t="s">
        <v>9493</v>
      </c>
      <c r="F129" s="1">
        <v>9999</v>
      </c>
      <c r="G129" s="1">
        <v>27990</v>
      </c>
      <c r="H129" s="1" t="str">
        <f>IF(Table1[[#This Row],[actual_price]]&lt;500,"&lt;500",
   IF(Table1[[#This Row],[actual_price]]&lt;=1000,"500–1000",IF(Table1[[#This Row],[actual_price]]&lt;=10000, "1000-10000",IF(Table1[[#This Row],[actual_price]]&lt;=50000, "10000-50000",IF(Table1[[#This Row],[actual_price]]&lt;=100000, "50000-100000","&gt;100000")))))</f>
        <v>10000-50000</v>
      </c>
      <c r="I129" s="1" t="str">
        <f>IF(Table1[[#This Row],[discount_percentage]] &lt;=20%, "0-20%",IF(Table1[[#This Row],[discount_percentage]] &lt;=50%, "20-50%", IF(Table1[[#This Row],[discount_percentage]] &lt;=70%, "50-70%", "70-100%" )))</f>
        <v>50-70%</v>
      </c>
      <c r="J129" s="1" t="str">
        <f>IF(Table1[[#This Row],[discount_percentage]] &gt;= 50%, "Over 50% discount", "Below 50% discount")</f>
        <v>Over 50% discount</v>
      </c>
      <c r="K129" s="4">
        <v>0.64</v>
      </c>
      <c r="L129">
        <v>4.2</v>
      </c>
      <c r="M129">
        <f>ROUND(Table1[[#This Row],[rating]], 0)</f>
        <v>4</v>
      </c>
      <c r="N129" s="1">
        <v>1269</v>
      </c>
      <c r="O129" s="1">
        <f>Table1[[#This Row],[rating]]*Table1[[#This Row],[ rating_count ]]</f>
        <v>5329.8</v>
      </c>
      <c r="P129" s="1" t="str">
        <f>IF(Table1[[#This Row],[ rating_count ]]&lt;= 1000, "&lt;=1000", "&gt;=1000" )</f>
        <v>&gt;=1000</v>
      </c>
      <c r="Q129" s="1">
        <f>Table1[[#This Row],[ rating_count ]]*Table1[[#This Row],[actual_price]]</f>
        <v>35519310</v>
      </c>
      <c r="R129" t="s">
        <v>10926</v>
      </c>
      <c r="S129" s="6" t="s">
        <v>852</v>
      </c>
      <c r="T129" t="s">
        <v>853</v>
      </c>
      <c r="U129" t="s">
        <v>854</v>
      </c>
      <c r="V129">
        <f>IF(TRIM(Table1[[#This Row],[review_id]])="", 0, LEN(Table1[[#This Row],[review_id]]) - LEN(SUBSTITUTE(Table1[[#This Row],[review_id]], ",", "")) + 1)</f>
        <v>8</v>
      </c>
      <c r="W129" t="s">
        <v>855</v>
      </c>
      <c r="X129" t="s">
        <v>856</v>
      </c>
      <c r="Y129" t="s">
        <v>857</v>
      </c>
      <c r="Z129" t="s">
        <v>858</v>
      </c>
    </row>
    <row r="130" spans="1:26" hidden="1" x14ac:dyDescent="0.25">
      <c r="A130" t="s">
        <v>859</v>
      </c>
      <c r="B130" t="s">
        <v>9652</v>
      </c>
      <c r="C130" t="s">
        <v>9492</v>
      </c>
      <c r="D130" t="str">
        <f>TRIM(LEFT(SUBSTITUTE(SUBSTITUTE(SUBSTITUTE(Table1[[#This Row],[Product_category]],"&amp;"," &amp; "),"HomeImprovement","Home Improvement"),"Car&amp;Motorbike","Car &amp; Motorbike"),999))</f>
        <v>Electronics</v>
      </c>
      <c r="E130" t="s">
        <v>9493</v>
      </c>
      <c r="F130">
        <v>349</v>
      </c>
      <c r="G130">
        <v>599</v>
      </c>
      <c r="H130" t="str">
        <f>IF(Table1[[#This Row],[actual_price]]&lt;500,"&lt;500",
   IF(Table1[[#This Row],[actual_price]]&lt;=1000,"500–1000",IF(Table1[[#This Row],[actual_price]]&lt;=10000, "1000-10000",IF(Table1[[#This Row],[actual_price]]&lt;=50000, "10000-50000",IF(Table1[[#This Row],[actual_price]]&lt;=100000, "50000-100000","&gt;100000")))))</f>
        <v>500–1000</v>
      </c>
      <c r="I130" t="str">
        <f>IF(Table1[[#This Row],[discount_percentage]] &lt;=20%, "0-20%",IF(Table1[[#This Row],[discount_percentage]] &lt;=50%, "20-50%", IF(Table1[[#This Row],[discount_percentage]] &lt;=70%, "50-70%", "70-100%" )))</f>
        <v>20-50%</v>
      </c>
      <c r="J130" s="1" t="str">
        <f>IF(Table1[[#This Row],[discount_percentage]] &gt;= 50%, "Over 50% discount", "Below 50% discount")</f>
        <v>Below 50% discount</v>
      </c>
      <c r="K130" s="4">
        <v>0.42</v>
      </c>
      <c r="L130">
        <v>4.2</v>
      </c>
      <c r="M130">
        <f>ROUND(Table1[[#This Row],[rating]], 0)</f>
        <v>4</v>
      </c>
      <c r="N130">
        <v>284</v>
      </c>
      <c r="O130" s="1">
        <f>Table1[[#This Row],[rating]]*Table1[[#This Row],[ rating_count ]]</f>
        <v>1192.8</v>
      </c>
      <c r="P130" s="1" t="str">
        <f>IF(Table1[[#This Row],[ rating_count ]]&lt;= 1000, "&lt;=1000", "&gt;=1000" )</f>
        <v>&lt;=1000</v>
      </c>
      <c r="Q130" s="1">
        <f>Table1[[#This Row],[ rating_count ]]*Table1[[#This Row],[actual_price]]</f>
        <v>170116</v>
      </c>
      <c r="R130" t="s">
        <v>10927</v>
      </c>
      <c r="S130" s="6" t="s">
        <v>860</v>
      </c>
      <c r="T130" t="s">
        <v>12028</v>
      </c>
      <c r="U130" t="s">
        <v>861</v>
      </c>
      <c r="V130">
        <f>IF(TRIM(Table1[[#This Row],[review_id]])="", 0, LEN(Table1[[#This Row],[review_id]]) - LEN(SUBSTITUTE(Table1[[#This Row],[review_id]], ",", "")) + 1)</f>
        <v>8</v>
      </c>
      <c r="W130" t="s">
        <v>862</v>
      </c>
      <c r="X130" t="s">
        <v>863</v>
      </c>
      <c r="Y130" t="s">
        <v>864</v>
      </c>
      <c r="Z130" t="s">
        <v>865</v>
      </c>
    </row>
    <row r="131" spans="1:26" hidden="1" x14ac:dyDescent="0.25">
      <c r="A131" t="s">
        <v>866</v>
      </c>
      <c r="B131" t="s">
        <v>9653</v>
      </c>
      <c r="C131" t="s">
        <v>9492</v>
      </c>
      <c r="D131" t="str">
        <f>TRIM(LEFT(SUBSTITUTE(SUBSTITUTE(SUBSTITUTE(Table1[[#This Row],[Product_category]],"&amp;"," &amp; "),"HomeImprovement","Home Improvement"),"Car&amp;Motorbike","Car &amp; Motorbike"),999))</f>
        <v>Electronics</v>
      </c>
      <c r="E131" t="s">
        <v>9493</v>
      </c>
      <c r="F131">
        <v>489</v>
      </c>
      <c r="G131" s="1">
        <v>1200</v>
      </c>
      <c r="H131" s="1" t="str">
        <f>IF(Table1[[#This Row],[actual_price]]&lt;500,"&lt;500",
   IF(Table1[[#This Row],[actual_price]]&lt;=1000,"500–1000",IF(Table1[[#This Row],[actual_price]]&lt;=10000, "1000-10000",IF(Table1[[#This Row],[actual_price]]&lt;=50000, "10000-50000",IF(Table1[[#This Row],[actual_price]]&lt;=100000, "50000-100000","&gt;100000")))))</f>
        <v>1000-10000</v>
      </c>
      <c r="I131" s="1" t="str">
        <f>IF(Table1[[#This Row],[discount_percentage]] &lt;=20%, "0-20%",IF(Table1[[#This Row],[discount_percentage]] &lt;=50%, "20-50%", IF(Table1[[#This Row],[discount_percentage]] &lt;=70%, "50-70%", "70-100%" )))</f>
        <v>50-70%</v>
      </c>
      <c r="J131" s="1" t="str">
        <f>IF(Table1[[#This Row],[discount_percentage]] &gt;= 50%, "Over 50% discount", "Below 50% discount")</f>
        <v>Over 50% discount</v>
      </c>
      <c r="K131" s="4">
        <v>0.59</v>
      </c>
      <c r="L131">
        <v>4.4000000000000004</v>
      </c>
      <c r="M131">
        <f>ROUND(Table1[[#This Row],[rating]], 0)</f>
        <v>4</v>
      </c>
      <c r="N131" s="1">
        <v>69538</v>
      </c>
      <c r="O131" s="1">
        <f>Table1[[#This Row],[rating]]*Table1[[#This Row],[ rating_count ]]</f>
        <v>305967.2</v>
      </c>
      <c r="P131" s="1" t="str">
        <f>IF(Table1[[#This Row],[ rating_count ]]&lt;= 1000, "&lt;=1000", "&gt;=1000" )</f>
        <v>&gt;=1000</v>
      </c>
      <c r="Q131" s="1">
        <f>Table1[[#This Row],[ rating_count ]]*Table1[[#This Row],[actual_price]]</f>
        <v>83445600</v>
      </c>
      <c r="R131" t="s">
        <v>10928</v>
      </c>
      <c r="S131" s="6" t="s">
        <v>867</v>
      </c>
      <c r="T131" t="s">
        <v>868</v>
      </c>
      <c r="U131" t="s">
        <v>869</v>
      </c>
      <c r="V131">
        <f>IF(TRIM(Table1[[#This Row],[review_id]])="", 0, LEN(Table1[[#This Row],[review_id]]) - LEN(SUBSTITUTE(Table1[[#This Row],[review_id]], ",", "")) + 1)</f>
        <v>8</v>
      </c>
      <c r="W131" t="s">
        <v>870</v>
      </c>
      <c r="X131" t="s">
        <v>871</v>
      </c>
      <c r="Y131" t="s">
        <v>872</v>
      </c>
      <c r="Z131" t="s">
        <v>873</v>
      </c>
    </row>
    <row r="132" spans="1:26" hidden="1" x14ac:dyDescent="0.25">
      <c r="A132" t="s">
        <v>874</v>
      </c>
      <c r="B132" t="s">
        <v>9654</v>
      </c>
      <c r="C132" t="s">
        <v>9492</v>
      </c>
      <c r="D132" t="str">
        <f>TRIM(LEFT(SUBSTITUTE(SUBSTITUTE(SUBSTITUTE(Table1[[#This Row],[Product_category]],"&amp;"," &amp; "),"HomeImprovement","Home Improvement"),"Car&amp;Motorbike","Car &amp; Motorbike"),999))</f>
        <v>Electronics</v>
      </c>
      <c r="E132" s="1" t="s">
        <v>9493</v>
      </c>
      <c r="F132" s="1">
        <v>23999</v>
      </c>
      <c r="G132" s="1">
        <v>34990</v>
      </c>
      <c r="H132" s="1" t="str">
        <f>IF(Table1[[#This Row],[actual_price]]&lt;500,"&lt;500",
   IF(Table1[[#This Row],[actual_price]]&lt;=1000,"500–1000",IF(Table1[[#This Row],[actual_price]]&lt;=10000, "1000-10000",IF(Table1[[#This Row],[actual_price]]&lt;=50000, "10000-50000",IF(Table1[[#This Row],[actual_price]]&lt;=100000, "50000-100000","&gt;100000")))))</f>
        <v>10000-50000</v>
      </c>
      <c r="I132" s="1" t="str">
        <f>IF(Table1[[#This Row],[discount_percentage]] &lt;=20%, "0-20%",IF(Table1[[#This Row],[discount_percentage]] &lt;=50%, "20-50%", IF(Table1[[#This Row],[discount_percentage]] &lt;=70%, "50-70%", "70-100%" )))</f>
        <v>20-50%</v>
      </c>
      <c r="J132" s="1" t="str">
        <f>IF(Table1[[#This Row],[discount_percentage]] &gt;= 50%, "Over 50% discount", "Below 50% discount")</f>
        <v>Below 50% discount</v>
      </c>
      <c r="K132" s="4">
        <v>0.31</v>
      </c>
      <c r="L132">
        <v>4.3</v>
      </c>
      <c r="M132">
        <f>ROUND(Table1[[#This Row],[rating]], 0)</f>
        <v>4</v>
      </c>
      <c r="N132" s="1">
        <v>4703</v>
      </c>
      <c r="O132" s="1">
        <f>Table1[[#This Row],[rating]]*Table1[[#This Row],[ rating_count ]]</f>
        <v>20222.899999999998</v>
      </c>
      <c r="P132" s="1" t="str">
        <f>IF(Table1[[#This Row],[ rating_count ]]&lt;= 1000, "&lt;=1000", "&gt;=1000" )</f>
        <v>&gt;=1000</v>
      </c>
      <c r="Q132" s="1">
        <f>Table1[[#This Row],[ rating_count ]]*Table1[[#This Row],[actual_price]]</f>
        <v>164557970</v>
      </c>
      <c r="R132" t="s">
        <v>10888</v>
      </c>
      <c r="S132" s="6" t="s">
        <v>183</v>
      </c>
      <c r="T132" t="s">
        <v>184</v>
      </c>
      <c r="U132" t="s">
        <v>185</v>
      </c>
      <c r="V132">
        <f>IF(TRIM(Table1[[#This Row],[review_id]])="", 0, LEN(Table1[[#This Row],[review_id]]) - LEN(SUBSTITUTE(Table1[[#This Row],[review_id]], ",", "")) + 1)</f>
        <v>8</v>
      </c>
      <c r="W132" t="s">
        <v>186</v>
      </c>
      <c r="X132" t="s">
        <v>187</v>
      </c>
      <c r="Y132" t="s">
        <v>875</v>
      </c>
      <c r="Z132" t="s">
        <v>876</v>
      </c>
    </row>
    <row r="133" spans="1:26" hidden="1" x14ac:dyDescent="0.25">
      <c r="A133" t="s">
        <v>877</v>
      </c>
      <c r="B133" t="s">
        <v>9655</v>
      </c>
      <c r="C133" t="s">
        <v>9489</v>
      </c>
      <c r="D133" t="str">
        <f>TRIM(LEFT(SUBSTITUTE(SUBSTITUTE(SUBSTITUTE(Table1[[#This Row],[Product_category]],"&amp;"," &amp; "),"HomeImprovement","Home Improvement"),"Car&amp;Motorbike","Car &amp; Motorbike"),999))</f>
        <v>Computers &amp; Accessories</v>
      </c>
      <c r="E133" t="s">
        <v>9490</v>
      </c>
      <c r="F133">
        <v>399</v>
      </c>
      <c r="G133">
        <v>999</v>
      </c>
      <c r="H133" t="str">
        <f>IF(Table1[[#This Row],[actual_price]]&lt;500,"&lt;500",
   IF(Table1[[#This Row],[actual_price]]&lt;=1000,"500–1000",IF(Table1[[#This Row],[actual_price]]&lt;=10000, "1000-10000",IF(Table1[[#This Row],[actual_price]]&lt;=50000, "10000-50000",IF(Table1[[#This Row],[actual_price]]&lt;=100000, "50000-100000","&gt;100000")))))</f>
        <v>500–1000</v>
      </c>
      <c r="I133" t="str">
        <f>IF(Table1[[#This Row],[discount_percentage]] &lt;=20%, "0-20%",IF(Table1[[#This Row],[discount_percentage]] &lt;=50%, "20-50%", IF(Table1[[#This Row],[discount_percentage]] &lt;=70%, "50-70%", "70-100%" )))</f>
        <v>50-70%</v>
      </c>
      <c r="J133" s="1" t="str">
        <f>IF(Table1[[#This Row],[discount_percentage]] &gt;= 50%, "Over 50% discount", "Below 50% discount")</f>
        <v>Over 50% discount</v>
      </c>
      <c r="K133" s="4">
        <v>0.6</v>
      </c>
      <c r="L133">
        <v>4.3</v>
      </c>
      <c r="M133">
        <f>ROUND(Table1[[#This Row],[rating]], 0)</f>
        <v>4</v>
      </c>
      <c r="N133" s="1">
        <v>2806</v>
      </c>
      <c r="O133" s="1">
        <f>Table1[[#This Row],[rating]]*Table1[[#This Row],[ rating_count ]]</f>
        <v>12065.8</v>
      </c>
      <c r="P133" s="1" t="str">
        <f>IF(Table1[[#This Row],[ rating_count ]]&lt;= 1000, "&lt;=1000", "&gt;=1000" )</f>
        <v>&gt;=1000</v>
      </c>
      <c r="Q133" s="1">
        <f>Table1[[#This Row],[ rating_count ]]*Table1[[#This Row],[actual_price]]</f>
        <v>2803194</v>
      </c>
      <c r="R133" t="s">
        <v>10929</v>
      </c>
      <c r="S133" s="6" t="s">
        <v>716</v>
      </c>
      <c r="T133" t="s">
        <v>12019</v>
      </c>
      <c r="U133" t="s">
        <v>717</v>
      </c>
      <c r="V133">
        <f>IF(TRIM(Table1[[#This Row],[review_id]])="", 0, LEN(Table1[[#This Row],[review_id]]) - LEN(SUBSTITUTE(Table1[[#This Row],[review_id]], ",", "")) + 1)</f>
        <v>8</v>
      </c>
      <c r="W133" t="s">
        <v>718</v>
      </c>
      <c r="X133" t="s">
        <v>719</v>
      </c>
      <c r="Y133" t="s">
        <v>878</v>
      </c>
      <c r="Z133" t="s">
        <v>879</v>
      </c>
    </row>
    <row r="134" spans="1:26" hidden="1" x14ac:dyDescent="0.25">
      <c r="A134" t="s">
        <v>880</v>
      </c>
      <c r="B134" t="s">
        <v>9656</v>
      </c>
      <c r="C134" t="s">
        <v>9492</v>
      </c>
      <c r="D134" t="str">
        <f>TRIM(LEFT(SUBSTITUTE(SUBSTITUTE(SUBSTITUTE(Table1[[#This Row],[Product_category]],"&amp;"," &amp; "),"HomeImprovement","Home Improvement"),"Car&amp;Motorbike","Car &amp; Motorbike"),999))</f>
        <v>Electronics</v>
      </c>
      <c r="E134" t="s">
        <v>9495</v>
      </c>
      <c r="F134">
        <v>349</v>
      </c>
      <c r="G134" s="1">
        <v>1299</v>
      </c>
      <c r="H134" s="1" t="str">
        <f>IF(Table1[[#This Row],[actual_price]]&lt;500,"&lt;500",
   IF(Table1[[#This Row],[actual_price]]&lt;=1000,"500–1000",IF(Table1[[#This Row],[actual_price]]&lt;=10000, "1000-10000",IF(Table1[[#This Row],[actual_price]]&lt;=50000, "10000-50000",IF(Table1[[#This Row],[actual_price]]&lt;=100000, "50000-100000","&gt;100000")))))</f>
        <v>1000-10000</v>
      </c>
      <c r="I134" s="1" t="str">
        <f>IF(Table1[[#This Row],[discount_percentage]] &lt;=20%, "0-20%",IF(Table1[[#This Row],[discount_percentage]] &lt;=50%, "20-50%", IF(Table1[[#This Row],[discount_percentage]] &lt;=70%, "50-70%", "70-100%" )))</f>
        <v>70-100%</v>
      </c>
      <c r="J134" s="1" t="str">
        <f>IF(Table1[[#This Row],[discount_percentage]] &gt;= 50%, "Over 50% discount", "Below 50% discount")</f>
        <v>Over 50% discount</v>
      </c>
      <c r="K134" s="4">
        <v>0.73</v>
      </c>
      <c r="L134">
        <v>4</v>
      </c>
      <c r="M134">
        <f>ROUND(Table1[[#This Row],[rating]], 0)</f>
        <v>4</v>
      </c>
      <c r="N134" s="1">
        <v>3295</v>
      </c>
      <c r="O134" s="1">
        <f>Table1[[#This Row],[rating]]*Table1[[#This Row],[ rating_count ]]</f>
        <v>13180</v>
      </c>
      <c r="P134" s="1" t="str">
        <f>IF(Table1[[#This Row],[ rating_count ]]&lt;= 1000, "&lt;=1000", "&gt;=1000" )</f>
        <v>&gt;=1000</v>
      </c>
      <c r="Q134" s="1">
        <f>Table1[[#This Row],[ rating_count ]]*Table1[[#This Row],[actual_price]]</f>
        <v>4280205</v>
      </c>
      <c r="R134" t="s">
        <v>10930</v>
      </c>
      <c r="S134" s="6" t="s">
        <v>881</v>
      </c>
      <c r="T134" t="s">
        <v>882</v>
      </c>
      <c r="U134" t="s">
        <v>883</v>
      </c>
      <c r="V134">
        <f>IF(TRIM(Table1[[#This Row],[review_id]])="", 0, LEN(Table1[[#This Row],[review_id]]) - LEN(SUBSTITUTE(Table1[[#This Row],[review_id]], ",", "")) + 1)</f>
        <v>8</v>
      </c>
      <c r="W134" t="s">
        <v>884</v>
      </c>
      <c r="X134" t="s">
        <v>885</v>
      </c>
      <c r="Y134" t="s">
        <v>886</v>
      </c>
      <c r="Z134" t="s">
        <v>887</v>
      </c>
    </row>
    <row r="135" spans="1:26" hidden="1" x14ac:dyDescent="0.25">
      <c r="A135" t="s">
        <v>888</v>
      </c>
      <c r="B135" t="s">
        <v>9657</v>
      </c>
      <c r="C135" t="s">
        <v>9489</v>
      </c>
      <c r="D135" t="str">
        <f>TRIM(LEFT(SUBSTITUTE(SUBSTITUTE(SUBSTITUTE(Table1[[#This Row],[Product_category]],"&amp;"," &amp; "),"HomeImprovement","Home Improvement"),"Car&amp;Motorbike","Car &amp; Motorbike"),999))</f>
        <v>Computers &amp; Accessories</v>
      </c>
      <c r="E135" t="s">
        <v>9490</v>
      </c>
      <c r="F135">
        <v>179</v>
      </c>
      <c r="G135">
        <v>299</v>
      </c>
      <c r="H135" t="str">
        <f>IF(Table1[[#This Row],[actual_price]]&lt;500,"&lt;500",
   IF(Table1[[#This Row],[actual_price]]&lt;=1000,"500–1000",IF(Table1[[#This Row],[actual_price]]&lt;=10000, "1000-10000",IF(Table1[[#This Row],[actual_price]]&lt;=50000, "10000-50000",IF(Table1[[#This Row],[actual_price]]&lt;=100000, "50000-100000","&gt;100000")))))</f>
        <v>&lt;500</v>
      </c>
      <c r="I135" t="str">
        <f>IF(Table1[[#This Row],[discount_percentage]] &lt;=20%, "0-20%",IF(Table1[[#This Row],[discount_percentage]] &lt;=50%, "20-50%", IF(Table1[[#This Row],[discount_percentage]] &lt;=70%, "50-70%", "70-100%" )))</f>
        <v>20-50%</v>
      </c>
      <c r="J135" s="1" t="str">
        <f>IF(Table1[[#This Row],[discount_percentage]] &gt;= 50%, "Over 50% discount", "Below 50% discount")</f>
        <v>Below 50% discount</v>
      </c>
      <c r="K135" s="4">
        <v>0.4</v>
      </c>
      <c r="L135">
        <v>3.9</v>
      </c>
      <c r="M135">
        <f>ROUND(Table1[[#This Row],[rating]], 0)</f>
        <v>4</v>
      </c>
      <c r="N135">
        <v>81</v>
      </c>
      <c r="O135" s="1">
        <f>Table1[[#This Row],[rating]]*Table1[[#This Row],[ rating_count ]]</f>
        <v>315.89999999999998</v>
      </c>
      <c r="P135" s="1" t="str">
        <f>IF(Table1[[#This Row],[ rating_count ]]&lt;= 1000, "&lt;=1000", "&gt;=1000" )</f>
        <v>&lt;=1000</v>
      </c>
      <c r="Q135" s="1">
        <f>Table1[[#This Row],[ rating_count ]]*Table1[[#This Row],[actual_price]]</f>
        <v>24219</v>
      </c>
      <c r="R135" t="s">
        <v>10931</v>
      </c>
      <c r="S135" s="6" t="s">
        <v>889</v>
      </c>
      <c r="T135" t="s">
        <v>12029</v>
      </c>
      <c r="U135" t="s">
        <v>890</v>
      </c>
      <c r="V135">
        <f>IF(TRIM(Table1[[#This Row],[review_id]])="", 0, LEN(Table1[[#This Row],[review_id]]) - LEN(SUBSTITUTE(Table1[[#This Row],[review_id]], ",", "")) + 1)</f>
        <v>8</v>
      </c>
      <c r="W135" t="s">
        <v>891</v>
      </c>
      <c r="X135" t="s">
        <v>892</v>
      </c>
      <c r="Y135" t="s">
        <v>893</v>
      </c>
      <c r="Z135" t="s">
        <v>894</v>
      </c>
    </row>
    <row r="136" spans="1:26" hidden="1" x14ac:dyDescent="0.25">
      <c r="A136" t="s">
        <v>895</v>
      </c>
      <c r="B136" t="s">
        <v>9658</v>
      </c>
      <c r="C136" t="s">
        <v>9489</v>
      </c>
      <c r="D136" t="str">
        <f>TRIM(LEFT(SUBSTITUTE(SUBSTITUTE(SUBSTITUTE(Table1[[#This Row],[Product_category]],"&amp;"," &amp; "),"HomeImprovement","Home Improvement"),"Car&amp;Motorbike","Car &amp; Motorbike"),999))</f>
        <v>Computers &amp; Accessories</v>
      </c>
      <c r="E136" t="s">
        <v>9490</v>
      </c>
      <c r="F136">
        <v>689</v>
      </c>
      <c r="G136" s="1">
        <v>1500</v>
      </c>
      <c r="H136" s="1" t="str">
        <f>IF(Table1[[#This Row],[actual_price]]&lt;500,"&lt;500",
   IF(Table1[[#This Row],[actual_price]]&lt;=1000,"500–1000",IF(Table1[[#This Row],[actual_price]]&lt;=10000, "1000-10000",IF(Table1[[#This Row],[actual_price]]&lt;=50000, "10000-50000",IF(Table1[[#This Row],[actual_price]]&lt;=100000, "50000-100000","&gt;100000")))))</f>
        <v>1000-10000</v>
      </c>
      <c r="I136" s="1" t="str">
        <f>IF(Table1[[#This Row],[discount_percentage]] &lt;=20%, "0-20%",IF(Table1[[#This Row],[discount_percentage]] &lt;=50%, "20-50%", IF(Table1[[#This Row],[discount_percentage]] &lt;=70%, "50-70%", "70-100%" )))</f>
        <v>50-70%</v>
      </c>
      <c r="J136" s="1" t="str">
        <f>IF(Table1[[#This Row],[discount_percentage]] &gt;= 50%, "Over 50% discount", "Below 50% discount")</f>
        <v>Over 50% discount</v>
      </c>
      <c r="K136" s="4">
        <v>0.54</v>
      </c>
      <c r="L136">
        <v>4.2</v>
      </c>
      <c r="M136">
        <f>ROUND(Table1[[#This Row],[rating]], 0)</f>
        <v>4</v>
      </c>
      <c r="N136" s="1">
        <v>42301</v>
      </c>
      <c r="O136" s="1">
        <f>Table1[[#This Row],[rating]]*Table1[[#This Row],[ rating_count ]]</f>
        <v>177664.2</v>
      </c>
      <c r="P136" s="1" t="str">
        <f>IF(Table1[[#This Row],[ rating_count ]]&lt;= 1000, "&lt;=1000", "&gt;=1000" )</f>
        <v>&gt;=1000</v>
      </c>
      <c r="Q136" s="1">
        <f>Table1[[#This Row],[ rating_count ]]*Table1[[#This Row],[actual_price]]</f>
        <v>63451500</v>
      </c>
      <c r="R136" t="s">
        <v>10932</v>
      </c>
      <c r="S136" s="6" t="s">
        <v>896</v>
      </c>
      <c r="T136" t="s">
        <v>12030</v>
      </c>
      <c r="U136" t="s">
        <v>897</v>
      </c>
      <c r="V136">
        <f>IF(TRIM(Table1[[#This Row],[review_id]])="", 0, LEN(Table1[[#This Row],[review_id]]) - LEN(SUBSTITUTE(Table1[[#This Row],[review_id]], ",", "")) + 1)</f>
        <v>8</v>
      </c>
      <c r="W136" t="s">
        <v>898</v>
      </c>
      <c r="X136" t="s">
        <v>899</v>
      </c>
      <c r="Y136" t="s">
        <v>900</v>
      </c>
      <c r="Z136" t="s">
        <v>901</v>
      </c>
    </row>
    <row r="137" spans="1:26" hidden="1" x14ac:dyDescent="0.25">
      <c r="A137" t="s">
        <v>902</v>
      </c>
      <c r="B137" t="s">
        <v>9659</v>
      </c>
      <c r="C137" t="s">
        <v>9492</v>
      </c>
      <c r="D137" t="str">
        <f>TRIM(LEFT(SUBSTITUTE(SUBSTITUTE(SUBSTITUTE(Table1[[#This Row],[Product_category]],"&amp;"," &amp; "),"HomeImprovement","Home Improvement"),"Car&amp;Motorbike","Car &amp; Motorbike"),999))</f>
        <v>Electronics</v>
      </c>
      <c r="E137" s="1" t="s">
        <v>9493</v>
      </c>
      <c r="F137" s="1">
        <v>30990</v>
      </c>
      <c r="G137" s="1">
        <v>49990</v>
      </c>
      <c r="H137" s="1" t="str">
        <f>IF(Table1[[#This Row],[actual_price]]&lt;500,"&lt;500",
   IF(Table1[[#This Row],[actual_price]]&lt;=1000,"500–1000",IF(Table1[[#This Row],[actual_price]]&lt;=10000, "1000-10000",IF(Table1[[#This Row],[actual_price]]&lt;=50000, "10000-50000",IF(Table1[[#This Row],[actual_price]]&lt;=100000, "50000-100000","&gt;100000")))))</f>
        <v>10000-50000</v>
      </c>
      <c r="I137" s="1" t="str">
        <f>IF(Table1[[#This Row],[discount_percentage]] &lt;=20%, "0-20%",IF(Table1[[#This Row],[discount_percentage]] &lt;=50%, "20-50%", IF(Table1[[#This Row],[discount_percentage]] &lt;=70%, "50-70%", "70-100%" )))</f>
        <v>20-50%</v>
      </c>
      <c r="J137" s="1" t="str">
        <f>IF(Table1[[#This Row],[discount_percentage]] &gt;= 50%, "Over 50% discount", "Below 50% discount")</f>
        <v>Below 50% discount</v>
      </c>
      <c r="K137" s="4">
        <v>0.38</v>
      </c>
      <c r="L137">
        <v>4.3</v>
      </c>
      <c r="M137">
        <f>ROUND(Table1[[#This Row],[rating]], 0)</f>
        <v>4</v>
      </c>
      <c r="N137" s="1">
        <v>1376</v>
      </c>
      <c r="O137" s="1">
        <f>Table1[[#This Row],[rating]]*Table1[[#This Row],[ rating_count ]]</f>
        <v>5916.8</v>
      </c>
      <c r="P137" s="1" t="str">
        <f>IF(Table1[[#This Row],[ rating_count ]]&lt;= 1000, "&lt;=1000", "&gt;=1000" )</f>
        <v>&gt;=1000</v>
      </c>
      <c r="Q137" s="1">
        <f>Table1[[#This Row],[ rating_count ]]*Table1[[#This Row],[actual_price]]</f>
        <v>68786240</v>
      </c>
      <c r="R137" t="s">
        <v>10933</v>
      </c>
      <c r="S137" s="6" t="s">
        <v>903</v>
      </c>
      <c r="T137" t="s">
        <v>904</v>
      </c>
      <c r="U137" t="s">
        <v>905</v>
      </c>
      <c r="V137">
        <f>IF(TRIM(Table1[[#This Row],[review_id]])="", 0, LEN(Table1[[#This Row],[review_id]]) - LEN(SUBSTITUTE(Table1[[#This Row],[review_id]], ",", "")) + 1)</f>
        <v>8</v>
      </c>
      <c r="W137" t="s">
        <v>906</v>
      </c>
      <c r="X137" t="s">
        <v>10793</v>
      </c>
      <c r="Y137" t="s">
        <v>907</v>
      </c>
      <c r="Z137" t="s">
        <v>908</v>
      </c>
    </row>
    <row r="138" spans="1:26" hidden="1" x14ac:dyDescent="0.25">
      <c r="A138" t="s">
        <v>909</v>
      </c>
      <c r="B138" t="s">
        <v>9660</v>
      </c>
      <c r="C138" t="s">
        <v>9489</v>
      </c>
      <c r="D138" t="str">
        <f>TRIM(LEFT(SUBSTITUTE(SUBSTITUTE(SUBSTITUTE(Table1[[#This Row],[Product_category]],"&amp;"," &amp; "),"HomeImprovement","Home Improvement"),"Car&amp;Motorbike","Car &amp; Motorbike"),999))</f>
        <v>Computers &amp; Accessories</v>
      </c>
      <c r="E138" t="s">
        <v>9490</v>
      </c>
      <c r="F138">
        <v>249</v>
      </c>
      <c r="G138">
        <v>931</v>
      </c>
      <c r="H138" t="str">
        <f>IF(Table1[[#This Row],[actual_price]]&lt;500,"&lt;500",
   IF(Table1[[#This Row],[actual_price]]&lt;=1000,"500–1000",IF(Table1[[#This Row],[actual_price]]&lt;=10000, "1000-10000",IF(Table1[[#This Row],[actual_price]]&lt;=50000, "10000-50000",IF(Table1[[#This Row],[actual_price]]&lt;=100000, "50000-100000","&gt;100000")))))</f>
        <v>500–1000</v>
      </c>
      <c r="I138" t="str">
        <f>IF(Table1[[#This Row],[discount_percentage]] &lt;=20%, "0-20%",IF(Table1[[#This Row],[discount_percentage]] &lt;=50%, "20-50%", IF(Table1[[#This Row],[discount_percentage]] &lt;=70%, "50-70%", "70-100%" )))</f>
        <v>70-100%</v>
      </c>
      <c r="J138" s="1" t="str">
        <f>IF(Table1[[#This Row],[discount_percentage]] &gt;= 50%, "Over 50% discount", "Below 50% discount")</f>
        <v>Over 50% discount</v>
      </c>
      <c r="K138" s="4">
        <v>0.73</v>
      </c>
      <c r="L138">
        <v>3.9</v>
      </c>
      <c r="M138">
        <f>ROUND(Table1[[#This Row],[rating]], 0)</f>
        <v>4</v>
      </c>
      <c r="N138" s="1">
        <v>1075</v>
      </c>
      <c r="O138" s="1">
        <f>Table1[[#This Row],[rating]]*Table1[[#This Row],[ rating_count ]]</f>
        <v>4192.5</v>
      </c>
      <c r="P138" s="1" t="str">
        <f>IF(Table1[[#This Row],[ rating_count ]]&lt;= 1000, "&lt;=1000", "&gt;=1000" )</f>
        <v>&gt;=1000</v>
      </c>
      <c r="Q138" s="1">
        <f>Table1[[#This Row],[ rating_count ]]*Table1[[#This Row],[actual_price]]</f>
        <v>1000825</v>
      </c>
      <c r="R138" t="s">
        <v>10934</v>
      </c>
      <c r="S138" s="6" t="s">
        <v>256</v>
      </c>
      <c r="T138" t="s">
        <v>11995</v>
      </c>
      <c r="U138" t="s">
        <v>257</v>
      </c>
      <c r="V138">
        <f>IF(TRIM(Table1[[#This Row],[review_id]])="", 0, LEN(Table1[[#This Row],[review_id]]) - LEN(SUBSTITUTE(Table1[[#This Row],[review_id]], ",", "")) + 1)</f>
        <v>8</v>
      </c>
      <c r="W138" t="s">
        <v>258</v>
      </c>
      <c r="X138" t="s">
        <v>259</v>
      </c>
      <c r="Y138" t="s">
        <v>910</v>
      </c>
      <c r="Z138" t="s">
        <v>911</v>
      </c>
    </row>
    <row r="139" spans="1:26" hidden="1" x14ac:dyDescent="0.25">
      <c r="A139" t="s">
        <v>912</v>
      </c>
      <c r="B139" t="s">
        <v>9661</v>
      </c>
      <c r="C139" t="s">
        <v>9492</v>
      </c>
      <c r="D139" t="str">
        <f>TRIM(LEFT(SUBSTITUTE(SUBSTITUTE(SUBSTITUTE(Table1[[#This Row],[Product_category]],"&amp;"," &amp; "),"HomeImprovement","Home Improvement"),"Car&amp;Motorbike","Car &amp; Motorbike"),999))</f>
        <v>Electronics</v>
      </c>
      <c r="E139" t="s">
        <v>9493</v>
      </c>
      <c r="F139">
        <v>999</v>
      </c>
      <c r="G139" s="1">
        <v>2399</v>
      </c>
      <c r="H139" s="1" t="str">
        <f>IF(Table1[[#This Row],[actual_price]]&lt;500,"&lt;500",
   IF(Table1[[#This Row],[actual_price]]&lt;=1000,"500–1000",IF(Table1[[#This Row],[actual_price]]&lt;=10000, "1000-10000",IF(Table1[[#This Row],[actual_price]]&lt;=50000, "10000-50000",IF(Table1[[#This Row],[actual_price]]&lt;=100000, "50000-100000","&gt;100000")))))</f>
        <v>1000-10000</v>
      </c>
      <c r="I139" s="1" t="str">
        <f>IF(Table1[[#This Row],[discount_percentage]] &lt;=20%, "0-20%",IF(Table1[[#This Row],[discount_percentage]] &lt;=50%, "20-50%", IF(Table1[[#This Row],[discount_percentage]] &lt;=70%, "50-70%", "70-100%" )))</f>
        <v>50-70%</v>
      </c>
      <c r="J139" s="1" t="str">
        <f>IF(Table1[[#This Row],[discount_percentage]] &gt;= 50%, "Over 50% discount", "Below 50% discount")</f>
        <v>Over 50% discount</v>
      </c>
      <c r="K139" s="4">
        <v>0.57999999999999996</v>
      </c>
      <c r="L139">
        <v>4.5999999999999996</v>
      </c>
      <c r="M139">
        <f>ROUND(Table1[[#This Row],[rating]], 0)</f>
        <v>5</v>
      </c>
      <c r="N139" s="1">
        <v>3664</v>
      </c>
      <c r="O139" s="1">
        <f>Table1[[#This Row],[rating]]*Table1[[#This Row],[ rating_count ]]</f>
        <v>16854.399999999998</v>
      </c>
      <c r="P139" s="1" t="str">
        <f>IF(Table1[[#This Row],[ rating_count ]]&lt;= 1000, "&lt;=1000", "&gt;=1000" )</f>
        <v>&gt;=1000</v>
      </c>
      <c r="Q139" s="1">
        <f>Table1[[#This Row],[ rating_count ]]*Table1[[#This Row],[actual_price]]</f>
        <v>8789936</v>
      </c>
      <c r="R139" t="s">
        <v>10935</v>
      </c>
      <c r="S139" s="6" t="s">
        <v>913</v>
      </c>
      <c r="T139" t="s">
        <v>914</v>
      </c>
      <c r="U139" t="s">
        <v>915</v>
      </c>
      <c r="V139">
        <f>IF(TRIM(Table1[[#This Row],[review_id]])="", 0, LEN(Table1[[#This Row],[review_id]]) - LEN(SUBSTITUTE(Table1[[#This Row],[review_id]], ",", "")) + 1)</f>
        <v>3</v>
      </c>
      <c r="W139" t="s">
        <v>916</v>
      </c>
      <c r="X139" t="s">
        <v>917</v>
      </c>
      <c r="Y139" t="s">
        <v>918</v>
      </c>
      <c r="Z139" t="s">
        <v>919</v>
      </c>
    </row>
    <row r="140" spans="1:26" hidden="1" x14ac:dyDescent="0.25">
      <c r="A140" t="s">
        <v>920</v>
      </c>
      <c r="B140" t="s">
        <v>9662</v>
      </c>
      <c r="C140" t="s">
        <v>9492</v>
      </c>
      <c r="D140" t="str">
        <f>TRIM(LEFT(SUBSTITUTE(SUBSTITUTE(SUBSTITUTE(Table1[[#This Row],[Product_category]],"&amp;"," &amp; "),"HomeImprovement","Home Improvement"),"Car&amp;Motorbike","Car &amp; Motorbike"),999))</f>
        <v>Electronics</v>
      </c>
      <c r="E140" t="s">
        <v>9493</v>
      </c>
      <c r="F140">
        <v>399</v>
      </c>
      <c r="G140">
        <v>399</v>
      </c>
      <c r="H140" t="str">
        <f>IF(Table1[[#This Row],[actual_price]]&lt;500,"&lt;500",
   IF(Table1[[#This Row],[actual_price]]&lt;=1000,"500–1000",IF(Table1[[#This Row],[actual_price]]&lt;=10000, "1000-10000",IF(Table1[[#This Row],[actual_price]]&lt;=50000, "10000-50000",IF(Table1[[#This Row],[actual_price]]&lt;=100000, "50000-100000","&gt;100000")))))</f>
        <v>&lt;500</v>
      </c>
      <c r="I140" t="str">
        <f>IF(Table1[[#This Row],[discount_percentage]] &lt;=20%, "0-20%",IF(Table1[[#This Row],[discount_percentage]] &lt;=50%, "20-50%", IF(Table1[[#This Row],[discount_percentage]] &lt;=70%, "50-70%", "70-100%" )))</f>
        <v>0-20%</v>
      </c>
      <c r="J140" s="1" t="str">
        <f>IF(Table1[[#This Row],[discount_percentage]] &gt;= 50%, "Over 50% discount", "Below 50% discount")</f>
        <v>Below 50% discount</v>
      </c>
      <c r="K140" s="4">
        <v>0</v>
      </c>
      <c r="L140">
        <v>3.9</v>
      </c>
      <c r="M140">
        <f>ROUND(Table1[[#This Row],[rating]], 0)</f>
        <v>4</v>
      </c>
      <c r="N140" s="1">
        <v>1951</v>
      </c>
      <c r="O140" s="1">
        <f>Table1[[#This Row],[rating]]*Table1[[#This Row],[ rating_count ]]</f>
        <v>7608.9</v>
      </c>
      <c r="P140" s="1" t="str">
        <f>IF(Table1[[#This Row],[ rating_count ]]&lt;= 1000, "&lt;=1000", "&gt;=1000" )</f>
        <v>&gt;=1000</v>
      </c>
      <c r="Q140" s="1">
        <f>Table1[[#This Row],[ rating_count ]]*Table1[[#This Row],[actual_price]]</f>
        <v>778449</v>
      </c>
      <c r="R140" t="s">
        <v>10936</v>
      </c>
      <c r="S140" s="6" t="s">
        <v>921</v>
      </c>
      <c r="T140" t="s">
        <v>12031</v>
      </c>
      <c r="U140" t="s">
        <v>922</v>
      </c>
      <c r="V140">
        <f>IF(TRIM(Table1[[#This Row],[review_id]])="", 0, LEN(Table1[[#This Row],[review_id]]) - LEN(SUBSTITUTE(Table1[[#This Row],[review_id]], ",", "")) + 1)</f>
        <v>8</v>
      </c>
      <c r="W140" t="s">
        <v>923</v>
      </c>
      <c r="X140" t="s">
        <v>924</v>
      </c>
      <c r="Y140" t="s">
        <v>925</v>
      </c>
      <c r="Z140" t="s">
        <v>926</v>
      </c>
    </row>
    <row r="141" spans="1:26" hidden="1" x14ac:dyDescent="0.25">
      <c r="A141" t="s">
        <v>927</v>
      </c>
      <c r="B141" t="s">
        <v>9663</v>
      </c>
      <c r="C141" t="s">
        <v>9489</v>
      </c>
      <c r="D141" t="str">
        <f>TRIM(LEFT(SUBSTITUTE(SUBSTITUTE(SUBSTITUTE(Table1[[#This Row],[Product_category]],"&amp;"," &amp; "),"HomeImprovement","Home Improvement"),"Car&amp;Motorbike","Car &amp; Motorbike"),999))</f>
        <v>Computers &amp; Accessories</v>
      </c>
      <c r="E141" t="s">
        <v>9490</v>
      </c>
      <c r="F141">
        <v>349</v>
      </c>
      <c r="G141">
        <v>699</v>
      </c>
      <c r="H141" t="str">
        <f>IF(Table1[[#This Row],[actual_price]]&lt;500,"&lt;500",
   IF(Table1[[#This Row],[actual_price]]&lt;=1000,"500–1000",IF(Table1[[#This Row],[actual_price]]&lt;=10000, "1000-10000",IF(Table1[[#This Row],[actual_price]]&lt;=50000, "10000-50000",IF(Table1[[#This Row],[actual_price]]&lt;=100000, "50000-100000","&gt;100000")))))</f>
        <v>500–1000</v>
      </c>
      <c r="I141" t="str">
        <f>IF(Table1[[#This Row],[discount_percentage]] &lt;=20%, "0-20%",IF(Table1[[#This Row],[discount_percentage]] &lt;=50%, "20-50%", IF(Table1[[#This Row],[discount_percentage]] &lt;=70%, "50-70%", "70-100%" )))</f>
        <v>20-50%</v>
      </c>
      <c r="J141" s="1" t="str">
        <f>IF(Table1[[#This Row],[discount_percentage]] &gt;= 50%, "Over 50% discount", "Below 50% discount")</f>
        <v>Over 50% discount</v>
      </c>
      <c r="K141" s="4">
        <v>0.5</v>
      </c>
      <c r="L141">
        <v>4.3</v>
      </c>
      <c r="M141">
        <f>ROUND(Table1[[#This Row],[rating]], 0)</f>
        <v>4</v>
      </c>
      <c r="N141" s="1">
        <v>20850</v>
      </c>
      <c r="O141" s="1">
        <f>Table1[[#This Row],[rating]]*Table1[[#This Row],[ rating_count ]]</f>
        <v>89655</v>
      </c>
      <c r="P141" s="1" t="str">
        <f>IF(Table1[[#This Row],[ rating_count ]]&lt;= 1000, "&lt;=1000", "&gt;=1000" )</f>
        <v>&gt;=1000</v>
      </c>
      <c r="Q141" s="1">
        <f>Table1[[#This Row],[ rating_count ]]*Table1[[#This Row],[actual_price]]</f>
        <v>14574150</v>
      </c>
      <c r="R141" t="s">
        <v>10937</v>
      </c>
      <c r="S141" s="6" t="s">
        <v>220</v>
      </c>
      <c r="T141" t="s">
        <v>11991</v>
      </c>
      <c r="U141" t="s">
        <v>221</v>
      </c>
      <c r="V141">
        <f>IF(TRIM(Table1[[#This Row],[review_id]])="", 0, LEN(Table1[[#This Row],[review_id]]) - LEN(SUBSTITUTE(Table1[[#This Row],[review_id]], ",", "")) + 1)</f>
        <v>8</v>
      </c>
      <c r="W141" t="s">
        <v>222</v>
      </c>
      <c r="X141" t="s">
        <v>223</v>
      </c>
      <c r="Y141" t="s">
        <v>928</v>
      </c>
      <c r="Z141" t="s">
        <v>929</v>
      </c>
    </row>
    <row r="142" spans="1:26" hidden="1" x14ac:dyDescent="0.25">
      <c r="A142" t="s">
        <v>930</v>
      </c>
      <c r="B142" t="s">
        <v>9664</v>
      </c>
      <c r="C142" t="s">
        <v>9489</v>
      </c>
      <c r="D142" t="str">
        <f>TRIM(LEFT(SUBSTITUTE(SUBSTITUTE(SUBSTITUTE(Table1[[#This Row],[Product_category]],"&amp;"," &amp; "),"HomeImprovement","Home Improvement"),"Car&amp;Motorbike","Car &amp; Motorbike"),999))</f>
        <v>Computers &amp; Accessories</v>
      </c>
      <c r="E142" t="s">
        <v>9490</v>
      </c>
      <c r="F142">
        <v>399</v>
      </c>
      <c r="G142" s="1">
        <v>1099</v>
      </c>
      <c r="H142" s="1" t="str">
        <f>IF(Table1[[#This Row],[actual_price]]&lt;500,"&lt;500",
   IF(Table1[[#This Row],[actual_price]]&lt;=1000,"500–1000",IF(Table1[[#This Row],[actual_price]]&lt;=10000, "1000-10000",IF(Table1[[#This Row],[actual_price]]&lt;=50000, "10000-50000",IF(Table1[[#This Row],[actual_price]]&lt;=100000, "50000-100000","&gt;100000")))))</f>
        <v>1000-10000</v>
      </c>
      <c r="I142" s="1" t="str">
        <f>IF(Table1[[#This Row],[discount_percentage]] &lt;=20%, "0-20%",IF(Table1[[#This Row],[discount_percentage]] &lt;=50%, "20-50%", IF(Table1[[#This Row],[discount_percentage]] &lt;=70%, "50-70%", "70-100%" )))</f>
        <v>50-70%</v>
      </c>
      <c r="J142" s="1" t="str">
        <f>IF(Table1[[#This Row],[discount_percentage]] &gt;= 50%, "Over 50% discount", "Below 50% discount")</f>
        <v>Over 50% discount</v>
      </c>
      <c r="K142" s="4">
        <v>0.64</v>
      </c>
      <c r="L142">
        <v>4.0999999999999996</v>
      </c>
      <c r="M142">
        <f>ROUND(Table1[[#This Row],[rating]], 0)</f>
        <v>4</v>
      </c>
      <c r="N142" s="1">
        <v>2685</v>
      </c>
      <c r="O142" s="1">
        <f>Table1[[#This Row],[rating]]*Table1[[#This Row],[ rating_count ]]</f>
        <v>11008.499999999998</v>
      </c>
      <c r="P142" s="1" t="str">
        <f>IF(Table1[[#This Row],[ rating_count ]]&lt;= 1000, "&lt;=1000", "&gt;=1000" )</f>
        <v>&gt;=1000</v>
      </c>
      <c r="Q142" s="1">
        <f>Table1[[#This Row],[ rating_count ]]*Table1[[#This Row],[actual_price]]</f>
        <v>2950815</v>
      </c>
      <c r="R142" t="s">
        <v>10938</v>
      </c>
      <c r="S142" s="6" t="s">
        <v>931</v>
      </c>
      <c r="T142" t="s">
        <v>12032</v>
      </c>
      <c r="U142" t="s">
        <v>932</v>
      </c>
      <c r="V142">
        <f>IF(TRIM(Table1[[#This Row],[review_id]])="", 0, LEN(Table1[[#This Row],[review_id]]) - LEN(SUBSTITUTE(Table1[[#This Row],[review_id]], ",", "")) + 1)</f>
        <v>8</v>
      </c>
      <c r="W142" t="s">
        <v>933</v>
      </c>
      <c r="X142" t="s">
        <v>934</v>
      </c>
      <c r="Y142" t="s">
        <v>935</v>
      </c>
      <c r="Z142" t="s">
        <v>936</v>
      </c>
    </row>
    <row r="143" spans="1:26" hidden="1" x14ac:dyDescent="0.25">
      <c r="A143" t="s">
        <v>937</v>
      </c>
      <c r="B143" t="s">
        <v>9665</v>
      </c>
      <c r="C143" t="s">
        <v>9489</v>
      </c>
      <c r="D143" t="str">
        <f>TRIM(LEFT(SUBSTITUTE(SUBSTITUTE(SUBSTITUTE(Table1[[#This Row],[Product_category]],"&amp;"," &amp; "),"HomeImprovement","Home Improvement"),"Car&amp;Motorbike","Car &amp; Motorbike"),999))</f>
        <v>Computers &amp; Accessories</v>
      </c>
      <c r="E143" s="1" t="s">
        <v>9491</v>
      </c>
      <c r="F143" s="1">
        <v>1699</v>
      </c>
      <c r="G143" s="1">
        <v>2999</v>
      </c>
      <c r="H143" s="1" t="str">
        <f>IF(Table1[[#This Row],[actual_price]]&lt;500,"&lt;500",
   IF(Table1[[#This Row],[actual_price]]&lt;=1000,"500–1000",IF(Table1[[#This Row],[actual_price]]&lt;=10000, "1000-10000",IF(Table1[[#This Row],[actual_price]]&lt;=50000, "10000-50000",IF(Table1[[#This Row],[actual_price]]&lt;=100000, "50000-100000","&gt;100000")))))</f>
        <v>1000-10000</v>
      </c>
      <c r="I143" s="1" t="str">
        <f>IF(Table1[[#This Row],[discount_percentage]] &lt;=20%, "0-20%",IF(Table1[[#This Row],[discount_percentage]] &lt;=50%, "20-50%", IF(Table1[[#This Row],[discount_percentage]] &lt;=70%, "50-70%", "70-100%" )))</f>
        <v>20-50%</v>
      </c>
      <c r="J143" s="1" t="str">
        <f>IF(Table1[[#This Row],[discount_percentage]] &gt;= 50%, "Over 50% discount", "Below 50% discount")</f>
        <v>Below 50% discount</v>
      </c>
      <c r="K143" s="4">
        <v>0.43</v>
      </c>
      <c r="L143">
        <v>4.4000000000000004</v>
      </c>
      <c r="M143">
        <f>ROUND(Table1[[#This Row],[rating]], 0)</f>
        <v>4</v>
      </c>
      <c r="N143" s="1">
        <v>24780</v>
      </c>
      <c r="O143" s="1">
        <f>Table1[[#This Row],[rating]]*Table1[[#This Row],[ rating_count ]]</f>
        <v>109032.00000000001</v>
      </c>
      <c r="P143" s="1" t="str">
        <f>IF(Table1[[#This Row],[ rating_count ]]&lt;= 1000, "&lt;=1000", "&gt;=1000" )</f>
        <v>&gt;=1000</v>
      </c>
      <c r="Q143" s="1">
        <f>Table1[[#This Row],[ rating_count ]]*Table1[[#This Row],[actual_price]]</f>
        <v>74315220</v>
      </c>
      <c r="R143" t="s">
        <v>10939</v>
      </c>
      <c r="S143" s="6" t="s">
        <v>359</v>
      </c>
      <c r="T143" t="s">
        <v>12001</v>
      </c>
      <c r="U143" t="s">
        <v>360</v>
      </c>
      <c r="V143">
        <f>IF(TRIM(Table1[[#This Row],[review_id]])="", 0, LEN(Table1[[#This Row],[review_id]]) - LEN(SUBSTITUTE(Table1[[#This Row],[review_id]], ",", "")) + 1)</f>
        <v>8</v>
      </c>
      <c r="W143" t="s">
        <v>361</v>
      </c>
      <c r="X143" t="s">
        <v>362</v>
      </c>
      <c r="Y143" t="s">
        <v>938</v>
      </c>
      <c r="Z143" t="s">
        <v>939</v>
      </c>
    </row>
    <row r="144" spans="1:26" hidden="1" x14ac:dyDescent="0.25">
      <c r="A144" t="s">
        <v>940</v>
      </c>
      <c r="B144" t="s">
        <v>9666</v>
      </c>
      <c r="C144" t="s">
        <v>9492</v>
      </c>
      <c r="D144" t="str">
        <f>TRIM(LEFT(SUBSTITUTE(SUBSTITUTE(SUBSTITUTE(Table1[[#This Row],[Product_category]],"&amp;"," &amp; "),"HomeImprovement","Home Improvement"),"Car&amp;Motorbike","Car &amp; Motorbike"),999))</f>
        <v>Electronics</v>
      </c>
      <c r="E144" t="s">
        <v>9493</v>
      </c>
      <c r="F144">
        <v>655</v>
      </c>
      <c r="G144" s="1">
        <v>1099</v>
      </c>
      <c r="H144" s="1" t="str">
        <f>IF(Table1[[#This Row],[actual_price]]&lt;500,"&lt;500",
   IF(Table1[[#This Row],[actual_price]]&lt;=1000,"500–1000",IF(Table1[[#This Row],[actual_price]]&lt;=10000, "1000-10000",IF(Table1[[#This Row],[actual_price]]&lt;=50000, "10000-50000",IF(Table1[[#This Row],[actual_price]]&lt;=100000, "50000-100000","&gt;100000")))))</f>
        <v>1000-10000</v>
      </c>
      <c r="I144" s="1" t="str">
        <f>IF(Table1[[#This Row],[discount_percentage]] &lt;=20%, "0-20%",IF(Table1[[#This Row],[discount_percentage]] &lt;=50%, "20-50%", IF(Table1[[#This Row],[discount_percentage]] &lt;=70%, "50-70%", "70-100%" )))</f>
        <v>20-50%</v>
      </c>
      <c r="J144" s="1" t="str">
        <f>IF(Table1[[#This Row],[discount_percentage]] &gt;= 50%, "Over 50% discount", "Below 50% discount")</f>
        <v>Below 50% discount</v>
      </c>
      <c r="K144" s="4">
        <v>0.4</v>
      </c>
      <c r="L144">
        <v>3.2</v>
      </c>
      <c r="M144">
        <f>ROUND(Table1[[#This Row],[rating]], 0)</f>
        <v>3</v>
      </c>
      <c r="N144">
        <v>285</v>
      </c>
      <c r="O144" s="1">
        <f>Table1[[#This Row],[rating]]*Table1[[#This Row],[ rating_count ]]</f>
        <v>912</v>
      </c>
      <c r="P144" s="1" t="str">
        <f>IF(Table1[[#This Row],[ rating_count ]]&lt;= 1000, "&lt;=1000", "&gt;=1000" )</f>
        <v>&lt;=1000</v>
      </c>
      <c r="Q144" s="1">
        <f>Table1[[#This Row],[ rating_count ]]*Table1[[#This Row],[actual_price]]</f>
        <v>313215</v>
      </c>
      <c r="R144" t="s">
        <v>10940</v>
      </c>
      <c r="S144" s="6" t="s">
        <v>941</v>
      </c>
      <c r="T144" t="s">
        <v>12033</v>
      </c>
      <c r="U144" t="s">
        <v>942</v>
      </c>
      <c r="V144">
        <f>IF(TRIM(Table1[[#This Row],[review_id]])="", 0, LEN(Table1[[#This Row],[review_id]]) - LEN(SUBSTITUTE(Table1[[#This Row],[review_id]], ",", "")) + 1)</f>
        <v>8</v>
      </c>
      <c r="W144" t="s">
        <v>943</v>
      </c>
      <c r="X144" t="s">
        <v>944</v>
      </c>
      <c r="Y144" t="s">
        <v>945</v>
      </c>
      <c r="Z144" t="s">
        <v>946</v>
      </c>
    </row>
    <row r="145" spans="1:26" hidden="1" x14ac:dyDescent="0.25">
      <c r="A145" t="s">
        <v>947</v>
      </c>
      <c r="B145" t="s">
        <v>9667</v>
      </c>
      <c r="C145" t="s">
        <v>9489</v>
      </c>
      <c r="D145" t="str">
        <f>TRIM(LEFT(SUBSTITUTE(SUBSTITUTE(SUBSTITUTE(Table1[[#This Row],[Product_category]],"&amp;"," &amp; "),"HomeImprovement","Home Improvement"),"Car&amp;Motorbike","Car &amp; Motorbike"),999))</f>
        <v>Computers &amp; Accessories</v>
      </c>
      <c r="E145" t="s">
        <v>9491</v>
      </c>
      <c r="F145">
        <v>749</v>
      </c>
      <c r="G145" s="1">
        <v>1339</v>
      </c>
      <c r="H145" s="1" t="str">
        <f>IF(Table1[[#This Row],[actual_price]]&lt;500,"&lt;500",
   IF(Table1[[#This Row],[actual_price]]&lt;=1000,"500–1000",IF(Table1[[#This Row],[actual_price]]&lt;=10000, "1000-10000",IF(Table1[[#This Row],[actual_price]]&lt;=50000, "10000-50000",IF(Table1[[#This Row],[actual_price]]&lt;=100000, "50000-100000","&gt;100000")))))</f>
        <v>1000-10000</v>
      </c>
      <c r="I145" s="1" t="str">
        <f>IF(Table1[[#This Row],[discount_percentage]] &lt;=20%, "0-20%",IF(Table1[[#This Row],[discount_percentage]] &lt;=50%, "20-50%", IF(Table1[[#This Row],[discount_percentage]] &lt;=70%, "50-70%", "70-100%" )))</f>
        <v>20-50%</v>
      </c>
      <c r="J145" s="1" t="str">
        <f>IF(Table1[[#This Row],[discount_percentage]] &gt;= 50%, "Over 50% discount", "Below 50% discount")</f>
        <v>Below 50% discount</v>
      </c>
      <c r="K145" s="4">
        <v>0.44</v>
      </c>
      <c r="L145">
        <v>4.2</v>
      </c>
      <c r="M145">
        <f>ROUND(Table1[[#This Row],[rating]], 0)</f>
        <v>4</v>
      </c>
      <c r="N145" s="1">
        <v>179692</v>
      </c>
      <c r="O145" s="1">
        <f>Table1[[#This Row],[rating]]*Table1[[#This Row],[ rating_count ]]</f>
        <v>754706.4</v>
      </c>
      <c r="P145" s="1" t="str">
        <f>IF(Table1[[#This Row],[ rating_count ]]&lt;= 1000, "&lt;=1000", "&gt;=1000" )</f>
        <v>&gt;=1000</v>
      </c>
      <c r="Q145" s="1">
        <f>Table1[[#This Row],[ rating_count ]]*Table1[[#This Row],[actual_price]]</f>
        <v>240607588</v>
      </c>
      <c r="R145" t="s">
        <v>10941</v>
      </c>
      <c r="S145" s="6" t="s">
        <v>70</v>
      </c>
      <c r="T145" t="s">
        <v>71</v>
      </c>
      <c r="U145" t="s">
        <v>72</v>
      </c>
      <c r="V145">
        <f>IF(TRIM(Table1[[#This Row],[review_id]])="", 0, LEN(Table1[[#This Row],[review_id]]) - LEN(SUBSTITUTE(Table1[[#This Row],[review_id]], ",", "")) + 1)</f>
        <v>8</v>
      </c>
      <c r="W145" t="s">
        <v>73</v>
      </c>
      <c r="X145" t="s">
        <v>74</v>
      </c>
      <c r="Y145" t="s">
        <v>948</v>
      </c>
      <c r="Z145" t="s">
        <v>949</v>
      </c>
    </row>
    <row r="146" spans="1:26" hidden="1" x14ac:dyDescent="0.25">
      <c r="A146" t="s">
        <v>950</v>
      </c>
      <c r="B146" t="s">
        <v>9668</v>
      </c>
      <c r="C146" t="s">
        <v>9492</v>
      </c>
      <c r="D146" t="str">
        <f>TRIM(LEFT(SUBSTITUTE(SUBSTITUTE(SUBSTITUTE(Table1[[#This Row],[Product_category]],"&amp;"," &amp; "),"HomeImprovement","Home Improvement"),"Car&amp;Motorbike","Car &amp; Motorbike"),999))</f>
        <v>Electronics</v>
      </c>
      <c r="E146" s="1" t="s">
        <v>9493</v>
      </c>
      <c r="F146" s="1">
        <v>9999</v>
      </c>
      <c r="G146" s="1">
        <v>12999</v>
      </c>
      <c r="H146" s="1" t="str">
        <f>IF(Table1[[#This Row],[actual_price]]&lt;500,"&lt;500",
   IF(Table1[[#This Row],[actual_price]]&lt;=1000,"500–1000",IF(Table1[[#This Row],[actual_price]]&lt;=10000, "1000-10000",IF(Table1[[#This Row],[actual_price]]&lt;=50000, "10000-50000",IF(Table1[[#This Row],[actual_price]]&lt;=100000, "50000-100000","&gt;100000")))))</f>
        <v>10000-50000</v>
      </c>
      <c r="I146" s="1" t="str">
        <f>IF(Table1[[#This Row],[discount_percentage]] &lt;=20%, "0-20%",IF(Table1[[#This Row],[discount_percentage]] &lt;=50%, "20-50%", IF(Table1[[#This Row],[discount_percentage]] &lt;=70%, "50-70%", "70-100%" )))</f>
        <v>20-50%</v>
      </c>
      <c r="J146" s="1" t="str">
        <f>IF(Table1[[#This Row],[discount_percentage]] &gt;= 50%, "Over 50% discount", "Below 50% discount")</f>
        <v>Below 50% discount</v>
      </c>
      <c r="K146" s="4">
        <v>0.23</v>
      </c>
      <c r="L146">
        <v>4.2</v>
      </c>
      <c r="M146">
        <f>ROUND(Table1[[#This Row],[rating]], 0)</f>
        <v>4</v>
      </c>
      <c r="N146" s="1">
        <v>6088</v>
      </c>
      <c r="O146" s="1">
        <f>Table1[[#This Row],[rating]]*Table1[[#This Row],[ rating_count ]]</f>
        <v>25569.600000000002</v>
      </c>
      <c r="P146" s="1" t="str">
        <f>IF(Table1[[#This Row],[ rating_count ]]&lt;= 1000, "&lt;=1000", "&gt;=1000" )</f>
        <v>&gt;=1000</v>
      </c>
      <c r="Q146" s="1">
        <f>Table1[[#This Row],[ rating_count ]]*Table1[[#This Row],[actual_price]]</f>
        <v>79137912</v>
      </c>
      <c r="R146" t="s">
        <v>10942</v>
      </c>
      <c r="S146" s="6" t="s">
        <v>951</v>
      </c>
      <c r="T146" t="s">
        <v>12034</v>
      </c>
      <c r="U146" t="s">
        <v>952</v>
      </c>
      <c r="V146">
        <f>IF(TRIM(Table1[[#This Row],[review_id]])="", 0, LEN(Table1[[#This Row],[review_id]]) - LEN(SUBSTITUTE(Table1[[#This Row],[review_id]], ",", "")) + 1)</f>
        <v>8</v>
      </c>
      <c r="W146" t="s">
        <v>953</v>
      </c>
      <c r="X146" t="s">
        <v>954</v>
      </c>
      <c r="Y146" t="s">
        <v>955</v>
      </c>
      <c r="Z146" t="s">
        <v>956</v>
      </c>
    </row>
    <row r="147" spans="1:26" hidden="1" x14ac:dyDescent="0.25">
      <c r="A147" t="s">
        <v>957</v>
      </c>
      <c r="B147" t="s">
        <v>9669</v>
      </c>
      <c r="C147" t="s">
        <v>9492</v>
      </c>
      <c r="D147" t="str">
        <f>TRIM(LEFT(SUBSTITUTE(SUBSTITUTE(SUBSTITUTE(Table1[[#This Row],[Product_category]],"&amp;"," &amp; "),"HomeImprovement","Home Improvement"),"Car&amp;Motorbike","Car &amp; Motorbike"),999))</f>
        <v>Electronics</v>
      </c>
      <c r="E147" t="s">
        <v>9493</v>
      </c>
      <c r="F147">
        <v>195</v>
      </c>
      <c r="G147">
        <v>499</v>
      </c>
      <c r="H147" t="str">
        <f>IF(Table1[[#This Row],[actual_price]]&lt;500,"&lt;500",
   IF(Table1[[#This Row],[actual_price]]&lt;=1000,"500–1000",IF(Table1[[#This Row],[actual_price]]&lt;=10000, "1000-10000",IF(Table1[[#This Row],[actual_price]]&lt;=50000, "10000-50000",IF(Table1[[#This Row],[actual_price]]&lt;=100000, "50000-100000","&gt;100000")))))</f>
        <v>&lt;500</v>
      </c>
      <c r="I147" t="str">
        <f>IF(Table1[[#This Row],[discount_percentage]] &lt;=20%, "0-20%",IF(Table1[[#This Row],[discount_percentage]] &lt;=50%, "20-50%", IF(Table1[[#This Row],[discount_percentage]] &lt;=70%, "50-70%", "70-100%" )))</f>
        <v>50-70%</v>
      </c>
      <c r="J147" s="1" t="str">
        <f>IF(Table1[[#This Row],[discount_percentage]] &gt;= 50%, "Over 50% discount", "Below 50% discount")</f>
        <v>Over 50% discount</v>
      </c>
      <c r="K147" s="4">
        <v>0.61</v>
      </c>
      <c r="L147">
        <v>3.7</v>
      </c>
      <c r="M147">
        <f>ROUND(Table1[[#This Row],[rating]], 0)</f>
        <v>4</v>
      </c>
      <c r="N147" s="1">
        <v>1383</v>
      </c>
      <c r="O147" s="1">
        <f>Table1[[#This Row],[rating]]*Table1[[#This Row],[ rating_count ]]</f>
        <v>5117.1000000000004</v>
      </c>
      <c r="P147" s="1" t="str">
        <f>IF(Table1[[#This Row],[ rating_count ]]&lt;= 1000, "&lt;=1000", "&gt;=1000" )</f>
        <v>&gt;=1000</v>
      </c>
      <c r="Q147" s="1">
        <f>Table1[[#This Row],[ rating_count ]]*Table1[[#This Row],[actual_price]]</f>
        <v>690117</v>
      </c>
      <c r="R147" t="s">
        <v>10943</v>
      </c>
      <c r="S147" s="6" t="s">
        <v>958</v>
      </c>
      <c r="T147" t="s">
        <v>12035</v>
      </c>
      <c r="U147" t="s">
        <v>959</v>
      </c>
      <c r="V147">
        <f>IF(TRIM(Table1[[#This Row],[review_id]])="", 0, LEN(Table1[[#This Row],[review_id]]) - LEN(SUBSTITUTE(Table1[[#This Row],[review_id]], ",", "")) + 1)</f>
        <v>8</v>
      </c>
      <c r="W147" t="s">
        <v>960</v>
      </c>
      <c r="X147" t="s">
        <v>961</v>
      </c>
      <c r="Y147" t="s">
        <v>962</v>
      </c>
      <c r="Z147" t="s">
        <v>963</v>
      </c>
    </row>
    <row r="148" spans="1:26" hidden="1" x14ac:dyDescent="0.25">
      <c r="A148" t="s">
        <v>964</v>
      </c>
      <c r="B148" t="s">
        <v>9670</v>
      </c>
      <c r="C148" t="s">
        <v>9489</v>
      </c>
      <c r="D148" t="str">
        <f>TRIM(LEFT(SUBSTITUTE(SUBSTITUTE(SUBSTITUTE(Table1[[#This Row],[Product_category]],"&amp;"," &amp; "),"HomeImprovement","Home Improvement"),"Car&amp;Motorbike","Car &amp; Motorbike"),999))</f>
        <v>Computers &amp; Accessories</v>
      </c>
      <c r="E148" t="s">
        <v>9490</v>
      </c>
      <c r="F148">
        <v>999</v>
      </c>
      <c r="G148" s="1">
        <v>2100</v>
      </c>
      <c r="H148" s="1" t="str">
        <f>IF(Table1[[#This Row],[actual_price]]&lt;500,"&lt;500",
   IF(Table1[[#This Row],[actual_price]]&lt;=1000,"500–1000",IF(Table1[[#This Row],[actual_price]]&lt;=10000, "1000-10000",IF(Table1[[#This Row],[actual_price]]&lt;=50000, "10000-50000",IF(Table1[[#This Row],[actual_price]]&lt;=100000, "50000-100000","&gt;100000")))))</f>
        <v>1000-10000</v>
      </c>
      <c r="I148" s="1" t="str">
        <f>IF(Table1[[#This Row],[discount_percentage]] &lt;=20%, "0-20%",IF(Table1[[#This Row],[discount_percentage]] &lt;=50%, "20-50%", IF(Table1[[#This Row],[discount_percentage]] &lt;=70%, "50-70%", "70-100%" )))</f>
        <v>50-70%</v>
      </c>
      <c r="J148" s="1" t="str">
        <f>IF(Table1[[#This Row],[discount_percentage]] &gt;= 50%, "Over 50% discount", "Below 50% discount")</f>
        <v>Over 50% discount</v>
      </c>
      <c r="K148" s="4">
        <v>0.52</v>
      </c>
      <c r="L148">
        <v>4.5</v>
      </c>
      <c r="M148">
        <f>ROUND(Table1[[#This Row],[rating]], 0)</f>
        <v>5</v>
      </c>
      <c r="N148" s="1">
        <v>5492</v>
      </c>
      <c r="O148" s="1">
        <f>Table1[[#This Row],[rating]]*Table1[[#This Row],[ rating_count ]]</f>
        <v>24714</v>
      </c>
      <c r="P148" s="1" t="str">
        <f>IF(Table1[[#This Row],[ rating_count ]]&lt;= 1000, "&lt;=1000", "&gt;=1000" )</f>
        <v>&gt;=1000</v>
      </c>
      <c r="Q148" s="1">
        <f>Table1[[#This Row],[ rating_count ]]*Table1[[#This Row],[actual_price]]</f>
        <v>11533200</v>
      </c>
      <c r="R148" t="s">
        <v>10854</v>
      </c>
      <c r="S148" s="6" t="s">
        <v>965</v>
      </c>
      <c r="T148" t="s">
        <v>966</v>
      </c>
      <c r="U148" t="s">
        <v>967</v>
      </c>
      <c r="V148">
        <f>IF(TRIM(Table1[[#This Row],[review_id]])="", 0, LEN(Table1[[#This Row],[review_id]]) - LEN(SUBSTITUTE(Table1[[#This Row],[review_id]], ",", "")) + 1)</f>
        <v>8</v>
      </c>
      <c r="W148" t="s">
        <v>968</v>
      </c>
      <c r="X148" t="s">
        <v>969</v>
      </c>
      <c r="Y148" t="s">
        <v>970</v>
      </c>
      <c r="Z148" t="s">
        <v>971</v>
      </c>
    </row>
    <row r="149" spans="1:26" hidden="1" x14ac:dyDescent="0.25">
      <c r="A149" t="s">
        <v>972</v>
      </c>
      <c r="B149" t="s">
        <v>9671</v>
      </c>
      <c r="C149" t="s">
        <v>9489</v>
      </c>
      <c r="D149" t="str">
        <f>TRIM(LEFT(SUBSTITUTE(SUBSTITUTE(SUBSTITUTE(Table1[[#This Row],[Product_category]],"&amp;"," &amp; "),"HomeImprovement","Home Improvement"),"Car&amp;Motorbike","Car &amp; Motorbike"),999))</f>
        <v>Computers &amp; Accessories</v>
      </c>
      <c r="E149" t="s">
        <v>9490</v>
      </c>
      <c r="F149">
        <v>499</v>
      </c>
      <c r="G149">
        <v>899</v>
      </c>
      <c r="H149" t="str">
        <f>IF(Table1[[#This Row],[actual_price]]&lt;500,"&lt;500",
   IF(Table1[[#This Row],[actual_price]]&lt;=1000,"500–1000",IF(Table1[[#This Row],[actual_price]]&lt;=10000, "1000-10000",IF(Table1[[#This Row],[actual_price]]&lt;=50000, "10000-50000",IF(Table1[[#This Row],[actual_price]]&lt;=100000, "50000-100000","&gt;100000")))))</f>
        <v>500–1000</v>
      </c>
      <c r="I149" t="str">
        <f>IF(Table1[[#This Row],[discount_percentage]] &lt;=20%, "0-20%",IF(Table1[[#This Row],[discount_percentage]] &lt;=50%, "20-50%", IF(Table1[[#This Row],[discount_percentage]] &lt;=70%, "50-70%", "70-100%" )))</f>
        <v>20-50%</v>
      </c>
      <c r="J149" s="1" t="str">
        <f>IF(Table1[[#This Row],[discount_percentage]] &gt;= 50%, "Over 50% discount", "Below 50% discount")</f>
        <v>Below 50% discount</v>
      </c>
      <c r="K149" s="4">
        <v>0.44</v>
      </c>
      <c r="L149">
        <v>4.2</v>
      </c>
      <c r="M149">
        <f>ROUND(Table1[[#This Row],[rating]], 0)</f>
        <v>4</v>
      </c>
      <c r="N149">
        <v>919</v>
      </c>
      <c r="O149" s="1">
        <f>Table1[[#This Row],[rating]]*Table1[[#This Row],[ rating_count ]]</f>
        <v>3859.8</v>
      </c>
      <c r="P149" s="1" t="str">
        <f>IF(Table1[[#This Row],[ rating_count ]]&lt;= 1000, "&lt;=1000", "&gt;=1000" )</f>
        <v>&lt;=1000</v>
      </c>
      <c r="Q149" s="1">
        <f>Table1[[#This Row],[ rating_count ]]*Table1[[#This Row],[actual_price]]</f>
        <v>826181</v>
      </c>
      <c r="R149" t="s">
        <v>10944</v>
      </c>
      <c r="S149" s="6" t="s">
        <v>973</v>
      </c>
      <c r="T149" t="s">
        <v>974</v>
      </c>
      <c r="U149" t="s">
        <v>975</v>
      </c>
      <c r="V149">
        <f>IF(TRIM(Table1[[#This Row],[review_id]])="", 0, LEN(Table1[[#This Row],[review_id]]) - LEN(SUBSTITUTE(Table1[[#This Row],[review_id]], ",", "")) + 1)</f>
        <v>8</v>
      </c>
      <c r="W149" t="s">
        <v>976</v>
      </c>
      <c r="X149" t="s">
        <v>977</v>
      </c>
      <c r="Y149" t="s">
        <v>978</v>
      </c>
      <c r="Z149" t="s">
        <v>979</v>
      </c>
    </row>
    <row r="150" spans="1:26" hidden="1" x14ac:dyDescent="0.25">
      <c r="A150" t="s">
        <v>980</v>
      </c>
      <c r="B150" t="s">
        <v>9672</v>
      </c>
      <c r="C150" t="s">
        <v>9492</v>
      </c>
      <c r="D150" t="str">
        <f>TRIM(LEFT(SUBSTITUTE(SUBSTITUTE(SUBSTITUTE(Table1[[#This Row],[Product_category]],"&amp;"," &amp; "),"HomeImprovement","Home Improvement"),"Car&amp;Motorbike","Car &amp; Motorbike"),999))</f>
        <v>Electronics</v>
      </c>
      <c r="E150" t="s">
        <v>9493</v>
      </c>
      <c r="F150">
        <v>416</v>
      </c>
      <c r="G150">
        <v>599</v>
      </c>
      <c r="H150" t="str">
        <f>IF(Table1[[#This Row],[actual_price]]&lt;500,"&lt;500",
   IF(Table1[[#This Row],[actual_price]]&lt;=1000,"500–1000",IF(Table1[[#This Row],[actual_price]]&lt;=10000, "1000-10000",IF(Table1[[#This Row],[actual_price]]&lt;=50000, "10000-50000",IF(Table1[[#This Row],[actual_price]]&lt;=100000, "50000-100000","&gt;100000")))))</f>
        <v>500–1000</v>
      </c>
      <c r="I150" t="str">
        <f>IF(Table1[[#This Row],[discount_percentage]] &lt;=20%, "0-20%",IF(Table1[[#This Row],[discount_percentage]] &lt;=50%, "20-50%", IF(Table1[[#This Row],[discount_percentage]] &lt;=70%, "50-70%", "70-100%" )))</f>
        <v>20-50%</v>
      </c>
      <c r="J150" s="1" t="str">
        <f>IF(Table1[[#This Row],[discount_percentage]] &gt;= 50%, "Over 50% discount", "Below 50% discount")</f>
        <v>Below 50% discount</v>
      </c>
      <c r="K150" s="4">
        <v>0.31</v>
      </c>
      <c r="L150">
        <v>4.2</v>
      </c>
      <c r="M150">
        <f>ROUND(Table1[[#This Row],[rating]], 0)</f>
        <v>4</v>
      </c>
      <c r="N150" s="1">
        <v>30023</v>
      </c>
      <c r="O150" s="1">
        <f>Table1[[#This Row],[rating]]*Table1[[#This Row],[ rating_count ]]</f>
        <v>126096.6</v>
      </c>
      <c r="P150" s="1" t="str">
        <f>IF(Table1[[#This Row],[ rating_count ]]&lt;= 1000, "&lt;=1000", "&gt;=1000" )</f>
        <v>&gt;=1000</v>
      </c>
      <c r="Q150" s="1">
        <f>Table1[[#This Row],[ rating_count ]]*Table1[[#This Row],[actual_price]]</f>
        <v>17983777</v>
      </c>
      <c r="R150" t="s">
        <v>10945</v>
      </c>
      <c r="S150" s="6" t="s">
        <v>981</v>
      </c>
      <c r="T150" t="s">
        <v>982</v>
      </c>
      <c r="U150" t="s">
        <v>983</v>
      </c>
      <c r="V150">
        <f>IF(TRIM(Table1[[#This Row],[review_id]])="", 0, LEN(Table1[[#This Row],[review_id]]) - LEN(SUBSTITUTE(Table1[[#This Row],[review_id]], ",", "")) + 1)</f>
        <v>8</v>
      </c>
      <c r="W150" t="s">
        <v>984</v>
      </c>
      <c r="X150" t="s">
        <v>985</v>
      </c>
      <c r="Y150" t="s">
        <v>986</v>
      </c>
      <c r="Z150" t="s">
        <v>987</v>
      </c>
    </row>
    <row r="151" spans="1:26" hidden="1" x14ac:dyDescent="0.25">
      <c r="A151" t="s">
        <v>988</v>
      </c>
      <c r="B151" t="s">
        <v>9673</v>
      </c>
      <c r="C151" t="s">
        <v>9489</v>
      </c>
      <c r="D151" t="str">
        <f>TRIM(LEFT(SUBSTITUTE(SUBSTITUTE(SUBSTITUTE(Table1[[#This Row],[Product_category]],"&amp;"," &amp; "),"HomeImprovement","Home Improvement"),"Car&amp;Motorbike","Car &amp; Motorbike"),999))</f>
        <v>Computers &amp; Accessories</v>
      </c>
      <c r="E151" t="s">
        <v>9490</v>
      </c>
      <c r="F151">
        <v>368</v>
      </c>
      <c r="G151">
        <v>699</v>
      </c>
      <c r="H151" t="str">
        <f>IF(Table1[[#This Row],[actual_price]]&lt;500,"&lt;500",
   IF(Table1[[#This Row],[actual_price]]&lt;=1000,"500–1000",IF(Table1[[#This Row],[actual_price]]&lt;=10000, "1000-10000",IF(Table1[[#This Row],[actual_price]]&lt;=50000, "10000-50000",IF(Table1[[#This Row],[actual_price]]&lt;=100000, "50000-100000","&gt;100000")))))</f>
        <v>500–1000</v>
      </c>
      <c r="I151" t="str">
        <f>IF(Table1[[#This Row],[discount_percentage]] &lt;=20%, "0-20%",IF(Table1[[#This Row],[discount_percentage]] &lt;=50%, "20-50%", IF(Table1[[#This Row],[discount_percentage]] &lt;=70%, "50-70%", "70-100%" )))</f>
        <v>20-50%</v>
      </c>
      <c r="J151" s="1" t="str">
        <f>IF(Table1[[#This Row],[discount_percentage]] &gt;= 50%, "Over 50% discount", "Below 50% discount")</f>
        <v>Below 50% discount</v>
      </c>
      <c r="K151" s="4">
        <v>0.47</v>
      </c>
      <c r="L151">
        <v>4.2</v>
      </c>
      <c r="M151">
        <f>ROUND(Table1[[#This Row],[rating]], 0)</f>
        <v>4</v>
      </c>
      <c r="N151">
        <v>387</v>
      </c>
      <c r="O151" s="1">
        <f>Table1[[#This Row],[rating]]*Table1[[#This Row],[ rating_count ]]</f>
        <v>1625.4</v>
      </c>
      <c r="P151" s="1" t="str">
        <f>IF(Table1[[#This Row],[ rating_count ]]&lt;= 1000, "&lt;=1000", "&gt;=1000" )</f>
        <v>&lt;=1000</v>
      </c>
      <c r="Q151" s="1">
        <f>Table1[[#This Row],[ rating_count ]]*Table1[[#This Row],[actual_price]]</f>
        <v>270513</v>
      </c>
      <c r="R151" t="s">
        <v>10946</v>
      </c>
      <c r="S151" s="6" t="s">
        <v>989</v>
      </c>
      <c r="T151" t="s">
        <v>990</v>
      </c>
      <c r="U151" t="s">
        <v>991</v>
      </c>
      <c r="V151">
        <f>IF(TRIM(Table1[[#This Row],[review_id]])="", 0, LEN(Table1[[#This Row],[review_id]]) - LEN(SUBSTITUTE(Table1[[#This Row],[review_id]], ",", "")) + 1)</f>
        <v>8</v>
      </c>
      <c r="W151" t="s">
        <v>992</v>
      </c>
      <c r="X151" t="s">
        <v>993</v>
      </c>
      <c r="Y151" t="s">
        <v>994</v>
      </c>
      <c r="Z151" t="s">
        <v>995</v>
      </c>
    </row>
    <row r="152" spans="1:26" hidden="1" x14ac:dyDescent="0.25">
      <c r="A152" t="s">
        <v>996</v>
      </c>
      <c r="B152" t="s">
        <v>9674</v>
      </c>
      <c r="C152" t="s">
        <v>9492</v>
      </c>
      <c r="D152" t="str">
        <f>TRIM(LEFT(SUBSTITUTE(SUBSTITUTE(SUBSTITUTE(Table1[[#This Row],[Product_category]],"&amp;"," &amp; "),"HomeImprovement","Home Improvement"),"Car&amp;Motorbike","Car &amp; Motorbike"),999))</f>
        <v>Electronics</v>
      </c>
      <c r="E152" s="1" t="s">
        <v>9493</v>
      </c>
      <c r="F152" s="1">
        <v>29990</v>
      </c>
      <c r="G152" s="1">
        <v>65000</v>
      </c>
      <c r="H152" s="1" t="str">
        <f>IF(Table1[[#This Row],[actual_price]]&lt;500,"&lt;500",
   IF(Table1[[#This Row],[actual_price]]&lt;=1000,"500–1000",IF(Table1[[#This Row],[actual_price]]&lt;=10000, "1000-10000",IF(Table1[[#This Row],[actual_price]]&lt;=50000, "10000-50000",IF(Table1[[#This Row],[actual_price]]&lt;=100000, "50000-100000","&gt;100000")))))</f>
        <v>50000-100000</v>
      </c>
      <c r="I152" s="1" t="str">
        <f>IF(Table1[[#This Row],[discount_percentage]] &lt;=20%, "0-20%",IF(Table1[[#This Row],[discount_percentage]] &lt;=50%, "20-50%", IF(Table1[[#This Row],[discount_percentage]] &lt;=70%, "50-70%", "70-100%" )))</f>
        <v>50-70%</v>
      </c>
      <c r="J152" s="1" t="str">
        <f>IF(Table1[[#This Row],[discount_percentage]] &gt;= 50%, "Over 50% discount", "Below 50% discount")</f>
        <v>Over 50% discount</v>
      </c>
      <c r="K152" s="4">
        <v>0.54</v>
      </c>
      <c r="L152">
        <v>4.0999999999999996</v>
      </c>
      <c r="M152">
        <f>ROUND(Table1[[#This Row],[rating]], 0)</f>
        <v>4</v>
      </c>
      <c r="N152">
        <v>211</v>
      </c>
      <c r="O152" s="1">
        <f>Table1[[#This Row],[rating]]*Table1[[#This Row],[ rating_count ]]</f>
        <v>865.09999999999991</v>
      </c>
      <c r="P152" s="1" t="str">
        <f>IF(Table1[[#This Row],[ rating_count ]]&lt;= 1000, "&lt;=1000", "&gt;=1000" )</f>
        <v>&lt;=1000</v>
      </c>
      <c r="Q152" s="1">
        <f>Table1[[#This Row],[ rating_count ]]*Table1[[#This Row],[actual_price]]</f>
        <v>13715000</v>
      </c>
      <c r="R152" t="s">
        <v>10947</v>
      </c>
      <c r="S152" s="6" t="s">
        <v>997</v>
      </c>
      <c r="T152" t="s">
        <v>12036</v>
      </c>
      <c r="U152" t="s">
        <v>998</v>
      </c>
      <c r="V152">
        <f>IF(TRIM(Table1[[#This Row],[review_id]])="", 0, LEN(Table1[[#This Row],[review_id]]) - LEN(SUBSTITUTE(Table1[[#This Row],[review_id]], ",", "")) + 1)</f>
        <v>8</v>
      </c>
      <c r="W152" t="s">
        <v>999</v>
      </c>
      <c r="X152" t="s">
        <v>1000</v>
      </c>
      <c r="Y152" t="s">
        <v>1001</v>
      </c>
      <c r="Z152" t="s">
        <v>1002</v>
      </c>
    </row>
    <row r="153" spans="1:26" hidden="1" x14ac:dyDescent="0.25">
      <c r="A153" t="s">
        <v>1003</v>
      </c>
      <c r="B153" t="s">
        <v>9675</v>
      </c>
      <c r="C153" t="s">
        <v>9489</v>
      </c>
      <c r="D153" t="str">
        <f>TRIM(LEFT(SUBSTITUTE(SUBSTITUTE(SUBSTITUTE(Table1[[#This Row],[Product_category]],"&amp;"," &amp; "),"HomeImprovement","Home Improvement"),"Car&amp;Motorbike","Car &amp; Motorbike"),999))</f>
        <v>Computers &amp; Accessories</v>
      </c>
      <c r="E153" t="s">
        <v>9490</v>
      </c>
      <c r="F153">
        <v>339</v>
      </c>
      <c r="G153" s="1">
        <v>1099</v>
      </c>
      <c r="H153" s="1" t="str">
        <f>IF(Table1[[#This Row],[actual_price]]&lt;500,"&lt;500",
   IF(Table1[[#This Row],[actual_price]]&lt;=1000,"500–1000",IF(Table1[[#This Row],[actual_price]]&lt;=10000, "1000-10000",IF(Table1[[#This Row],[actual_price]]&lt;=50000, "10000-50000",IF(Table1[[#This Row],[actual_price]]&lt;=100000, "50000-100000","&gt;100000")))))</f>
        <v>1000-10000</v>
      </c>
      <c r="I153" s="1" t="str">
        <f>IF(Table1[[#This Row],[discount_percentage]] &lt;=20%, "0-20%",IF(Table1[[#This Row],[discount_percentage]] &lt;=50%, "20-50%", IF(Table1[[#This Row],[discount_percentage]] &lt;=70%, "50-70%", "70-100%" )))</f>
        <v>50-70%</v>
      </c>
      <c r="J153" s="1" t="str">
        <f>IF(Table1[[#This Row],[discount_percentage]] &gt;= 50%, "Over 50% discount", "Below 50% discount")</f>
        <v>Over 50% discount</v>
      </c>
      <c r="K153" s="4">
        <v>0.69</v>
      </c>
      <c r="L153">
        <v>4.3</v>
      </c>
      <c r="M153">
        <f>ROUND(Table1[[#This Row],[rating]], 0)</f>
        <v>4</v>
      </c>
      <c r="N153">
        <v>974</v>
      </c>
      <c r="O153" s="1">
        <f>Table1[[#This Row],[rating]]*Table1[[#This Row],[ rating_count ]]</f>
        <v>4188.2</v>
      </c>
      <c r="P153" s="1" t="str">
        <f>IF(Table1[[#This Row],[ rating_count ]]&lt;= 1000, "&lt;=1000", "&gt;=1000" )</f>
        <v>&lt;=1000</v>
      </c>
      <c r="Q153" s="1">
        <f>Table1[[#This Row],[ rating_count ]]*Table1[[#This Row],[actual_price]]</f>
        <v>1070426</v>
      </c>
      <c r="R153" t="s">
        <v>10948</v>
      </c>
      <c r="S153" s="6" t="s">
        <v>241</v>
      </c>
      <c r="T153" t="s">
        <v>11994</v>
      </c>
      <c r="U153" t="s">
        <v>242</v>
      </c>
      <c r="V153">
        <f>IF(TRIM(Table1[[#This Row],[review_id]])="", 0, LEN(Table1[[#This Row],[review_id]]) - LEN(SUBSTITUTE(Table1[[#This Row],[review_id]], ",", "")) + 1)</f>
        <v>8</v>
      </c>
      <c r="W153" t="s">
        <v>243</v>
      </c>
      <c r="X153" t="s">
        <v>244</v>
      </c>
      <c r="Y153" t="s">
        <v>1004</v>
      </c>
      <c r="Z153" t="s">
        <v>1005</v>
      </c>
    </row>
    <row r="154" spans="1:26" hidden="1" x14ac:dyDescent="0.25">
      <c r="A154" t="s">
        <v>1006</v>
      </c>
      <c r="B154" t="s">
        <v>9550</v>
      </c>
      <c r="C154" t="s">
        <v>9492</v>
      </c>
      <c r="D154" t="str">
        <f>TRIM(LEFT(SUBSTITUTE(SUBSTITUTE(SUBSTITUTE(Table1[[#This Row],[Product_category]],"&amp;"," &amp; "),"HomeImprovement","Home Improvement"),"Car&amp;Motorbike","Car &amp; Motorbike"),999))</f>
        <v>Electronics</v>
      </c>
      <c r="E154" s="1" t="s">
        <v>9493</v>
      </c>
      <c r="F154" s="1">
        <v>15490</v>
      </c>
      <c r="G154" s="1">
        <v>20900</v>
      </c>
      <c r="H154" s="1" t="str">
        <f>IF(Table1[[#This Row],[actual_price]]&lt;500,"&lt;500",
   IF(Table1[[#This Row],[actual_price]]&lt;=1000,"500–1000",IF(Table1[[#This Row],[actual_price]]&lt;=10000, "1000-10000",IF(Table1[[#This Row],[actual_price]]&lt;=50000, "10000-50000",IF(Table1[[#This Row],[actual_price]]&lt;=100000, "50000-100000","&gt;100000")))))</f>
        <v>10000-50000</v>
      </c>
      <c r="I154" s="1" t="str">
        <f>IF(Table1[[#This Row],[discount_percentage]] &lt;=20%, "0-20%",IF(Table1[[#This Row],[discount_percentage]] &lt;=50%, "20-50%", IF(Table1[[#This Row],[discount_percentage]] &lt;=70%, "50-70%", "70-100%" )))</f>
        <v>20-50%</v>
      </c>
      <c r="J154" s="1" t="str">
        <f>IF(Table1[[#This Row],[discount_percentage]] &gt;= 50%, "Over 50% discount", "Below 50% discount")</f>
        <v>Below 50% discount</v>
      </c>
      <c r="K154" s="4">
        <v>0.26</v>
      </c>
      <c r="L154">
        <v>4.3</v>
      </c>
      <c r="M154">
        <f>ROUND(Table1[[#This Row],[rating]], 0)</f>
        <v>4</v>
      </c>
      <c r="N154" s="1">
        <v>16299</v>
      </c>
      <c r="O154" s="1">
        <f>Table1[[#This Row],[rating]]*Table1[[#This Row],[ rating_count ]]</f>
        <v>70085.7</v>
      </c>
      <c r="P154" s="1" t="str">
        <f>IF(Table1[[#This Row],[ rating_count ]]&lt;= 1000, "&lt;=1000", "&gt;=1000" )</f>
        <v>&gt;=1000</v>
      </c>
      <c r="Q154" s="1">
        <f>Table1[[#This Row],[ rating_count ]]*Table1[[#This Row],[actual_price]]</f>
        <v>340649100</v>
      </c>
      <c r="R154" t="s">
        <v>10949</v>
      </c>
      <c r="S154" s="6" t="s">
        <v>166</v>
      </c>
      <c r="T154" t="s">
        <v>167</v>
      </c>
      <c r="U154" t="s">
        <v>168</v>
      </c>
      <c r="V154">
        <f>IF(TRIM(Table1[[#This Row],[review_id]])="", 0, LEN(Table1[[#This Row],[review_id]]) - LEN(SUBSTITUTE(Table1[[#This Row],[review_id]], ",", "")) + 1)</f>
        <v>8</v>
      </c>
      <c r="W154" t="s">
        <v>169</v>
      </c>
      <c r="X154" t="s">
        <v>170</v>
      </c>
      <c r="Y154" t="s">
        <v>1007</v>
      </c>
      <c r="Z154" t="s">
        <v>1008</v>
      </c>
    </row>
    <row r="155" spans="1:26" hidden="1" x14ac:dyDescent="0.25">
      <c r="A155" t="s">
        <v>1009</v>
      </c>
      <c r="B155" t="s">
        <v>9676</v>
      </c>
      <c r="C155" t="s">
        <v>9489</v>
      </c>
      <c r="D155" t="str">
        <f>TRIM(LEFT(SUBSTITUTE(SUBSTITUTE(SUBSTITUTE(Table1[[#This Row],[Product_category]],"&amp;"," &amp; "),"HomeImprovement","Home Improvement"),"Car&amp;Motorbike","Car &amp; Motorbike"),999))</f>
        <v>Computers &amp; Accessories</v>
      </c>
      <c r="E155" t="s">
        <v>9490</v>
      </c>
      <c r="F155">
        <v>499</v>
      </c>
      <c r="G155" s="1">
        <v>1299</v>
      </c>
      <c r="H155" s="1" t="str">
        <f>IF(Table1[[#This Row],[actual_price]]&lt;500,"&lt;500",
   IF(Table1[[#This Row],[actual_price]]&lt;=1000,"500–1000",IF(Table1[[#This Row],[actual_price]]&lt;=10000, "1000-10000",IF(Table1[[#This Row],[actual_price]]&lt;=50000, "10000-50000",IF(Table1[[#This Row],[actual_price]]&lt;=100000, "50000-100000","&gt;100000")))))</f>
        <v>1000-10000</v>
      </c>
      <c r="I155" s="1" t="str">
        <f>IF(Table1[[#This Row],[discount_percentage]] &lt;=20%, "0-20%",IF(Table1[[#This Row],[discount_percentage]] &lt;=50%, "20-50%", IF(Table1[[#This Row],[discount_percentage]] &lt;=70%, "50-70%", "70-100%" )))</f>
        <v>50-70%</v>
      </c>
      <c r="J155" s="1" t="str">
        <f>IF(Table1[[#This Row],[discount_percentage]] &gt;= 50%, "Over 50% discount", "Below 50% discount")</f>
        <v>Over 50% discount</v>
      </c>
      <c r="K155" s="4">
        <v>0.62</v>
      </c>
      <c r="L155">
        <v>4.3</v>
      </c>
      <c r="M155">
        <f>ROUND(Table1[[#This Row],[rating]], 0)</f>
        <v>4</v>
      </c>
      <c r="N155" s="1">
        <v>30411</v>
      </c>
      <c r="O155" s="1">
        <f>Table1[[#This Row],[rating]]*Table1[[#This Row],[ rating_count ]]</f>
        <v>130767.29999999999</v>
      </c>
      <c r="P155" s="1" t="str">
        <f>IF(Table1[[#This Row],[ rating_count ]]&lt;= 1000, "&lt;=1000", "&gt;=1000" )</f>
        <v>&gt;=1000</v>
      </c>
      <c r="Q155" s="1">
        <f>Table1[[#This Row],[ rating_count ]]*Table1[[#This Row],[actual_price]]</f>
        <v>39503889</v>
      </c>
      <c r="R155" t="s">
        <v>10950</v>
      </c>
      <c r="S155" s="6" t="s">
        <v>62</v>
      </c>
      <c r="T155" t="s">
        <v>63</v>
      </c>
      <c r="U155" t="s">
        <v>64</v>
      </c>
      <c r="V155">
        <f>IF(TRIM(Table1[[#This Row],[review_id]])="", 0, LEN(Table1[[#This Row],[review_id]]) - LEN(SUBSTITUTE(Table1[[#This Row],[review_id]], ",", "")) + 1)</f>
        <v>8</v>
      </c>
      <c r="W155" t="s">
        <v>65</v>
      </c>
      <c r="X155" t="s">
        <v>66</v>
      </c>
      <c r="Y155" t="s">
        <v>1010</v>
      </c>
      <c r="Z155" t="s">
        <v>1011</v>
      </c>
    </row>
    <row r="156" spans="1:26" hidden="1" x14ac:dyDescent="0.25">
      <c r="A156" t="s">
        <v>1012</v>
      </c>
      <c r="B156" t="s">
        <v>9677</v>
      </c>
      <c r="C156" t="s">
        <v>9489</v>
      </c>
      <c r="D156" t="str">
        <f>TRIM(LEFT(SUBSTITUTE(SUBSTITUTE(SUBSTITUTE(Table1[[#This Row],[Product_category]],"&amp;"," &amp; "),"HomeImprovement","Home Improvement"),"Car&amp;Motorbike","Car &amp; Motorbike"),999))</f>
        <v>Computers &amp; Accessories</v>
      </c>
      <c r="E156" t="s">
        <v>9491</v>
      </c>
      <c r="F156">
        <v>249</v>
      </c>
      <c r="G156">
        <v>399</v>
      </c>
      <c r="H156" t="str">
        <f>IF(Table1[[#This Row],[actual_price]]&lt;500,"&lt;500",
   IF(Table1[[#This Row],[actual_price]]&lt;=1000,"500–1000",IF(Table1[[#This Row],[actual_price]]&lt;=10000, "1000-10000",IF(Table1[[#This Row],[actual_price]]&lt;=50000, "10000-50000",IF(Table1[[#This Row],[actual_price]]&lt;=100000, "50000-100000","&gt;100000")))))</f>
        <v>&lt;500</v>
      </c>
      <c r="I156" t="str">
        <f>IF(Table1[[#This Row],[discount_percentage]] &lt;=20%, "0-20%",IF(Table1[[#This Row],[discount_percentage]] &lt;=50%, "20-50%", IF(Table1[[#This Row],[discount_percentage]] &lt;=70%, "50-70%", "70-100%" )))</f>
        <v>20-50%</v>
      </c>
      <c r="J156" s="1" t="str">
        <f>IF(Table1[[#This Row],[discount_percentage]] &gt;= 50%, "Over 50% discount", "Below 50% discount")</f>
        <v>Below 50% discount</v>
      </c>
      <c r="K156" s="4">
        <v>0.38</v>
      </c>
      <c r="L156">
        <v>3.4</v>
      </c>
      <c r="M156">
        <f>ROUND(Table1[[#This Row],[rating]], 0)</f>
        <v>3</v>
      </c>
      <c r="N156" s="1">
        <v>4642</v>
      </c>
      <c r="O156" s="1">
        <f>Table1[[#This Row],[rating]]*Table1[[#This Row],[ rating_count ]]</f>
        <v>15782.8</v>
      </c>
      <c r="P156" s="1" t="str">
        <f>IF(Table1[[#This Row],[ rating_count ]]&lt;= 1000, "&lt;=1000", "&gt;=1000" )</f>
        <v>&gt;=1000</v>
      </c>
      <c r="Q156" s="1">
        <f>Table1[[#This Row],[ rating_count ]]*Table1[[#This Row],[actual_price]]</f>
        <v>1852158</v>
      </c>
      <c r="R156" t="s">
        <v>10951</v>
      </c>
      <c r="S156" s="6" t="s">
        <v>1013</v>
      </c>
      <c r="T156" t="s">
        <v>1014</v>
      </c>
      <c r="U156" t="s">
        <v>1015</v>
      </c>
      <c r="V156">
        <f>IF(TRIM(Table1[[#This Row],[review_id]])="", 0, LEN(Table1[[#This Row],[review_id]]) - LEN(SUBSTITUTE(Table1[[#This Row],[review_id]], ",", "")) + 1)</f>
        <v>8</v>
      </c>
      <c r="W156" t="s">
        <v>1016</v>
      </c>
      <c r="X156" t="s">
        <v>1017</v>
      </c>
      <c r="Y156" t="s">
        <v>1018</v>
      </c>
      <c r="Z156" t="s">
        <v>1019</v>
      </c>
    </row>
    <row r="157" spans="1:26" hidden="1" x14ac:dyDescent="0.25">
      <c r="A157" t="s">
        <v>1020</v>
      </c>
      <c r="B157" t="s">
        <v>9678</v>
      </c>
      <c r="C157" t="s">
        <v>9492</v>
      </c>
      <c r="D157" t="str">
        <f>TRIM(LEFT(SUBSTITUTE(SUBSTITUTE(SUBSTITUTE(Table1[[#This Row],[Product_category]],"&amp;"," &amp; "),"HomeImprovement","Home Improvement"),"Car&amp;Motorbike","Car &amp; Motorbike"),999))</f>
        <v>Electronics</v>
      </c>
      <c r="E157" t="s">
        <v>9493</v>
      </c>
      <c r="F157">
        <v>399</v>
      </c>
      <c r="G157">
        <v>799</v>
      </c>
      <c r="H157" t="str">
        <f>IF(Table1[[#This Row],[actual_price]]&lt;500,"&lt;500",
   IF(Table1[[#This Row],[actual_price]]&lt;=1000,"500–1000",IF(Table1[[#This Row],[actual_price]]&lt;=10000, "1000-10000",IF(Table1[[#This Row],[actual_price]]&lt;=50000, "10000-50000",IF(Table1[[#This Row],[actual_price]]&lt;=100000, "50000-100000","&gt;100000")))))</f>
        <v>500–1000</v>
      </c>
      <c r="I157" t="str">
        <f>IF(Table1[[#This Row],[discount_percentage]] &lt;=20%, "0-20%",IF(Table1[[#This Row],[discount_percentage]] &lt;=50%, "20-50%", IF(Table1[[#This Row],[discount_percentage]] &lt;=70%, "50-70%", "70-100%" )))</f>
        <v>20-50%</v>
      </c>
      <c r="J157" s="1" t="str">
        <f>IF(Table1[[#This Row],[discount_percentage]] &gt;= 50%, "Over 50% discount", "Below 50% discount")</f>
        <v>Over 50% discount</v>
      </c>
      <c r="K157" s="4">
        <v>0.5</v>
      </c>
      <c r="L157">
        <v>4.3</v>
      </c>
      <c r="M157">
        <f>ROUND(Table1[[#This Row],[rating]], 0)</f>
        <v>4</v>
      </c>
      <c r="N157">
        <v>12</v>
      </c>
      <c r="O157" s="1">
        <f>Table1[[#This Row],[rating]]*Table1[[#This Row],[ rating_count ]]</f>
        <v>51.599999999999994</v>
      </c>
      <c r="P157" s="1" t="str">
        <f>IF(Table1[[#This Row],[ rating_count ]]&lt;= 1000, "&lt;=1000", "&gt;=1000" )</f>
        <v>&lt;=1000</v>
      </c>
      <c r="Q157" s="1">
        <f>Table1[[#This Row],[ rating_count ]]*Table1[[#This Row],[actual_price]]</f>
        <v>9588</v>
      </c>
      <c r="R157" t="s">
        <v>10952</v>
      </c>
      <c r="S157" s="6" t="s">
        <v>1021</v>
      </c>
      <c r="T157" t="s">
        <v>1022</v>
      </c>
      <c r="U157" t="s">
        <v>1023</v>
      </c>
      <c r="V157">
        <f>IF(TRIM(Table1[[#This Row],[review_id]])="", 0, LEN(Table1[[#This Row],[review_id]]) - LEN(SUBSTITUTE(Table1[[#This Row],[review_id]], ",", "")) + 1)</f>
        <v>1</v>
      </c>
      <c r="W157" t="s">
        <v>1024</v>
      </c>
      <c r="X157" t="s">
        <v>1025</v>
      </c>
      <c r="Y157" t="s">
        <v>1026</v>
      </c>
      <c r="Z157" t="s">
        <v>1027</v>
      </c>
    </row>
    <row r="158" spans="1:26" hidden="1" x14ac:dyDescent="0.25">
      <c r="A158" t="s">
        <v>1028</v>
      </c>
      <c r="B158" t="s">
        <v>9679</v>
      </c>
      <c r="C158" t="s">
        <v>9489</v>
      </c>
      <c r="D158" t="str">
        <f>TRIM(LEFT(SUBSTITUTE(SUBSTITUTE(SUBSTITUTE(Table1[[#This Row],[Product_category]],"&amp;"," &amp; "),"HomeImprovement","Home Improvement"),"Car&amp;Motorbike","Car &amp; Motorbike"),999))</f>
        <v>Computers &amp; Accessories</v>
      </c>
      <c r="E158" s="1" t="s">
        <v>9490</v>
      </c>
      <c r="F158" s="1">
        <v>1499</v>
      </c>
      <c r="G158" s="1">
        <v>1999</v>
      </c>
      <c r="H158" s="1" t="str">
        <f>IF(Table1[[#This Row],[actual_price]]&lt;500,"&lt;500",
   IF(Table1[[#This Row],[actual_price]]&lt;=1000,"500–1000",IF(Table1[[#This Row],[actual_price]]&lt;=10000, "1000-10000",IF(Table1[[#This Row],[actual_price]]&lt;=50000, "10000-50000",IF(Table1[[#This Row],[actual_price]]&lt;=100000, "50000-100000","&gt;100000")))))</f>
        <v>1000-10000</v>
      </c>
      <c r="I158" s="1" t="str">
        <f>IF(Table1[[#This Row],[discount_percentage]] &lt;=20%, "0-20%",IF(Table1[[#This Row],[discount_percentage]] &lt;=50%, "20-50%", IF(Table1[[#This Row],[discount_percentage]] &lt;=70%, "50-70%", "70-100%" )))</f>
        <v>20-50%</v>
      </c>
      <c r="J158" s="1" t="str">
        <f>IF(Table1[[#This Row],[discount_percentage]] &gt;= 50%, "Over 50% discount", "Below 50% discount")</f>
        <v>Below 50% discount</v>
      </c>
      <c r="K158" s="4">
        <v>0.25</v>
      </c>
      <c r="L158">
        <v>4.4000000000000004</v>
      </c>
      <c r="M158">
        <f>ROUND(Table1[[#This Row],[rating]], 0)</f>
        <v>4</v>
      </c>
      <c r="N158" s="1">
        <v>1951</v>
      </c>
      <c r="O158" s="1">
        <f>Table1[[#This Row],[rating]]*Table1[[#This Row],[ rating_count ]]</f>
        <v>8584.4000000000015</v>
      </c>
      <c r="P158" s="1" t="str">
        <f>IF(Table1[[#This Row],[ rating_count ]]&lt;= 1000, "&lt;=1000", "&gt;=1000" )</f>
        <v>&gt;=1000</v>
      </c>
      <c r="Q158" s="1">
        <f>Table1[[#This Row],[ rating_count ]]*Table1[[#This Row],[actual_price]]</f>
        <v>3900049</v>
      </c>
      <c r="R158" t="s">
        <v>10953</v>
      </c>
      <c r="S158" s="6" t="s">
        <v>806</v>
      </c>
      <c r="T158" t="s">
        <v>807</v>
      </c>
      <c r="U158" t="s">
        <v>808</v>
      </c>
      <c r="V158">
        <f>IF(TRIM(Table1[[#This Row],[review_id]])="", 0, LEN(Table1[[#This Row],[review_id]]) - LEN(SUBSTITUTE(Table1[[#This Row],[review_id]], ",", "")) + 1)</f>
        <v>8</v>
      </c>
      <c r="W158" t="s">
        <v>809</v>
      </c>
      <c r="X158" t="s">
        <v>810</v>
      </c>
      <c r="Y158" t="s">
        <v>1029</v>
      </c>
      <c r="Z158" t="s">
        <v>1030</v>
      </c>
    </row>
    <row r="159" spans="1:26" hidden="1" x14ac:dyDescent="0.25">
      <c r="A159" t="s">
        <v>1031</v>
      </c>
      <c r="B159" t="s">
        <v>9680</v>
      </c>
      <c r="C159" t="s">
        <v>9492</v>
      </c>
      <c r="D159" t="str">
        <f>TRIM(LEFT(SUBSTITUTE(SUBSTITUTE(SUBSTITUTE(Table1[[#This Row],[Product_category]],"&amp;"," &amp; "),"HomeImprovement","Home Improvement"),"Car&amp;Motorbike","Car &amp; Motorbike"),999))</f>
        <v>Electronics</v>
      </c>
      <c r="E159" s="1" t="s">
        <v>9493</v>
      </c>
      <c r="F159" s="1">
        <v>9490</v>
      </c>
      <c r="G159" s="1">
        <v>15990</v>
      </c>
      <c r="H159" s="1" t="str">
        <f>IF(Table1[[#This Row],[actual_price]]&lt;500,"&lt;500",
   IF(Table1[[#This Row],[actual_price]]&lt;=1000,"500–1000",IF(Table1[[#This Row],[actual_price]]&lt;=10000, "1000-10000",IF(Table1[[#This Row],[actual_price]]&lt;=50000, "10000-50000",IF(Table1[[#This Row],[actual_price]]&lt;=100000, "50000-100000","&gt;100000")))))</f>
        <v>10000-50000</v>
      </c>
      <c r="I159" s="1" t="str">
        <f>IF(Table1[[#This Row],[discount_percentage]] &lt;=20%, "0-20%",IF(Table1[[#This Row],[discount_percentage]] &lt;=50%, "20-50%", IF(Table1[[#This Row],[discount_percentage]] &lt;=70%, "50-70%", "70-100%" )))</f>
        <v>20-50%</v>
      </c>
      <c r="J159" s="1" t="str">
        <f>IF(Table1[[#This Row],[discount_percentage]] &gt;= 50%, "Over 50% discount", "Below 50% discount")</f>
        <v>Below 50% discount</v>
      </c>
      <c r="K159" s="4">
        <v>0.41</v>
      </c>
      <c r="L159">
        <v>3.9</v>
      </c>
      <c r="M159">
        <f>ROUND(Table1[[#This Row],[rating]], 0)</f>
        <v>4</v>
      </c>
      <c r="N159" s="1">
        <v>10480</v>
      </c>
      <c r="O159" s="1">
        <f>Table1[[#This Row],[rating]]*Table1[[#This Row],[ rating_count ]]</f>
        <v>40872</v>
      </c>
      <c r="P159" s="1" t="str">
        <f>IF(Table1[[#This Row],[ rating_count ]]&lt;= 1000, "&lt;=1000", "&gt;=1000" )</f>
        <v>&gt;=1000</v>
      </c>
      <c r="Q159" s="1">
        <f>Table1[[#This Row],[ rating_count ]]*Table1[[#This Row],[actual_price]]</f>
        <v>167575200</v>
      </c>
      <c r="R159" t="s">
        <v>10954</v>
      </c>
      <c r="S159" s="6" t="s">
        <v>1032</v>
      </c>
      <c r="T159" t="s">
        <v>12037</v>
      </c>
      <c r="U159" t="s">
        <v>1033</v>
      </c>
      <c r="V159">
        <f>IF(TRIM(Table1[[#This Row],[review_id]])="", 0, LEN(Table1[[#This Row],[review_id]]) - LEN(SUBSTITUTE(Table1[[#This Row],[review_id]], ",", "")) + 1)</f>
        <v>8</v>
      </c>
      <c r="W159" t="s">
        <v>1034</v>
      </c>
      <c r="X159" t="s">
        <v>1035</v>
      </c>
      <c r="Y159" t="s">
        <v>1036</v>
      </c>
      <c r="Z159" t="s">
        <v>1037</v>
      </c>
    </row>
    <row r="160" spans="1:26" hidden="1" x14ac:dyDescent="0.25">
      <c r="A160" t="s">
        <v>1038</v>
      </c>
      <c r="B160" t="s">
        <v>9681</v>
      </c>
      <c r="C160" t="s">
        <v>9492</v>
      </c>
      <c r="D160" t="str">
        <f>TRIM(LEFT(SUBSTITUTE(SUBSTITUTE(SUBSTITUTE(Table1[[#This Row],[Product_category]],"&amp;"," &amp; "),"HomeImprovement","Home Improvement"),"Car&amp;Motorbike","Car &amp; Motorbike"),999))</f>
        <v>Electronics</v>
      </c>
      <c r="E160" t="s">
        <v>9493</v>
      </c>
      <c r="F160">
        <v>637</v>
      </c>
      <c r="G160" s="1">
        <v>1499</v>
      </c>
      <c r="H160" s="1" t="str">
        <f>IF(Table1[[#This Row],[actual_price]]&lt;500,"&lt;500",
   IF(Table1[[#This Row],[actual_price]]&lt;=1000,"500–1000",IF(Table1[[#This Row],[actual_price]]&lt;=10000, "1000-10000",IF(Table1[[#This Row],[actual_price]]&lt;=50000, "10000-50000",IF(Table1[[#This Row],[actual_price]]&lt;=100000, "50000-100000","&gt;100000")))))</f>
        <v>1000-10000</v>
      </c>
      <c r="I160" s="1" t="str">
        <f>IF(Table1[[#This Row],[discount_percentage]] &lt;=20%, "0-20%",IF(Table1[[#This Row],[discount_percentage]] &lt;=50%, "20-50%", IF(Table1[[#This Row],[discount_percentage]] &lt;=70%, "50-70%", "70-100%" )))</f>
        <v>50-70%</v>
      </c>
      <c r="J160" s="1" t="str">
        <f>IF(Table1[[#This Row],[discount_percentage]] &gt;= 50%, "Over 50% discount", "Below 50% discount")</f>
        <v>Over 50% discount</v>
      </c>
      <c r="K160" s="4">
        <v>0.57999999999999996</v>
      </c>
      <c r="L160">
        <v>4.0999999999999996</v>
      </c>
      <c r="M160">
        <f>ROUND(Table1[[#This Row],[rating]], 0)</f>
        <v>4</v>
      </c>
      <c r="N160">
        <v>24</v>
      </c>
      <c r="O160" s="1">
        <f>Table1[[#This Row],[rating]]*Table1[[#This Row],[ rating_count ]]</f>
        <v>98.399999999999991</v>
      </c>
      <c r="P160" s="1" t="str">
        <f>IF(Table1[[#This Row],[ rating_count ]]&lt;= 1000, "&lt;=1000", "&gt;=1000" )</f>
        <v>&lt;=1000</v>
      </c>
      <c r="Q160" s="1">
        <f>Table1[[#This Row],[ rating_count ]]*Table1[[#This Row],[actual_price]]</f>
        <v>35976</v>
      </c>
      <c r="R160" t="s">
        <v>10955</v>
      </c>
      <c r="S160" s="6" t="s">
        <v>1039</v>
      </c>
      <c r="T160" t="s">
        <v>12038</v>
      </c>
      <c r="U160" t="s">
        <v>1040</v>
      </c>
      <c r="V160">
        <f>IF(TRIM(Table1[[#This Row],[review_id]])="", 0, LEN(Table1[[#This Row],[review_id]]) - LEN(SUBSTITUTE(Table1[[#This Row],[review_id]], ",", "")) + 1)</f>
        <v>7</v>
      </c>
      <c r="W160" t="s">
        <v>1041</v>
      </c>
      <c r="X160" t="s">
        <v>1042</v>
      </c>
      <c r="Y160" t="s">
        <v>1043</v>
      </c>
      <c r="Z160" t="s">
        <v>1044</v>
      </c>
    </row>
    <row r="161" spans="1:26" hidden="1" x14ac:dyDescent="0.25">
      <c r="A161" t="s">
        <v>1045</v>
      </c>
      <c r="B161" t="s">
        <v>9682</v>
      </c>
      <c r="C161" t="s">
        <v>9492</v>
      </c>
      <c r="D161" t="str">
        <f>TRIM(LEFT(SUBSTITUTE(SUBSTITUTE(SUBSTITUTE(Table1[[#This Row],[Product_category]],"&amp;"," &amp; "),"HomeImprovement","Home Improvement"),"Car&amp;Motorbike","Car &amp; Motorbike"),999))</f>
        <v>Electronics</v>
      </c>
      <c r="E161" t="s">
        <v>9493</v>
      </c>
      <c r="F161">
        <v>399</v>
      </c>
      <c r="G161">
        <v>899</v>
      </c>
      <c r="H161" t="str">
        <f>IF(Table1[[#This Row],[actual_price]]&lt;500,"&lt;500",
   IF(Table1[[#This Row],[actual_price]]&lt;=1000,"500–1000",IF(Table1[[#This Row],[actual_price]]&lt;=10000, "1000-10000",IF(Table1[[#This Row],[actual_price]]&lt;=50000, "10000-50000",IF(Table1[[#This Row],[actual_price]]&lt;=100000, "50000-100000","&gt;100000")))))</f>
        <v>500–1000</v>
      </c>
      <c r="I161" t="str">
        <f>IF(Table1[[#This Row],[discount_percentage]] &lt;=20%, "0-20%",IF(Table1[[#This Row],[discount_percentage]] &lt;=50%, "20-50%", IF(Table1[[#This Row],[discount_percentage]] &lt;=70%, "50-70%", "70-100%" )))</f>
        <v>50-70%</v>
      </c>
      <c r="J161" s="1" t="str">
        <f>IF(Table1[[#This Row],[discount_percentage]] &gt;= 50%, "Over 50% discount", "Below 50% discount")</f>
        <v>Over 50% discount</v>
      </c>
      <c r="K161" s="4">
        <v>0.56000000000000005</v>
      </c>
      <c r="L161">
        <v>3.9</v>
      </c>
      <c r="M161">
        <f>ROUND(Table1[[#This Row],[rating]], 0)</f>
        <v>4</v>
      </c>
      <c r="N161">
        <v>254</v>
      </c>
      <c r="O161" s="1">
        <f>Table1[[#This Row],[rating]]*Table1[[#This Row],[ rating_count ]]</f>
        <v>990.6</v>
      </c>
      <c r="P161" s="1" t="str">
        <f>IF(Table1[[#This Row],[ rating_count ]]&lt;= 1000, "&lt;=1000", "&gt;=1000" )</f>
        <v>&lt;=1000</v>
      </c>
      <c r="Q161" s="1">
        <f>Table1[[#This Row],[ rating_count ]]*Table1[[#This Row],[actual_price]]</f>
        <v>228346</v>
      </c>
      <c r="R161" t="s">
        <v>10956</v>
      </c>
      <c r="S161" s="6" t="s">
        <v>1046</v>
      </c>
      <c r="T161" t="s">
        <v>12039</v>
      </c>
      <c r="U161" t="s">
        <v>1047</v>
      </c>
      <c r="V161">
        <f>IF(TRIM(Table1[[#This Row],[review_id]])="", 0, LEN(Table1[[#This Row],[review_id]]) - LEN(SUBSTITUTE(Table1[[#This Row],[review_id]], ",", "")) + 1)</f>
        <v>8</v>
      </c>
      <c r="W161" t="s">
        <v>1048</v>
      </c>
      <c r="X161" t="s">
        <v>1049</v>
      </c>
      <c r="Y161" t="s">
        <v>1050</v>
      </c>
      <c r="Z161" t="s">
        <v>1051</v>
      </c>
    </row>
    <row r="162" spans="1:26" hidden="1" x14ac:dyDescent="0.25">
      <c r="A162" t="s">
        <v>1052</v>
      </c>
      <c r="B162" t="s">
        <v>9683</v>
      </c>
      <c r="C162" t="s">
        <v>9492</v>
      </c>
      <c r="D162" t="str">
        <f>TRIM(LEFT(SUBSTITUTE(SUBSTITUTE(SUBSTITUTE(Table1[[#This Row],[Product_category]],"&amp;"," &amp; "),"HomeImprovement","Home Improvement"),"Car&amp;Motorbike","Car &amp; Motorbike"),999))</f>
        <v>Electronics</v>
      </c>
      <c r="E162" s="1" t="s">
        <v>9493</v>
      </c>
      <c r="F162" s="1">
        <v>1089</v>
      </c>
      <c r="G162" s="1">
        <v>1600</v>
      </c>
      <c r="H162" s="1" t="str">
        <f>IF(Table1[[#This Row],[actual_price]]&lt;500,"&lt;500",
   IF(Table1[[#This Row],[actual_price]]&lt;=1000,"500–1000",IF(Table1[[#This Row],[actual_price]]&lt;=10000, "1000-10000",IF(Table1[[#This Row],[actual_price]]&lt;=50000, "10000-50000",IF(Table1[[#This Row],[actual_price]]&lt;=100000, "50000-100000","&gt;100000")))))</f>
        <v>1000-10000</v>
      </c>
      <c r="I162" s="1" t="str">
        <f>IF(Table1[[#This Row],[discount_percentage]] &lt;=20%, "0-20%",IF(Table1[[#This Row],[discount_percentage]] &lt;=50%, "20-50%", IF(Table1[[#This Row],[discount_percentage]] &lt;=70%, "50-70%", "70-100%" )))</f>
        <v>20-50%</v>
      </c>
      <c r="J162" s="1" t="str">
        <f>IF(Table1[[#This Row],[discount_percentage]] &gt;= 50%, "Over 50% discount", "Below 50% discount")</f>
        <v>Below 50% discount</v>
      </c>
      <c r="K162" s="4">
        <v>0.32</v>
      </c>
      <c r="L162">
        <v>4</v>
      </c>
      <c r="M162">
        <f>ROUND(Table1[[#This Row],[rating]], 0)</f>
        <v>4</v>
      </c>
      <c r="N162" s="1">
        <v>3565</v>
      </c>
      <c r="O162" s="1">
        <f>Table1[[#This Row],[rating]]*Table1[[#This Row],[ rating_count ]]</f>
        <v>14260</v>
      </c>
      <c r="P162" s="1" t="str">
        <f>IF(Table1[[#This Row],[ rating_count ]]&lt;= 1000, "&lt;=1000", "&gt;=1000" )</f>
        <v>&gt;=1000</v>
      </c>
      <c r="Q162" s="1">
        <f>Table1[[#This Row],[ rating_count ]]*Table1[[#This Row],[actual_price]]</f>
        <v>5704000</v>
      </c>
      <c r="R162" t="s">
        <v>10957</v>
      </c>
      <c r="S162" s="6" t="s">
        <v>1053</v>
      </c>
      <c r="T162" t="s">
        <v>12040</v>
      </c>
      <c r="U162" t="s">
        <v>1054</v>
      </c>
      <c r="V162">
        <f>IF(TRIM(Table1[[#This Row],[review_id]])="", 0, LEN(Table1[[#This Row],[review_id]]) - LEN(SUBSTITUTE(Table1[[#This Row],[review_id]], ",", "")) + 1)</f>
        <v>8</v>
      </c>
      <c r="W162" t="s">
        <v>1055</v>
      </c>
      <c r="X162" t="s">
        <v>1056</v>
      </c>
      <c r="Y162" t="s">
        <v>1057</v>
      </c>
      <c r="Z162" t="s">
        <v>1058</v>
      </c>
    </row>
    <row r="163" spans="1:26" hidden="1" x14ac:dyDescent="0.25">
      <c r="A163" t="s">
        <v>1059</v>
      </c>
      <c r="B163" t="s">
        <v>9684</v>
      </c>
      <c r="C163" t="s">
        <v>9489</v>
      </c>
      <c r="D163" t="str">
        <f>TRIM(LEFT(SUBSTITUTE(SUBSTITUTE(SUBSTITUTE(Table1[[#This Row],[Product_category]],"&amp;"," &amp; "),"HomeImprovement","Home Improvement"),"Car&amp;Motorbike","Car &amp; Motorbike"),999))</f>
        <v>Computers &amp; Accessories</v>
      </c>
      <c r="E163" t="s">
        <v>9490</v>
      </c>
      <c r="F163">
        <v>339</v>
      </c>
      <c r="G163">
        <v>999</v>
      </c>
      <c r="H163" t="str">
        <f>IF(Table1[[#This Row],[actual_price]]&lt;500,"&lt;500",
   IF(Table1[[#This Row],[actual_price]]&lt;=1000,"500–1000",IF(Table1[[#This Row],[actual_price]]&lt;=10000, "1000-10000",IF(Table1[[#This Row],[actual_price]]&lt;=50000, "10000-50000",IF(Table1[[#This Row],[actual_price]]&lt;=100000, "50000-100000","&gt;100000")))))</f>
        <v>500–1000</v>
      </c>
      <c r="I163" t="str">
        <f>IF(Table1[[#This Row],[discount_percentage]] &lt;=20%, "0-20%",IF(Table1[[#This Row],[discount_percentage]] &lt;=50%, "20-50%", IF(Table1[[#This Row],[discount_percentage]] &lt;=70%, "50-70%", "70-100%" )))</f>
        <v>50-70%</v>
      </c>
      <c r="J163" s="1" t="str">
        <f>IF(Table1[[#This Row],[discount_percentage]] &gt;= 50%, "Over 50% discount", "Below 50% discount")</f>
        <v>Over 50% discount</v>
      </c>
      <c r="K163" s="4">
        <v>0.66</v>
      </c>
      <c r="L163">
        <v>4.3</v>
      </c>
      <c r="M163">
        <f>ROUND(Table1[[#This Row],[rating]], 0)</f>
        <v>4</v>
      </c>
      <c r="N163" s="1">
        <v>6255</v>
      </c>
      <c r="O163" s="1">
        <f>Table1[[#This Row],[rating]]*Table1[[#This Row],[ rating_count ]]</f>
        <v>26896.5</v>
      </c>
      <c r="P163" s="1" t="str">
        <f>IF(Table1[[#This Row],[ rating_count ]]&lt;= 1000, "&lt;=1000", "&gt;=1000" )</f>
        <v>&gt;=1000</v>
      </c>
      <c r="Q163" s="1">
        <f>Table1[[#This Row],[ rating_count ]]*Table1[[#This Row],[actual_price]]</f>
        <v>6248745</v>
      </c>
      <c r="R163" t="s">
        <v>10958</v>
      </c>
      <c r="S163" s="6" t="s">
        <v>1060</v>
      </c>
      <c r="T163" t="s">
        <v>1061</v>
      </c>
      <c r="U163" t="s">
        <v>1062</v>
      </c>
      <c r="V163">
        <f>IF(TRIM(Table1[[#This Row],[review_id]])="", 0, LEN(Table1[[#This Row],[review_id]]) - LEN(SUBSTITUTE(Table1[[#This Row],[review_id]], ",", "")) + 1)</f>
        <v>8</v>
      </c>
      <c r="W163" t="s">
        <v>1063</v>
      </c>
      <c r="X163" t="s">
        <v>1064</v>
      </c>
      <c r="Y163" t="s">
        <v>1065</v>
      </c>
      <c r="Z163" t="s">
        <v>1066</v>
      </c>
    </row>
    <row r="164" spans="1:26" hidden="1" x14ac:dyDescent="0.25">
      <c r="A164" t="s">
        <v>1067</v>
      </c>
      <c r="B164" t="s">
        <v>9685</v>
      </c>
      <c r="C164" t="s">
        <v>9489</v>
      </c>
      <c r="D164" t="str">
        <f>TRIM(LEFT(SUBSTITUTE(SUBSTITUTE(SUBSTITUTE(Table1[[#This Row],[Product_category]],"&amp;"," &amp; "),"HomeImprovement","Home Improvement"),"Car&amp;Motorbike","Car &amp; Motorbike"),999))</f>
        <v>Computers &amp; Accessories</v>
      </c>
      <c r="E164" t="s">
        <v>9490</v>
      </c>
      <c r="F164">
        <v>149</v>
      </c>
      <c r="G164">
        <v>499</v>
      </c>
      <c r="H164" t="str">
        <f>IF(Table1[[#This Row],[actual_price]]&lt;500,"&lt;500",
   IF(Table1[[#This Row],[actual_price]]&lt;=1000,"500–1000",IF(Table1[[#This Row],[actual_price]]&lt;=10000, "1000-10000",IF(Table1[[#This Row],[actual_price]]&lt;=50000, "10000-50000",IF(Table1[[#This Row],[actual_price]]&lt;=100000, "50000-100000","&gt;100000")))))</f>
        <v>&lt;500</v>
      </c>
      <c r="I164" t="str">
        <f>IF(Table1[[#This Row],[discount_percentage]] &lt;=20%, "0-20%",IF(Table1[[#This Row],[discount_percentage]] &lt;=50%, "20-50%", IF(Table1[[#This Row],[discount_percentage]] &lt;=70%, "50-70%", "70-100%" )))</f>
        <v>50-70%</v>
      </c>
      <c r="J164" s="1" t="str">
        <f>IF(Table1[[#This Row],[discount_percentage]] &gt;= 50%, "Over 50% discount", "Below 50% discount")</f>
        <v>Over 50% discount</v>
      </c>
      <c r="K164" s="4">
        <v>0.7</v>
      </c>
      <c r="L164">
        <v>4</v>
      </c>
      <c r="M164">
        <f>ROUND(Table1[[#This Row],[rating]], 0)</f>
        <v>4</v>
      </c>
      <c r="N164" s="1">
        <v>7732</v>
      </c>
      <c r="O164" s="1">
        <f>Table1[[#This Row],[rating]]*Table1[[#This Row],[ rating_count ]]</f>
        <v>30928</v>
      </c>
      <c r="P164" s="1" t="str">
        <f>IF(Table1[[#This Row],[ rating_count ]]&lt;= 1000, "&lt;=1000", "&gt;=1000" )</f>
        <v>&gt;=1000</v>
      </c>
      <c r="Q164" s="1">
        <f>Table1[[#This Row],[ rating_count ]]*Table1[[#This Row],[actual_price]]</f>
        <v>3858268</v>
      </c>
      <c r="R164" t="s">
        <v>10959</v>
      </c>
      <c r="S164" s="6" t="s">
        <v>511</v>
      </c>
      <c r="T164" t="s">
        <v>12009</v>
      </c>
      <c r="U164" t="s">
        <v>512</v>
      </c>
      <c r="V164">
        <f>IF(TRIM(Table1[[#This Row],[review_id]])="", 0, LEN(Table1[[#This Row],[review_id]]) - LEN(SUBSTITUTE(Table1[[#This Row],[review_id]], ",", "")) + 1)</f>
        <v>8</v>
      </c>
      <c r="W164" t="s">
        <v>513</v>
      </c>
      <c r="X164" t="s">
        <v>514</v>
      </c>
      <c r="Y164" t="s">
        <v>1068</v>
      </c>
      <c r="Z164" t="s">
        <v>1069</v>
      </c>
    </row>
    <row r="165" spans="1:26" hidden="1" x14ac:dyDescent="0.25">
      <c r="A165" t="s">
        <v>1070</v>
      </c>
      <c r="B165" t="s">
        <v>9686</v>
      </c>
      <c r="C165" t="s">
        <v>9489</v>
      </c>
      <c r="D165" t="str">
        <f>TRIM(LEFT(SUBSTITUTE(SUBSTITUTE(SUBSTITUTE(Table1[[#This Row],[Product_category]],"&amp;"," &amp; "),"HomeImprovement","Home Improvement"),"Car&amp;Motorbike","Car &amp; Motorbike"),999))</f>
        <v>Computers &amp; Accessories</v>
      </c>
      <c r="E165" t="s">
        <v>9490</v>
      </c>
      <c r="F165">
        <v>149</v>
      </c>
      <c r="G165">
        <v>399</v>
      </c>
      <c r="H165" t="str">
        <f>IF(Table1[[#This Row],[actual_price]]&lt;500,"&lt;500",
   IF(Table1[[#This Row],[actual_price]]&lt;=1000,"500–1000",IF(Table1[[#This Row],[actual_price]]&lt;=10000, "1000-10000",IF(Table1[[#This Row],[actual_price]]&lt;=50000, "10000-50000",IF(Table1[[#This Row],[actual_price]]&lt;=100000, "50000-100000","&gt;100000")))))</f>
        <v>&lt;500</v>
      </c>
      <c r="I165" t="str">
        <f>IF(Table1[[#This Row],[discount_percentage]] &lt;=20%, "0-20%",IF(Table1[[#This Row],[discount_percentage]] &lt;=50%, "20-50%", IF(Table1[[#This Row],[discount_percentage]] &lt;=70%, "50-70%", "70-100%" )))</f>
        <v>50-70%</v>
      </c>
      <c r="J165" s="1" t="str">
        <f>IF(Table1[[#This Row],[discount_percentage]] &gt;= 50%, "Over 50% discount", "Below 50% discount")</f>
        <v>Over 50% discount</v>
      </c>
      <c r="K165" s="4">
        <v>0.63</v>
      </c>
      <c r="L165">
        <v>3.9</v>
      </c>
      <c r="M165">
        <f>ROUND(Table1[[#This Row],[rating]], 0)</f>
        <v>4</v>
      </c>
      <c r="N165">
        <v>57</v>
      </c>
      <c r="O165" s="1">
        <f>Table1[[#This Row],[rating]]*Table1[[#This Row],[ rating_count ]]</f>
        <v>222.29999999999998</v>
      </c>
      <c r="P165" s="1" t="str">
        <f>IF(Table1[[#This Row],[ rating_count ]]&lt;= 1000, "&lt;=1000", "&gt;=1000" )</f>
        <v>&lt;=1000</v>
      </c>
      <c r="Q165" s="1">
        <f>Table1[[#This Row],[ rating_count ]]*Table1[[#This Row],[actual_price]]</f>
        <v>22743</v>
      </c>
      <c r="R165" t="s">
        <v>10960</v>
      </c>
      <c r="S165" s="6" t="s">
        <v>1071</v>
      </c>
      <c r="T165" t="s">
        <v>1072</v>
      </c>
      <c r="U165" t="s">
        <v>1073</v>
      </c>
      <c r="V165">
        <f>IF(TRIM(Table1[[#This Row],[review_id]])="", 0, LEN(Table1[[#This Row],[review_id]]) - LEN(SUBSTITUTE(Table1[[#This Row],[review_id]], ",", "")) + 1)</f>
        <v>8</v>
      </c>
      <c r="W165" t="s">
        <v>1074</v>
      </c>
      <c r="X165" t="s">
        <v>1075</v>
      </c>
      <c r="Y165" t="s">
        <v>1076</v>
      </c>
      <c r="Z165" t="s">
        <v>1077</v>
      </c>
    </row>
    <row r="166" spans="1:26" hidden="1" x14ac:dyDescent="0.25">
      <c r="A166" t="s">
        <v>1078</v>
      </c>
      <c r="B166" t="s">
        <v>9687</v>
      </c>
      <c r="C166" t="s">
        <v>9489</v>
      </c>
      <c r="D166" t="str">
        <f>TRIM(LEFT(SUBSTITUTE(SUBSTITUTE(SUBSTITUTE(Table1[[#This Row],[Product_category]],"&amp;"," &amp; "),"HomeImprovement","Home Improvement"),"Car&amp;Motorbike","Car &amp; Motorbike"),999))</f>
        <v>Computers &amp; Accessories</v>
      </c>
      <c r="E166" t="s">
        <v>9490</v>
      </c>
      <c r="F166">
        <v>599</v>
      </c>
      <c r="G166">
        <v>849</v>
      </c>
      <c r="H166" t="str">
        <f>IF(Table1[[#This Row],[actual_price]]&lt;500,"&lt;500",
   IF(Table1[[#This Row],[actual_price]]&lt;=1000,"500–1000",IF(Table1[[#This Row],[actual_price]]&lt;=10000, "1000-10000",IF(Table1[[#This Row],[actual_price]]&lt;=50000, "10000-50000",IF(Table1[[#This Row],[actual_price]]&lt;=100000, "50000-100000","&gt;100000")))))</f>
        <v>500–1000</v>
      </c>
      <c r="I166" t="str">
        <f>IF(Table1[[#This Row],[discount_percentage]] &lt;=20%, "0-20%",IF(Table1[[#This Row],[discount_percentage]] &lt;=50%, "20-50%", IF(Table1[[#This Row],[discount_percentage]] &lt;=70%, "50-70%", "70-100%" )))</f>
        <v>20-50%</v>
      </c>
      <c r="J166" s="1" t="str">
        <f>IF(Table1[[#This Row],[discount_percentage]] &gt;= 50%, "Over 50% discount", "Below 50% discount")</f>
        <v>Below 50% discount</v>
      </c>
      <c r="K166" s="4">
        <v>0.28999999999999998</v>
      </c>
      <c r="L166">
        <v>4.5</v>
      </c>
      <c r="M166">
        <f>ROUND(Table1[[#This Row],[rating]], 0)</f>
        <v>5</v>
      </c>
      <c r="N166">
        <v>577</v>
      </c>
      <c r="O166" s="1">
        <f>Table1[[#This Row],[rating]]*Table1[[#This Row],[ rating_count ]]</f>
        <v>2596.5</v>
      </c>
      <c r="P166" s="1" t="str">
        <f>IF(Table1[[#This Row],[ rating_count ]]&lt;= 1000, "&lt;=1000", "&gt;=1000" )</f>
        <v>&lt;=1000</v>
      </c>
      <c r="Q166" s="1">
        <f>Table1[[#This Row],[ rating_count ]]*Table1[[#This Row],[actual_price]]</f>
        <v>489873</v>
      </c>
      <c r="R166" t="s">
        <v>10961</v>
      </c>
      <c r="S166" s="6" t="s">
        <v>1079</v>
      </c>
      <c r="T166" t="s">
        <v>12041</v>
      </c>
      <c r="U166" t="s">
        <v>1080</v>
      </c>
      <c r="V166">
        <f>IF(TRIM(Table1[[#This Row],[review_id]])="", 0, LEN(Table1[[#This Row],[review_id]]) - LEN(SUBSTITUTE(Table1[[#This Row],[review_id]], ",", "")) + 1)</f>
        <v>8</v>
      </c>
      <c r="W166" t="s">
        <v>1081</v>
      </c>
      <c r="X166" t="s">
        <v>1082</v>
      </c>
      <c r="Y166" t="s">
        <v>1083</v>
      </c>
      <c r="Z166" t="s">
        <v>1084</v>
      </c>
    </row>
    <row r="167" spans="1:26" hidden="1" x14ac:dyDescent="0.25">
      <c r="A167" t="s">
        <v>1085</v>
      </c>
      <c r="B167" t="s">
        <v>9688</v>
      </c>
      <c r="C167" t="s">
        <v>9492</v>
      </c>
      <c r="D167" t="str">
        <f>TRIM(LEFT(SUBSTITUTE(SUBSTITUTE(SUBSTITUTE(Table1[[#This Row],[Product_category]],"&amp;"," &amp; "),"HomeImprovement","Home Improvement"),"Car&amp;Motorbike","Car &amp; Motorbike"),999))</f>
        <v>Electronics</v>
      </c>
      <c r="E167" t="s">
        <v>9493</v>
      </c>
      <c r="F167">
        <v>299</v>
      </c>
      <c r="G167" s="1">
        <v>1199</v>
      </c>
      <c r="H167" s="1" t="str">
        <f>IF(Table1[[#This Row],[actual_price]]&lt;500,"&lt;500",
   IF(Table1[[#This Row],[actual_price]]&lt;=1000,"500–1000",IF(Table1[[#This Row],[actual_price]]&lt;=10000, "1000-10000",IF(Table1[[#This Row],[actual_price]]&lt;=50000, "10000-50000",IF(Table1[[#This Row],[actual_price]]&lt;=100000, "50000-100000","&gt;100000")))))</f>
        <v>1000-10000</v>
      </c>
      <c r="I167" s="1" t="str">
        <f>IF(Table1[[#This Row],[discount_percentage]] &lt;=20%, "0-20%",IF(Table1[[#This Row],[discount_percentage]] &lt;=50%, "20-50%", IF(Table1[[#This Row],[discount_percentage]] &lt;=70%, "50-70%", "70-100%" )))</f>
        <v>70-100%</v>
      </c>
      <c r="J167" s="1" t="str">
        <f>IF(Table1[[#This Row],[discount_percentage]] &gt;= 50%, "Over 50% discount", "Below 50% discount")</f>
        <v>Over 50% discount</v>
      </c>
      <c r="K167" s="4">
        <v>0.75</v>
      </c>
      <c r="L167">
        <v>3.9</v>
      </c>
      <c r="M167">
        <f>ROUND(Table1[[#This Row],[rating]], 0)</f>
        <v>4</v>
      </c>
      <c r="N167" s="1">
        <v>1193</v>
      </c>
      <c r="O167" s="1">
        <f>Table1[[#This Row],[rating]]*Table1[[#This Row],[ rating_count ]]</f>
        <v>4652.7</v>
      </c>
      <c r="P167" s="1" t="str">
        <f>IF(Table1[[#This Row],[ rating_count ]]&lt;= 1000, "&lt;=1000", "&gt;=1000" )</f>
        <v>&gt;=1000</v>
      </c>
      <c r="Q167" s="1">
        <f>Table1[[#This Row],[ rating_count ]]*Table1[[#This Row],[actual_price]]</f>
        <v>1430407</v>
      </c>
      <c r="R167" t="s">
        <v>10962</v>
      </c>
      <c r="S167" s="6" t="s">
        <v>1086</v>
      </c>
      <c r="T167" t="s">
        <v>12042</v>
      </c>
      <c r="U167" t="s">
        <v>1087</v>
      </c>
      <c r="V167">
        <f>IF(TRIM(Table1[[#This Row],[review_id]])="", 0, LEN(Table1[[#This Row],[review_id]]) - LEN(SUBSTITUTE(Table1[[#This Row],[review_id]], ",", "")) + 1)</f>
        <v>8</v>
      </c>
      <c r="W167" t="s">
        <v>1088</v>
      </c>
      <c r="X167" t="s">
        <v>1089</v>
      </c>
      <c r="Y167" t="s">
        <v>1090</v>
      </c>
      <c r="Z167" t="s">
        <v>1091</v>
      </c>
    </row>
    <row r="168" spans="1:26" hidden="1" x14ac:dyDescent="0.25">
      <c r="A168" t="s">
        <v>1092</v>
      </c>
      <c r="B168" t="s">
        <v>9689</v>
      </c>
      <c r="C168" t="s">
        <v>9489</v>
      </c>
      <c r="D168" t="str">
        <f>TRIM(LEFT(SUBSTITUTE(SUBSTITUTE(SUBSTITUTE(Table1[[#This Row],[Product_category]],"&amp;"," &amp; "),"HomeImprovement","Home Improvement"),"Car&amp;Motorbike","Car &amp; Motorbike"),999))</f>
        <v>Computers &amp; Accessories</v>
      </c>
      <c r="E168" t="s">
        <v>9490</v>
      </c>
      <c r="F168">
        <v>399</v>
      </c>
      <c r="G168" s="1">
        <v>1299</v>
      </c>
      <c r="H168" s="1" t="str">
        <f>IF(Table1[[#This Row],[actual_price]]&lt;500,"&lt;500",
   IF(Table1[[#This Row],[actual_price]]&lt;=1000,"500–1000",IF(Table1[[#This Row],[actual_price]]&lt;=10000, "1000-10000",IF(Table1[[#This Row],[actual_price]]&lt;=50000, "10000-50000",IF(Table1[[#This Row],[actual_price]]&lt;=100000, "50000-100000","&gt;100000")))))</f>
        <v>1000-10000</v>
      </c>
      <c r="I168" s="1" t="str">
        <f>IF(Table1[[#This Row],[discount_percentage]] &lt;=20%, "0-20%",IF(Table1[[#This Row],[discount_percentage]] &lt;=50%, "20-50%", IF(Table1[[#This Row],[discount_percentage]] &lt;=70%, "50-70%", "70-100%" )))</f>
        <v>50-70%</v>
      </c>
      <c r="J168" s="1" t="str">
        <f>IF(Table1[[#This Row],[discount_percentage]] &gt;= 50%, "Over 50% discount", "Below 50% discount")</f>
        <v>Over 50% discount</v>
      </c>
      <c r="K168" s="4">
        <v>0.69</v>
      </c>
      <c r="L168">
        <v>4.2</v>
      </c>
      <c r="M168">
        <f>ROUND(Table1[[#This Row],[rating]], 0)</f>
        <v>4</v>
      </c>
      <c r="N168" s="1">
        <v>13120</v>
      </c>
      <c r="O168" s="1">
        <f>Table1[[#This Row],[rating]]*Table1[[#This Row],[ rating_count ]]</f>
        <v>55104</v>
      </c>
      <c r="P168" s="1" t="str">
        <f>IF(Table1[[#This Row],[ rating_count ]]&lt;= 1000, "&lt;=1000", "&gt;=1000" )</f>
        <v>&gt;=1000</v>
      </c>
      <c r="Q168" s="1">
        <f>Table1[[#This Row],[ rating_count ]]*Table1[[#This Row],[actual_price]]</f>
        <v>17042880</v>
      </c>
      <c r="R168" t="s">
        <v>10963</v>
      </c>
      <c r="S168" s="6" t="s">
        <v>709</v>
      </c>
      <c r="T168" t="s">
        <v>12018</v>
      </c>
      <c r="U168" t="s">
        <v>710</v>
      </c>
      <c r="V168">
        <f>IF(TRIM(Table1[[#This Row],[review_id]])="", 0, LEN(Table1[[#This Row],[review_id]]) - LEN(SUBSTITUTE(Table1[[#This Row],[review_id]], ",", "")) + 1)</f>
        <v>8</v>
      </c>
      <c r="W168" t="s">
        <v>711</v>
      </c>
      <c r="X168" t="s">
        <v>712</v>
      </c>
      <c r="Y168" t="s">
        <v>1093</v>
      </c>
      <c r="Z168" t="s">
        <v>1094</v>
      </c>
    </row>
    <row r="169" spans="1:26" hidden="1" x14ac:dyDescent="0.25">
      <c r="A169" t="s">
        <v>1095</v>
      </c>
      <c r="B169" t="s">
        <v>9690</v>
      </c>
      <c r="C169" t="s">
        <v>9492</v>
      </c>
      <c r="D169" t="str">
        <f>TRIM(LEFT(SUBSTITUTE(SUBSTITUTE(SUBSTITUTE(Table1[[#This Row],[Product_category]],"&amp;"," &amp; "),"HomeImprovement","Home Improvement"),"Car&amp;Motorbike","Car &amp; Motorbike"),999))</f>
        <v>Electronics</v>
      </c>
      <c r="E169" t="s">
        <v>9493</v>
      </c>
      <c r="F169">
        <v>339</v>
      </c>
      <c r="G169" s="1">
        <v>1999</v>
      </c>
      <c r="H169" s="1" t="str">
        <f>IF(Table1[[#This Row],[actual_price]]&lt;500,"&lt;500",
   IF(Table1[[#This Row],[actual_price]]&lt;=1000,"500–1000",IF(Table1[[#This Row],[actual_price]]&lt;=10000, "1000-10000",IF(Table1[[#This Row],[actual_price]]&lt;=50000, "10000-50000",IF(Table1[[#This Row],[actual_price]]&lt;=100000, "50000-100000","&gt;100000")))))</f>
        <v>1000-10000</v>
      </c>
      <c r="I169" s="1" t="str">
        <f>IF(Table1[[#This Row],[discount_percentage]] &lt;=20%, "0-20%",IF(Table1[[#This Row],[discount_percentage]] &lt;=50%, "20-50%", IF(Table1[[#This Row],[discount_percentage]] &lt;=70%, "50-70%", "70-100%" )))</f>
        <v>70-100%</v>
      </c>
      <c r="J169" s="1" t="str">
        <f>IF(Table1[[#This Row],[discount_percentage]] &gt;= 50%, "Over 50% discount", "Below 50% discount")</f>
        <v>Over 50% discount</v>
      </c>
      <c r="K169" s="4">
        <v>0.83</v>
      </c>
      <c r="L169">
        <v>4</v>
      </c>
      <c r="M169">
        <f>ROUND(Table1[[#This Row],[rating]], 0)</f>
        <v>4</v>
      </c>
      <c r="N169">
        <v>343</v>
      </c>
      <c r="O169" s="1">
        <f>Table1[[#This Row],[rating]]*Table1[[#This Row],[ rating_count ]]</f>
        <v>1372</v>
      </c>
      <c r="P169" s="1" t="str">
        <f>IF(Table1[[#This Row],[ rating_count ]]&lt;= 1000, "&lt;=1000", "&gt;=1000" )</f>
        <v>&lt;=1000</v>
      </c>
      <c r="Q169" s="1">
        <f>Table1[[#This Row],[ rating_count ]]*Table1[[#This Row],[actual_price]]</f>
        <v>685657</v>
      </c>
      <c r="R169" t="s">
        <v>10964</v>
      </c>
      <c r="S169" s="6" t="s">
        <v>1096</v>
      </c>
      <c r="T169" t="s">
        <v>1097</v>
      </c>
      <c r="U169" t="s">
        <v>1098</v>
      </c>
      <c r="V169">
        <f>IF(TRIM(Table1[[#This Row],[review_id]])="", 0, LEN(Table1[[#This Row],[review_id]]) - LEN(SUBSTITUTE(Table1[[#This Row],[review_id]], ",", "")) + 1)</f>
        <v>8</v>
      </c>
      <c r="W169" t="s">
        <v>1099</v>
      </c>
      <c r="X169" t="s">
        <v>1100</v>
      </c>
      <c r="Y169" t="s">
        <v>1101</v>
      </c>
      <c r="Z169" t="s">
        <v>1102</v>
      </c>
    </row>
    <row r="170" spans="1:26" hidden="1" x14ac:dyDescent="0.25">
      <c r="A170" t="s">
        <v>1103</v>
      </c>
      <c r="B170" t="s">
        <v>9691</v>
      </c>
      <c r="C170" t="s">
        <v>9492</v>
      </c>
      <c r="D170" t="str">
        <f>TRIM(LEFT(SUBSTITUTE(SUBSTITUTE(SUBSTITUTE(Table1[[#This Row],[Product_category]],"&amp;"," &amp; "),"HomeImprovement","Home Improvement"),"Car&amp;Motorbike","Car &amp; Motorbike"),999))</f>
        <v>Electronics</v>
      </c>
      <c r="E170" s="1" t="s">
        <v>9493</v>
      </c>
      <c r="F170" s="1">
        <v>12499</v>
      </c>
      <c r="G170" s="1">
        <v>22990</v>
      </c>
      <c r="H170" s="1" t="str">
        <f>IF(Table1[[#This Row],[actual_price]]&lt;500,"&lt;500",
   IF(Table1[[#This Row],[actual_price]]&lt;=1000,"500–1000",IF(Table1[[#This Row],[actual_price]]&lt;=10000, "1000-10000",IF(Table1[[#This Row],[actual_price]]&lt;=50000, "10000-50000",IF(Table1[[#This Row],[actual_price]]&lt;=100000, "50000-100000","&gt;100000")))))</f>
        <v>10000-50000</v>
      </c>
      <c r="I170" s="1" t="str">
        <f>IF(Table1[[#This Row],[discount_percentage]] &lt;=20%, "0-20%",IF(Table1[[#This Row],[discount_percentage]] &lt;=50%, "20-50%", IF(Table1[[#This Row],[discount_percentage]] &lt;=70%, "50-70%", "70-100%" )))</f>
        <v>20-50%</v>
      </c>
      <c r="J170" s="1" t="str">
        <f>IF(Table1[[#This Row],[discount_percentage]] &gt;= 50%, "Over 50% discount", "Below 50% discount")</f>
        <v>Below 50% discount</v>
      </c>
      <c r="K170" s="4">
        <v>0.46</v>
      </c>
      <c r="L170">
        <v>4.3</v>
      </c>
      <c r="M170">
        <f>ROUND(Table1[[#This Row],[rating]], 0)</f>
        <v>4</v>
      </c>
      <c r="N170" s="1">
        <v>1611</v>
      </c>
      <c r="O170" s="1">
        <f>Table1[[#This Row],[rating]]*Table1[[#This Row],[ rating_count ]]</f>
        <v>6927.2999999999993</v>
      </c>
      <c r="P170" s="1" t="str">
        <f>IF(Table1[[#This Row],[ rating_count ]]&lt;= 1000, "&lt;=1000", "&gt;=1000" )</f>
        <v>&gt;=1000</v>
      </c>
      <c r="Q170" s="1">
        <f>Table1[[#This Row],[ rating_count ]]*Table1[[#This Row],[actual_price]]</f>
        <v>37036890</v>
      </c>
      <c r="R170" t="s">
        <v>10965</v>
      </c>
      <c r="S170" s="6" t="s">
        <v>1104</v>
      </c>
      <c r="T170" t="s">
        <v>1105</v>
      </c>
      <c r="U170" t="s">
        <v>1106</v>
      </c>
      <c r="V170">
        <f>IF(TRIM(Table1[[#This Row],[review_id]])="", 0, LEN(Table1[[#This Row],[review_id]]) - LEN(SUBSTITUTE(Table1[[#This Row],[review_id]], ",", "")) + 1)</f>
        <v>8</v>
      </c>
      <c r="W170" t="s">
        <v>1107</v>
      </c>
      <c r="X170" t="s">
        <v>1108</v>
      </c>
      <c r="Y170" t="s">
        <v>1109</v>
      </c>
      <c r="Z170" t="s">
        <v>1110</v>
      </c>
    </row>
    <row r="171" spans="1:26" hidden="1" x14ac:dyDescent="0.25">
      <c r="A171" t="s">
        <v>1111</v>
      </c>
      <c r="B171" t="s">
        <v>9692</v>
      </c>
      <c r="C171" t="s">
        <v>9489</v>
      </c>
      <c r="D171" t="str">
        <f>TRIM(LEFT(SUBSTITUTE(SUBSTITUTE(SUBSTITUTE(Table1[[#This Row],[Product_category]],"&amp;"," &amp; "),"HomeImprovement","Home Improvement"),"Car&amp;Motorbike","Car &amp; Motorbike"),999))</f>
        <v>Computers &amp; Accessories</v>
      </c>
      <c r="E171" t="s">
        <v>9490</v>
      </c>
      <c r="F171">
        <v>249</v>
      </c>
      <c r="G171">
        <v>399</v>
      </c>
      <c r="H171" t="str">
        <f>IF(Table1[[#This Row],[actual_price]]&lt;500,"&lt;500",
   IF(Table1[[#This Row],[actual_price]]&lt;=1000,"500–1000",IF(Table1[[#This Row],[actual_price]]&lt;=10000, "1000-10000",IF(Table1[[#This Row],[actual_price]]&lt;=50000, "10000-50000",IF(Table1[[#This Row],[actual_price]]&lt;=100000, "50000-100000","&gt;100000")))))</f>
        <v>&lt;500</v>
      </c>
      <c r="I171" t="str">
        <f>IF(Table1[[#This Row],[discount_percentage]] &lt;=20%, "0-20%",IF(Table1[[#This Row],[discount_percentage]] &lt;=50%, "20-50%", IF(Table1[[#This Row],[discount_percentage]] &lt;=70%, "50-70%", "70-100%" )))</f>
        <v>20-50%</v>
      </c>
      <c r="J171" s="1" t="str">
        <f>IF(Table1[[#This Row],[discount_percentage]] &gt;= 50%, "Over 50% discount", "Below 50% discount")</f>
        <v>Below 50% discount</v>
      </c>
      <c r="K171" s="4">
        <v>0.38</v>
      </c>
      <c r="L171">
        <v>4</v>
      </c>
      <c r="M171">
        <f>ROUND(Table1[[#This Row],[rating]], 0)</f>
        <v>4</v>
      </c>
      <c r="N171" s="1">
        <v>6558</v>
      </c>
      <c r="O171" s="1">
        <f>Table1[[#This Row],[rating]]*Table1[[#This Row],[ rating_count ]]</f>
        <v>26232</v>
      </c>
      <c r="P171" s="1" t="str">
        <f>IF(Table1[[#This Row],[ rating_count ]]&lt;= 1000, "&lt;=1000", "&gt;=1000" )</f>
        <v>&gt;=1000</v>
      </c>
      <c r="Q171" s="1">
        <f>Table1[[#This Row],[ rating_count ]]*Table1[[#This Row],[actual_price]]</f>
        <v>2616642</v>
      </c>
      <c r="R171" t="s">
        <v>10966</v>
      </c>
      <c r="S171" s="6" t="s">
        <v>1112</v>
      </c>
      <c r="T171" t="s">
        <v>1113</v>
      </c>
      <c r="U171" t="s">
        <v>1114</v>
      </c>
      <c r="V171">
        <f>IF(TRIM(Table1[[#This Row],[review_id]])="", 0, LEN(Table1[[#This Row],[review_id]]) - LEN(SUBSTITUTE(Table1[[#This Row],[review_id]], ",", "")) + 1)</f>
        <v>8</v>
      </c>
      <c r="W171" t="s">
        <v>1115</v>
      </c>
      <c r="X171" t="s">
        <v>1116</v>
      </c>
      <c r="Y171" t="s">
        <v>1117</v>
      </c>
      <c r="Z171" t="s">
        <v>1118</v>
      </c>
    </row>
    <row r="172" spans="1:26" hidden="1" x14ac:dyDescent="0.25">
      <c r="A172" t="s">
        <v>1119</v>
      </c>
      <c r="B172" t="s">
        <v>9693</v>
      </c>
      <c r="C172" t="s">
        <v>9489</v>
      </c>
      <c r="D172" t="str">
        <f>TRIM(LEFT(SUBSTITUTE(SUBSTITUTE(SUBSTITUTE(Table1[[#This Row],[Product_category]],"&amp;"," &amp; "),"HomeImprovement","Home Improvement"),"Car&amp;Motorbike","Car &amp; Motorbike"),999))</f>
        <v>Computers &amp; Accessories</v>
      </c>
      <c r="E172" s="1" t="s">
        <v>9491</v>
      </c>
      <c r="F172" s="1">
        <v>1399</v>
      </c>
      <c r="G172" s="1">
        <v>2499</v>
      </c>
      <c r="H172" s="1" t="str">
        <f>IF(Table1[[#This Row],[actual_price]]&lt;500,"&lt;500",
   IF(Table1[[#This Row],[actual_price]]&lt;=1000,"500–1000",IF(Table1[[#This Row],[actual_price]]&lt;=10000, "1000-10000",IF(Table1[[#This Row],[actual_price]]&lt;=50000, "10000-50000",IF(Table1[[#This Row],[actual_price]]&lt;=100000, "50000-100000","&gt;100000")))))</f>
        <v>1000-10000</v>
      </c>
      <c r="I172" s="1" t="str">
        <f>IF(Table1[[#This Row],[discount_percentage]] &lt;=20%, "0-20%",IF(Table1[[#This Row],[discount_percentage]] &lt;=50%, "20-50%", IF(Table1[[#This Row],[discount_percentage]] &lt;=70%, "50-70%", "70-100%" )))</f>
        <v>20-50%</v>
      </c>
      <c r="J172" s="1" t="str">
        <f>IF(Table1[[#This Row],[discount_percentage]] &gt;= 50%, "Over 50% discount", "Below 50% discount")</f>
        <v>Below 50% discount</v>
      </c>
      <c r="K172" s="4">
        <v>0.44</v>
      </c>
      <c r="L172">
        <v>4.4000000000000004</v>
      </c>
      <c r="M172">
        <f>ROUND(Table1[[#This Row],[rating]], 0)</f>
        <v>4</v>
      </c>
      <c r="N172" s="1">
        <v>23169</v>
      </c>
      <c r="O172" s="1">
        <f>Table1[[#This Row],[rating]]*Table1[[#This Row],[ rating_count ]]</f>
        <v>101943.6</v>
      </c>
      <c r="P172" s="1" t="str">
        <f>IF(Table1[[#This Row],[ rating_count ]]&lt;= 1000, "&lt;=1000", "&gt;=1000" )</f>
        <v>&gt;=1000</v>
      </c>
      <c r="Q172" s="1">
        <f>Table1[[#This Row],[ rating_count ]]*Table1[[#This Row],[actual_price]]</f>
        <v>57899331</v>
      </c>
      <c r="R172" t="s">
        <v>10967</v>
      </c>
      <c r="S172" s="6" t="s">
        <v>1120</v>
      </c>
      <c r="T172" t="s">
        <v>1121</v>
      </c>
      <c r="U172" t="s">
        <v>1122</v>
      </c>
      <c r="V172">
        <f>IF(TRIM(Table1[[#This Row],[review_id]])="", 0, LEN(Table1[[#This Row],[review_id]]) - LEN(SUBSTITUTE(Table1[[#This Row],[review_id]], ",", "")) + 1)</f>
        <v>8</v>
      </c>
      <c r="W172" t="s">
        <v>1123</v>
      </c>
      <c r="X172" t="s">
        <v>1124</v>
      </c>
      <c r="Y172" t="s">
        <v>1125</v>
      </c>
      <c r="Z172" t="s">
        <v>1126</v>
      </c>
    </row>
    <row r="173" spans="1:26" hidden="1" x14ac:dyDescent="0.25">
      <c r="A173" t="s">
        <v>1127</v>
      </c>
      <c r="B173" t="s">
        <v>9694</v>
      </c>
      <c r="C173" t="s">
        <v>9492</v>
      </c>
      <c r="D173" t="str">
        <f>TRIM(LEFT(SUBSTITUTE(SUBSTITUTE(SUBSTITUTE(Table1[[#This Row],[Product_category]],"&amp;"," &amp; "),"HomeImprovement","Home Improvement"),"Car&amp;Motorbike","Car &amp; Motorbike"),999))</f>
        <v>Electronics</v>
      </c>
      <c r="E173" s="1" t="s">
        <v>9493</v>
      </c>
      <c r="F173" s="1">
        <v>32999</v>
      </c>
      <c r="G173" s="1">
        <v>47990</v>
      </c>
      <c r="H173" s="1" t="str">
        <f>IF(Table1[[#This Row],[actual_price]]&lt;500,"&lt;500",
   IF(Table1[[#This Row],[actual_price]]&lt;=1000,"500–1000",IF(Table1[[#This Row],[actual_price]]&lt;=10000, "1000-10000",IF(Table1[[#This Row],[actual_price]]&lt;=50000, "10000-50000",IF(Table1[[#This Row],[actual_price]]&lt;=100000, "50000-100000","&gt;100000")))))</f>
        <v>10000-50000</v>
      </c>
      <c r="I173" s="1" t="str">
        <f>IF(Table1[[#This Row],[discount_percentage]] &lt;=20%, "0-20%",IF(Table1[[#This Row],[discount_percentage]] &lt;=50%, "20-50%", IF(Table1[[#This Row],[discount_percentage]] &lt;=70%, "50-70%", "70-100%" )))</f>
        <v>20-50%</v>
      </c>
      <c r="J173" s="1" t="str">
        <f>IF(Table1[[#This Row],[discount_percentage]] &gt;= 50%, "Over 50% discount", "Below 50% discount")</f>
        <v>Below 50% discount</v>
      </c>
      <c r="K173" s="4">
        <v>0.31</v>
      </c>
      <c r="L173">
        <v>4.3</v>
      </c>
      <c r="M173">
        <f>ROUND(Table1[[#This Row],[rating]], 0)</f>
        <v>4</v>
      </c>
      <c r="N173" s="1">
        <v>4703</v>
      </c>
      <c r="O173" s="1">
        <f>Table1[[#This Row],[rating]]*Table1[[#This Row],[ rating_count ]]</f>
        <v>20222.899999999998</v>
      </c>
      <c r="P173" s="1" t="str">
        <f>IF(Table1[[#This Row],[ rating_count ]]&lt;= 1000, "&lt;=1000", "&gt;=1000" )</f>
        <v>&gt;=1000</v>
      </c>
      <c r="Q173" s="1">
        <f>Table1[[#This Row],[ rating_count ]]*Table1[[#This Row],[actual_price]]</f>
        <v>225696970</v>
      </c>
      <c r="R173" t="s">
        <v>10888</v>
      </c>
      <c r="S173" s="6" t="s">
        <v>183</v>
      </c>
      <c r="T173" t="s">
        <v>184</v>
      </c>
      <c r="U173" t="s">
        <v>185</v>
      </c>
      <c r="V173">
        <f>IF(TRIM(Table1[[#This Row],[review_id]])="", 0, LEN(Table1[[#This Row],[review_id]]) - LEN(SUBSTITUTE(Table1[[#This Row],[review_id]], ",", "")) + 1)</f>
        <v>8</v>
      </c>
      <c r="W173" t="s">
        <v>186</v>
      </c>
      <c r="X173" t="s">
        <v>187</v>
      </c>
      <c r="Y173" t="s">
        <v>1128</v>
      </c>
      <c r="Z173" t="s">
        <v>1129</v>
      </c>
    </row>
    <row r="174" spans="1:26" hidden="1" x14ac:dyDescent="0.25">
      <c r="A174" t="s">
        <v>1130</v>
      </c>
      <c r="B174" t="s">
        <v>9695</v>
      </c>
      <c r="C174" t="s">
        <v>9489</v>
      </c>
      <c r="D174" t="str">
        <f>TRIM(LEFT(SUBSTITUTE(SUBSTITUTE(SUBSTITUTE(Table1[[#This Row],[Product_category]],"&amp;"," &amp; "),"HomeImprovement","Home Improvement"),"Car&amp;Motorbike","Car &amp; Motorbike"),999))</f>
        <v>Computers &amp; Accessories</v>
      </c>
      <c r="E174" t="s">
        <v>9490</v>
      </c>
      <c r="F174">
        <v>149</v>
      </c>
      <c r="G174">
        <v>399</v>
      </c>
      <c r="H174" t="str">
        <f>IF(Table1[[#This Row],[actual_price]]&lt;500,"&lt;500",
   IF(Table1[[#This Row],[actual_price]]&lt;=1000,"500–1000",IF(Table1[[#This Row],[actual_price]]&lt;=10000, "1000-10000",IF(Table1[[#This Row],[actual_price]]&lt;=50000, "10000-50000",IF(Table1[[#This Row],[actual_price]]&lt;=100000, "50000-100000","&gt;100000")))))</f>
        <v>&lt;500</v>
      </c>
      <c r="I174" t="str">
        <f>IF(Table1[[#This Row],[discount_percentage]] &lt;=20%, "0-20%",IF(Table1[[#This Row],[discount_percentage]] &lt;=50%, "20-50%", IF(Table1[[#This Row],[discount_percentage]] &lt;=70%, "50-70%", "70-100%" )))</f>
        <v>50-70%</v>
      </c>
      <c r="J174" s="1" t="str">
        <f>IF(Table1[[#This Row],[discount_percentage]] &gt;= 50%, "Over 50% discount", "Below 50% discount")</f>
        <v>Over 50% discount</v>
      </c>
      <c r="K174" s="4">
        <v>0.63</v>
      </c>
      <c r="L174">
        <v>4</v>
      </c>
      <c r="M174">
        <f>ROUND(Table1[[#This Row],[rating]], 0)</f>
        <v>4</v>
      </c>
      <c r="N174" s="1">
        <v>1423</v>
      </c>
      <c r="O174" s="1">
        <f>Table1[[#This Row],[rating]]*Table1[[#This Row],[ rating_count ]]</f>
        <v>5692</v>
      </c>
      <c r="P174" s="1" t="str">
        <f>IF(Table1[[#This Row],[ rating_count ]]&lt;= 1000, "&lt;=1000", "&gt;=1000" )</f>
        <v>&gt;=1000</v>
      </c>
      <c r="Q174" s="1">
        <f>Table1[[#This Row],[ rating_count ]]*Table1[[#This Row],[actual_price]]</f>
        <v>567777</v>
      </c>
      <c r="R174" t="s">
        <v>10968</v>
      </c>
      <c r="S174" s="6" t="s">
        <v>533</v>
      </c>
      <c r="T174" t="s">
        <v>12011</v>
      </c>
      <c r="U174" t="s">
        <v>534</v>
      </c>
      <c r="V174">
        <f>IF(TRIM(Table1[[#This Row],[review_id]])="", 0, LEN(Table1[[#This Row],[review_id]]) - LEN(SUBSTITUTE(Table1[[#This Row],[review_id]], ",", "")) + 1)</f>
        <v>8</v>
      </c>
      <c r="W174" t="s">
        <v>535</v>
      </c>
      <c r="X174" t="s">
        <v>536</v>
      </c>
      <c r="Y174" t="s">
        <v>1131</v>
      </c>
      <c r="Z174" t="s">
        <v>1132</v>
      </c>
    </row>
    <row r="175" spans="1:26" hidden="1" x14ac:dyDescent="0.25">
      <c r="A175" t="s">
        <v>1133</v>
      </c>
      <c r="B175" t="s">
        <v>9696</v>
      </c>
      <c r="C175" t="s">
        <v>9489</v>
      </c>
      <c r="D175" t="str">
        <f>TRIM(LEFT(SUBSTITUTE(SUBSTITUTE(SUBSTITUTE(Table1[[#This Row],[Product_category]],"&amp;"," &amp; "),"HomeImprovement","Home Improvement"),"Car&amp;Motorbike","Car &amp; Motorbike"),999))</f>
        <v>Computers &amp; Accessories</v>
      </c>
      <c r="E175" t="s">
        <v>9490</v>
      </c>
      <c r="F175">
        <v>325</v>
      </c>
      <c r="G175">
        <v>999</v>
      </c>
      <c r="H175" t="str">
        <f>IF(Table1[[#This Row],[actual_price]]&lt;500,"&lt;500",
   IF(Table1[[#This Row],[actual_price]]&lt;=1000,"500–1000",IF(Table1[[#This Row],[actual_price]]&lt;=10000, "1000-10000",IF(Table1[[#This Row],[actual_price]]&lt;=50000, "10000-50000",IF(Table1[[#This Row],[actual_price]]&lt;=100000, "50000-100000","&gt;100000")))))</f>
        <v>500–1000</v>
      </c>
      <c r="I175" t="str">
        <f>IF(Table1[[#This Row],[discount_percentage]] &lt;=20%, "0-20%",IF(Table1[[#This Row],[discount_percentage]] &lt;=50%, "20-50%", IF(Table1[[#This Row],[discount_percentage]] &lt;=70%, "50-70%", "70-100%" )))</f>
        <v>50-70%</v>
      </c>
      <c r="J175" s="1" t="str">
        <f>IF(Table1[[#This Row],[discount_percentage]] &gt;= 50%, "Over 50% discount", "Below 50% discount")</f>
        <v>Over 50% discount</v>
      </c>
      <c r="K175" s="4">
        <v>0.67</v>
      </c>
      <c r="L175">
        <v>4.3</v>
      </c>
      <c r="M175">
        <f>ROUND(Table1[[#This Row],[rating]], 0)</f>
        <v>4</v>
      </c>
      <c r="N175" s="1">
        <v>2651</v>
      </c>
      <c r="O175" s="1">
        <f>Table1[[#This Row],[rating]]*Table1[[#This Row],[ rating_count ]]</f>
        <v>11399.3</v>
      </c>
      <c r="P175" s="1" t="str">
        <f>IF(Table1[[#This Row],[ rating_count ]]&lt;= 1000, "&lt;=1000", "&gt;=1000" )</f>
        <v>&gt;=1000</v>
      </c>
      <c r="Q175" s="1">
        <f>Table1[[#This Row],[ rating_count ]]*Table1[[#This Row],[actual_price]]</f>
        <v>2648349</v>
      </c>
      <c r="R175" t="s">
        <v>10969</v>
      </c>
      <c r="S175" s="6" t="s">
        <v>1134</v>
      </c>
      <c r="T175" t="s">
        <v>12043</v>
      </c>
      <c r="U175" t="s">
        <v>1135</v>
      </c>
      <c r="V175">
        <f>IF(TRIM(Table1[[#This Row],[review_id]])="", 0, LEN(Table1[[#This Row],[review_id]]) - LEN(SUBSTITUTE(Table1[[#This Row],[review_id]], ",", "")) + 1)</f>
        <v>8</v>
      </c>
      <c r="W175" t="s">
        <v>1136</v>
      </c>
      <c r="X175" t="s">
        <v>1137</v>
      </c>
      <c r="Y175" t="s">
        <v>1138</v>
      </c>
      <c r="Z175" t="s">
        <v>1139</v>
      </c>
    </row>
    <row r="176" spans="1:26" hidden="1" x14ac:dyDescent="0.25">
      <c r="A176" t="s">
        <v>1140</v>
      </c>
      <c r="B176" t="s">
        <v>9697</v>
      </c>
      <c r="C176" t="s">
        <v>9489</v>
      </c>
      <c r="D176" t="str">
        <f>TRIM(LEFT(SUBSTITUTE(SUBSTITUTE(SUBSTITUTE(Table1[[#This Row],[Product_category]],"&amp;"," &amp; "),"HomeImprovement","Home Improvement"),"Car&amp;Motorbike","Car &amp; Motorbike"),999))</f>
        <v>Computers &amp; Accessories</v>
      </c>
      <c r="E176" t="s">
        <v>9490</v>
      </c>
      <c r="F176">
        <v>399</v>
      </c>
      <c r="G176" s="1">
        <v>1999</v>
      </c>
      <c r="H176" s="1" t="str">
        <f>IF(Table1[[#This Row],[actual_price]]&lt;500,"&lt;500",
   IF(Table1[[#This Row],[actual_price]]&lt;=1000,"500–1000",IF(Table1[[#This Row],[actual_price]]&lt;=10000, "1000-10000",IF(Table1[[#This Row],[actual_price]]&lt;=50000, "10000-50000",IF(Table1[[#This Row],[actual_price]]&lt;=100000, "50000-100000","&gt;100000")))))</f>
        <v>1000-10000</v>
      </c>
      <c r="I176" s="1" t="str">
        <f>IF(Table1[[#This Row],[discount_percentage]] &lt;=20%, "0-20%",IF(Table1[[#This Row],[discount_percentage]] &lt;=50%, "20-50%", IF(Table1[[#This Row],[discount_percentage]] &lt;=70%, "50-70%", "70-100%" )))</f>
        <v>70-100%</v>
      </c>
      <c r="J176" s="1" t="str">
        <f>IF(Table1[[#This Row],[discount_percentage]] &gt;= 50%, "Over 50% discount", "Below 50% discount")</f>
        <v>Over 50% discount</v>
      </c>
      <c r="K176" s="4">
        <v>0.8</v>
      </c>
      <c r="L176">
        <v>5</v>
      </c>
      <c r="M176">
        <f>ROUND(Table1[[#This Row],[rating]], 0)</f>
        <v>5</v>
      </c>
      <c r="N176">
        <v>5</v>
      </c>
      <c r="O176" s="1">
        <f>Table1[[#This Row],[rating]]*Table1[[#This Row],[ rating_count ]]</f>
        <v>25</v>
      </c>
      <c r="P176" s="1" t="str">
        <f>IF(Table1[[#This Row],[ rating_count ]]&lt;= 1000, "&lt;=1000", "&gt;=1000" )</f>
        <v>&lt;=1000</v>
      </c>
      <c r="Q176" s="1">
        <f>Table1[[#This Row],[ rating_count ]]*Table1[[#This Row],[actual_price]]</f>
        <v>9995</v>
      </c>
      <c r="R176" t="s">
        <v>10970</v>
      </c>
      <c r="S176" s="6" t="s">
        <v>1141</v>
      </c>
      <c r="T176" t="s">
        <v>12044</v>
      </c>
      <c r="U176" t="s">
        <v>1142</v>
      </c>
      <c r="V176">
        <f>IF(TRIM(Table1[[#This Row],[review_id]])="", 0, LEN(Table1[[#This Row],[review_id]]) - LEN(SUBSTITUTE(Table1[[#This Row],[review_id]], ",", "")) + 1)</f>
        <v>5</v>
      </c>
      <c r="W176" t="s">
        <v>1143</v>
      </c>
      <c r="X176" t="s">
        <v>1144</v>
      </c>
      <c r="Y176" t="s">
        <v>1145</v>
      </c>
      <c r="Z176" t="s">
        <v>1146</v>
      </c>
    </row>
    <row r="177" spans="1:26" hidden="1" x14ac:dyDescent="0.25">
      <c r="A177" t="s">
        <v>1147</v>
      </c>
      <c r="B177" t="s">
        <v>9698</v>
      </c>
      <c r="C177" t="s">
        <v>9489</v>
      </c>
      <c r="D177" t="str">
        <f>TRIM(LEFT(SUBSTITUTE(SUBSTITUTE(SUBSTITUTE(Table1[[#This Row],[Product_category]],"&amp;"," &amp; "),"HomeImprovement","Home Improvement"),"Car&amp;Motorbike","Car &amp; Motorbike"),999))</f>
        <v>Computers &amp; Accessories</v>
      </c>
      <c r="E177" t="s">
        <v>9491</v>
      </c>
      <c r="F177">
        <v>199</v>
      </c>
      <c r="G177">
        <v>499</v>
      </c>
      <c r="H177" t="str">
        <f>IF(Table1[[#This Row],[actual_price]]&lt;500,"&lt;500",
   IF(Table1[[#This Row],[actual_price]]&lt;=1000,"500–1000",IF(Table1[[#This Row],[actual_price]]&lt;=10000, "1000-10000",IF(Table1[[#This Row],[actual_price]]&lt;=50000, "10000-50000",IF(Table1[[#This Row],[actual_price]]&lt;=100000, "50000-100000","&gt;100000")))))</f>
        <v>&lt;500</v>
      </c>
      <c r="I177" t="str">
        <f>IF(Table1[[#This Row],[discount_percentage]] &lt;=20%, "0-20%",IF(Table1[[#This Row],[discount_percentage]] &lt;=50%, "20-50%", IF(Table1[[#This Row],[discount_percentage]] &lt;=70%, "50-70%", "70-100%" )))</f>
        <v>50-70%</v>
      </c>
      <c r="J177" s="1" t="str">
        <f>IF(Table1[[#This Row],[discount_percentage]] &gt;= 50%, "Over 50% discount", "Below 50% discount")</f>
        <v>Over 50% discount</v>
      </c>
      <c r="K177" s="4">
        <v>0.6</v>
      </c>
      <c r="L177">
        <v>3.7</v>
      </c>
      <c r="M177">
        <f>ROUND(Table1[[#This Row],[rating]], 0)</f>
        <v>4</v>
      </c>
      <c r="N177">
        <v>612</v>
      </c>
      <c r="O177" s="1">
        <f>Table1[[#This Row],[rating]]*Table1[[#This Row],[ rating_count ]]</f>
        <v>2264.4</v>
      </c>
      <c r="P177" s="1" t="str">
        <f>IF(Table1[[#This Row],[ rating_count ]]&lt;= 1000, "&lt;=1000", "&gt;=1000" )</f>
        <v>&lt;=1000</v>
      </c>
      <c r="Q177" s="1">
        <f>Table1[[#This Row],[ rating_count ]]*Table1[[#This Row],[actual_price]]</f>
        <v>305388</v>
      </c>
      <c r="R177" t="s">
        <v>10971</v>
      </c>
      <c r="S177" s="6" t="s">
        <v>1148</v>
      </c>
      <c r="T177" t="s">
        <v>1149</v>
      </c>
      <c r="U177" t="s">
        <v>1150</v>
      </c>
      <c r="V177">
        <f>IF(TRIM(Table1[[#This Row],[review_id]])="", 0, LEN(Table1[[#This Row],[review_id]]) - LEN(SUBSTITUTE(Table1[[#This Row],[review_id]], ",", "")) + 1)</f>
        <v>8</v>
      </c>
      <c r="W177" t="s">
        <v>1151</v>
      </c>
      <c r="X177" t="s">
        <v>1152</v>
      </c>
      <c r="Y177" t="s">
        <v>1153</v>
      </c>
      <c r="Z177" t="s">
        <v>1154</v>
      </c>
    </row>
    <row r="178" spans="1:26" hidden="1" x14ac:dyDescent="0.25">
      <c r="A178" t="s">
        <v>1155</v>
      </c>
      <c r="B178" t="s">
        <v>9699</v>
      </c>
      <c r="C178" t="s">
        <v>9489</v>
      </c>
      <c r="D178" t="str">
        <f>TRIM(LEFT(SUBSTITUTE(SUBSTITUTE(SUBSTITUTE(Table1[[#This Row],[Product_category]],"&amp;"," &amp; "),"HomeImprovement","Home Improvement"),"Car&amp;Motorbike","Car &amp; Motorbike"),999))</f>
        <v>Computers &amp; Accessories</v>
      </c>
      <c r="E178" t="s">
        <v>9490</v>
      </c>
      <c r="F178">
        <v>88</v>
      </c>
      <c r="G178">
        <v>299</v>
      </c>
      <c r="H178" t="str">
        <f>IF(Table1[[#This Row],[actual_price]]&lt;500,"&lt;500",
   IF(Table1[[#This Row],[actual_price]]&lt;=1000,"500–1000",IF(Table1[[#This Row],[actual_price]]&lt;=10000, "1000-10000",IF(Table1[[#This Row],[actual_price]]&lt;=50000, "10000-50000",IF(Table1[[#This Row],[actual_price]]&lt;=100000, "50000-100000","&gt;100000")))))</f>
        <v>&lt;500</v>
      </c>
      <c r="I178" t="str">
        <f>IF(Table1[[#This Row],[discount_percentage]] &lt;=20%, "0-20%",IF(Table1[[#This Row],[discount_percentage]] &lt;=50%, "20-50%", IF(Table1[[#This Row],[discount_percentage]] &lt;=70%, "50-70%", "70-100%" )))</f>
        <v>70-100%</v>
      </c>
      <c r="J178" s="1" t="str">
        <f>IF(Table1[[#This Row],[discount_percentage]] &gt;= 50%, "Over 50% discount", "Below 50% discount")</f>
        <v>Over 50% discount</v>
      </c>
      <c r="K178" s="4">
        <v>0.71</v>
      </c>
      <c r="L178">
        <v>4</v>
      </c>
      <c r="M178">
        <f>ROUND(Table1[[#This Row],[rating]], 0)</f>
        <v>4</v>
      </c>
      <c r="N178" s="1">
        <v>9378</v>
      </c>
      <c r="O178" s="1">
        <f>Table1[[#This Row],[rating]]*Table1[[#This Row],[ rating_count ]]</f>
        <v>37512</v>
      </c>
      <c r="P178" s="1" t="str">
        <f>IF(Table1[[#This Row],[ rating_count ]]&lt;= 1000, "&lt;=1000", "&gt;=1000" )</f>
        <v>&gt;=1000</v>
      </c>
      <c r="Q178" s="1">
        <f>Table1[[#This Row],[ rating_count ]]*Table1[[#This Row],[actual_price]]</f>
        <v>2804022</v>
      </c>
      <c r="R178" t="s">
        <v>10972</v>
      </c>
      <c r="S178" s="6" t="s">
        <v>175</v>
      </c>
      <c r="T178" t="s">
        <v>176</v>
      </c>
      <c r="U178" t="s">
        <v>177</v>
      </c>
      <c r="V178">
        <f>IF(TRIM(Table1[[#This Row],[review_id]])="", 0, LEN(Table1[[#This Row],[review_id]]) - LEN(SUBSTITUTE(Table1[[#This Row],[review_id]], ",", "")) + 1)</f>
        <v>8</v>
      </c>
      <c r="W178" t="s">
        <v>178</v>
      </c>
      <c r="X178" t="s">
        <v>1156</v>
      </c>
      <c r="Y178" t="s">
        <v>1157</v>
      </c>
      <c r="Z178" t="s">
        <v>1158</v>
      </c>
    </row>
    <row r="179" spans="1:26" hidden="1" x14ac:dyDescent="0.25">
      <c r="A179" t="s">
        <v>1159</v>
      </c>
      <c r="B179" t="s">
        <v>9700</v>
      </c>
      <c r="C179" t="s">
        <v>9489</v>
      </c>
      <c r="D179" t="str">
        <f>TRIM(LEFT(SUBSTITUTE(SUBSTITUTE(SUBSTITUTE(Table1[[#This Row],[Product_category]],"&amp;"," &amp; "),"HomeImprovement","Home Improvement"),"Car&amp;Motorbike","Car &amp; Motorbike"),999))</f>
        <v>Computers &amp; Accessories</v>
      </c>
      <c r="E179" t="s">
        <v>9490</v>
      </c>
      <c r="F179">
        <v>399</v>
      </c>
      <c r="G179" s="1">
        <v>1099</v>
      </c>
      <c r="H179" s="1" t="str">
        <f>IF(Table1[[#This Row],[actual_price]]&lt;500,"&lt;500",
   IF(Table1[[#This Row],[actual_price]]&lt;=1000,"500–1000",IF(Table1[[#This Row],[actual_price]]&lt;=10000, "1000-10000",IF(Table1[[#This Row],[actual_price]]&lt;=50000, "10000-50000",IF(Table1[[#This Row],[actual_price]]&lt;=100000, "50000-100000","&gt;100000")))))</f>
        <v>1000-10000</v>
      </c>
      <c r="I179" s="1" t="str">
        <f>IF(Table1[[#This Row],[discount_percentage]] &lt;=20%, "0-20%",IF(Table1[[#This Row],[discount_percentage]] &lt;=50%, "20-50%", IF(Table1[[#This Row],[discount_percentage]] &lt;=70%, "50-70%", "70-100%" )))</f>
        <v>50-70%</v>
      </c>
      <c r="J179" s="1" t="str">
        <f>IF(Table1[[#This Row],[discount_percentage]] &gt;= 50%, "Over 50% discount", "Below 50% discount")</f>
        <v>Over 50% discount</v>
      </c>
      <c r="K179" s="4">
        <v>0.64</v>
      </c>
      <c r="L179">
        <v>4.0999999999999996</v>
      </c>
      <c r="M179">
        <f>ROUND(Table1[[#This Row],[rating]], 0)</f>
        <v>4</v>
      </c>
      <c r="N179" s="1">
        <v>2685</v>
      </c>
      <c r="O179" s="1">
        <f>Table1[[#This Row],[rating]]*Table1[[#This Row],[ rating_count ]]</f>
        <v>11008.499999999998</v>
      </c>
      <c r="P179" s="1" t="str">
        <f>IF(Table1[[#This Row],[ rating_count ]]&lt;= 1000, "&lt;=1000", "&gt;=1000" )</f>
        <v>&gt;=1000</v>
      </c>
      <c r="Q179" s="1">
        <f>Table1[[#This Row],[ rating_count ]]*Table1[[#This Row],[actual_price]]</f>
        <v>2950815</v>
      </c>
      <c r="R179" t="s">
        <v>10973</v>
      </c>
      <c r="S179" s="6" t="s">
        <v>931</v>
      </c>
      <c r="T179" t="s">
        <v>12032</v>
      </c>
      <c r="U179" t="s">
        <v>932</v>
      </c>
      <c r="V179">
        <f>IF(TRIM(Table1[[#This Row],[review_id]])="", 0, LEN(Table1[[#This Row],[review_id]]) - LEN(SUBSTITUTE(Table1[[#This Row],[review_id]], ",", "")) + 1)</f>
        <v>8</v>
      </c>
      <c r="W179" t="s">
        <v>933</v>
      </c>
      <c r="X179" t="s">
        <v>934</v>
      </c>
      <c r="Y179" t="s">
        <v>1160</v>
      </c>
      <c r="Z179" t="s">
        <v>1161</v>
      </c>
    </row>
    <row r="180" spans="1:26" hidden="1" x14ac:dyDescent="0.25">
      <c r="A180" t="s">
        <v>1162</v>
      </c>
      <c r="B180" t="s">
        <v>9701</v>
      </c>
      <c r="C180" t="s">
        <v>9489</v>
      </c>
      <c r="D180" t="str">
        <f>TRIM(LEFT(SUBSTITUTE(SUBSTITUTE(SUBSTITUTE(Table1[[#This Row],[Product_category]],"&amp;"," &amp; "),"HomeImprovement","Home Improvement"),"Car&amp;Motorbike","Car &amp; Motorbike"),999))</f>
        <v>Computers &amp; Accessories</v>
      </c>
      <c r="E180" t="s">
        <v>9490</v>
      </c>
      <c r="F180">
        <v>57.89</v>
      </c>
      <c r="G180">
        <v>199</v>
      </c>
      <c r="H180" t="str">
        <f>IF(Table1[[#This Row],[actual_price]]&lt;500,"&lt;500",
   IF(Table1[[#This Row],[actual_price]]&lt;=1000,"500–1000",IF(Table1[[#This Row],[actual_price]]&lt;=10000, "1000-10000",IF(Table1[[#This Row],[actual_price]]&lt;=50000, "10000-50000",IF(Table1[[#This Row],[actual_price]]&lt;=100000, "50000-100000","&gt;100000")))))</f>
        <v>&lt;500</v>
      </c>
      <c r="I180" t="str">
        <f>IF(Table1[[#This Row],[discount_percentage]] &lt;=20%, "0-20%",IF(Table1[[#This Row],[discount_percentage]] &lt;=50%, "20-50%", IF(Table1[[#This Row],[discount_percentage]] &lt;=70%, "50-70%", "70-100%" )))</f>
        <v>70-100%</v>
      </c>
      <c r="J180" s="1" t="str">
        <f>IF(Table1[[#This Row],[discount_percentage]] &gt;= 50%, "Over 50% discount", "Below 50% discount")</f>
        <v>Over 50% discount</v>
      </c>
      <c r="K180" s="4">
        <v>0.71</v>
      </c>
      <c r="L180">
        <v>4</v>
      </c>
      <c r="M180">
        <f>ROUND(Table1[[#This Row],[rating]], 0)</f>
        <v>4</v>
      </c>
      <c r="N180" s="1">
        <v>9378</v>
      </c>
      <c r="O180" s="1">
        <f>Table1[[#This Row],[rating]]*Table1[[#This Row],[ rating_count ]]</f>
        <v>37512</v>
      </c>
      <c r="P180" s="1" t="str">
        <f>IF(Table1[[#This Row],[ rating_count ]]&lt;= 1000, "&lt;=1000", "&gt;=1000" )</f>
        <v>&gt;=1000</v>
      </c>
      <c r="Q180" s="1">
        <f>Table1[[#This Row],[ rating_count ]]*Table1[[#This Row],[actual_price]]</f>
        <v>1866222</v>
      </c>
      <c r="R180" t="s">
        <v>10974</v>
      </c>
      <c r="S180" s="6" t="s">
        <v>175</v>
      </c>
      <c r="T180" t="s">
        <v>176</v>
      </c>
      <c r="U180" t="s">
        <v>177</v>
      </c>
      <c r="V180">
        <f>IF(TRIM(Table1[[#This Row],[review_id]])="", 0, LEN(Table1[[#This Row],[review_id]]) - LEN(SUBSTITUTE(Table1[[#This Row],[review_id]], ",", "")) + 1)</f>
        <v>8</v>
      </c>
      <c r="W180" t="s">
        <v>178</v>
      </c>
      <c r="X180" t="s">
        <v>179</v>
      </c>
      <c r="Y180" t="s">
        <v>1163</v>
      </c>
      <c r="Z180" t="s">
        <v>1164</v>
      </c>
    </row>
    <row r="181" spans="1:26" hidden="1" x14ac:dyDescent="0.25">
      <c r="A181" t="s">
        <v>1165</v>
      </c>
      <c r="B181" t="s">
        <v>9702</v>
      </c>
      <c r="C181" t="s">
        <v>9492</v>
      </c>
      <c r="D181" t="str">
        <f>TRIM(LEFT(SUBSTITUTE(SUBSTITUTE(SUBSTITUTE(Table1[[#This Row],[Product_category]],"&amp;"," &amp; "),"HomeImprovement","Home Improvement"),"Car&amp;Motorbike","Car &amp; Motorbike"),999))</f>
        <v>Electronics</v>
      </c>
      <c r="E181" t="s">
        <v>9493</v>
      </c>
      <c r="F181">
        <v>799</v>
      </c>
      <c r="G181" s="1">
        <v>1999</v>
      </c>
      <c r="H181" s="1" t="str">
        <f>IF(Table1[[#This Row],[actual_price]]&lt;500,"&lt;500",
   IF(Table1[[#This Row],[actual_price]]&lt;=1000,"500–1000",IF(Table1[[#This Row],[actual_price]]&lt;=10000, "1000-10000",IF(Table1[[#This Row],[actual_price]]&lt;=50000, "10000-50000",IF(Table1[[#This Row],[actual_price]]&lt;=100000, "50000-100000","&gt;100000")))))</f>
        <v>1000-10000</v>
      </c>
      <c r="I181" s="1" t="str">
        <f>IF(Table1[[#This Row],[discount_percentage]] &lt;=20%, "0-20%",IF(Table1[[#This Row],[discount_percentage]] &lt;=50%, "20-50%", IF(Table1[[#This Row],[discount_percentage]] &lt;=70%, "50-70%", "70-100%" )))</f>
        <v>50-70%</v>
      </c>
      <c r="J181" s="1" t="str">
        <f>IF(Table1[[#This Row],[discount_percentage]] &gt;= 50%, "Over 50% discount", "Below 50% discount")</f>
        <v>Over 50% discount</v>
      </c>
      <c r="K181" s="4">
        <v>0.6</v>
      </c>
      <c r="L181">
        <v>3.3</v>
      </c>
      <c r="M181">
        <f>ROUND(Table1[[#This Row],[rating]], 0)</f>
        <v>3</v>
      </c>
      <c r="N181">
        <v>576</v>
      </c>
      <c r="O181" s="1">
        <f>Table1[[#This Row],[rating]]*Table1[[#This Row],[ rating_count ]]</f>
        <v>1900.8</v>
      </c>
      <c r="P181" s="1" t="str">
        <f>IF(Table1[[#This Row],[ rating_count ]]&lt;= 1000, "&lt;=1000", "&gt;=1000" )</f>
        <v>&lt;=1000</v>
      </c>
      <c r="Q181" s="1">
        <f>Table1[[#This Row],[ rating_count ]]*Table1[[#This Row],[actual_price]]</f>
        <v>1151424</v>
      </c>
      <c r="R181" t="s">
        <v>10975</v>
      </c>
      <c r="S181" s="6" t="s">
        <v>1166</v>
      </c>
      <c r="T181" t="s">
        <v>1167</v>
      </c>
      <c r="U181" t="s">
        <v>1168</v>
      </c>
      <c r="V181">
        <f>IF(TRIM(Table1[[#This Row],[review_id]])="", 0, LEN(Table1[[#This Row],[review_id]]) - LEN(SUBSTITUTE(Table1[[#This Row],[review_id]], ",", "")) + 1)</f>
        <v>8</v>
      </c>
      <c r="W181" t="s">
        <v>1169</v>
      </c>
      <c r="X181" t="s">
        <v>1170</v>
      </c>
      <c r="Y181" t="s">
        <v>1171</v>
      </c>
      <c r="Z181" t="s">
        <v>1172</v>
      </c>
    </row>
    <row r="182" spans="1:26" hidden="1" x14ac:dyDescent="0.25">
      <c r="A182" t="s">
        <v>1173</v>
      </c>
      <c r="B182" t="s">
        <v>9703</v>
      </c>
      <c r="C182" t="s">
        <v>9492</v>
      </c>
      <c r="D182" t="str">
        <f>TRIM(LEFT(SUBSTITUTE(SUBSTITUTE(SUBSTITUTE(Table1[[#This Row],[Product_category]],"&amp;"," &amp; "),"HomeImprovement","Home Improvement"),"Car&amp;Motorbike","Car &amp; Motorbike"),999))</f>
        <v>Electronics</v>
      </c>
      <c r="E182" t="s">
        <v>9493</v>
      </c>
      <c r="F182">
        <v>205</v>
      </c>
      <c r="G182">
        <v>499</v>
      </c>
      <c r="H182" t="str">
        <f>IF(Table1[[#This Row],[actual_price]]&lt;500,"&lt;500",
   IF(Table1[[#This Row],[actual_price]]&lt;=1000,"500–1000",IF(Table1[[#This Row],[actual_price]]&lt;=10000, "1000-10000",IF(Table1[[#This Row],[actual_price]]&lt;=50000, "10000-50000",IF(Table1[[#This Row],[actual_price]]&lt;=100000, "50000-100000","&gt;100000")))))</f>
        <v>&lt;500</v>
      </c>
      <c r="I182" t="str">
        <f>IF(Table1[[#This Row],[discount_percentage]] &lt;=20%, "0-20%",IF(Table1[[#This Row],[discount_percentage]] &lt;=50%, "20-50%", IF(Table1[[#This Row],[discount_percentage]] &lt;=70%, "50-70%", "70-100%" )))</f>
        <v>50-70%</v>
      </c>
      <c r="J182" s="1" t="str">
        <f>IF(Table1[[#This Row],[discount_percentage]] &gt;= 50%, "Over 50% discount", "Below 50% discount")</f>
        <v>Over 50% discount</v>
      </c>
      <c r="K182" s="4">
        <v>0.59</v>
      </c>
      <c r="L182">
        <v>3.8</v>
      </c>
      <c r="M182">
        <f>ROUND(Table1[[#This Row],[rating]], 0)</f>
        <v>4</v>
      </c>
      <c r="N182">
        <v>313</v>
      </c>
      <c r="O182" s="1">
        <f>Table1[[#This Row],[rating]]*Table1[[#This Row],[ rating_count ]]</f>
        <v>1189.3999999999999</v>
      </c>
      <c r="P182" s="1" t="str">
        <f>IF(Table1[[#This Row],[ rating_count ]]&lt;= 1000, "&lt;=1000", "&gt;=1000" )</f>
        <v>&lt;=1000</v>
      </c>
      <c r="Q182" s="1">
        <f>Table1[[#This Row],[ rating_count ]]*Table1[[#This Row],[actual_price]]</f>
        <v>156187</v>
      </c>
      <c r="R182" t="s">
        <v>10976</v>
      </c>
      <c r="S182" s="6" t="s">
        <v>1174</v>
      </c>
      <c r="T182" t="s">
        <v>1175</v>
      </c>
      <c r="U182" t="s">
        <v>1176</v>
      </c>
      <c r="V182">
        <f>IF(TRIM(Table1[[#This Row],[review_id]])="", 0, LEN(Table1[[#This Row],[review_id]]) - LEN(SUBSTITUTE(Table1[[#This Row],[review_id]], ",", "")) + 1)</f>
        <v>8</v>
      </c>
      <c r="W182" t="s">
        <v>1177</v>
      </c>
      <c r="X182" t="s">
        <v>1178</v>
      </c>
      <c r="Y182" t="s">
        <v>1179</v>
      </c>
      <c r="Z182" t="s">
        <v>1180</v>
      </c>
    </row>
    <row r="183" spans="1:26" hidden="1" x14ac:dyDescent="0.25">
      <c r="A183" t="s">
        <v>1181</v>
      </c>
      <c r="B183" t="s">
        <v>9704</v>
      </c>
      <c r="C183" t="s">
        <v>9489</v>
      </c>
      <c r="D183" t="str">
        <f>TRIM(LEFT(SUBSTITUTE(SUBSTITUTE(SUBSTITUTE(Table1[[#This Row],[Product_category]],"&amp;"," &amp; "),"HomeImprovement","Home Improvement"),"Car&amp;Motorbike","Car &amp; Motorbike"),999))</f>
        <v>Computers &amp; Accessories</v>
      </c>
      <c r="E183" t="s">
        <v>9490</v>
      </c>
      <c r="F183">
        <v>299</v>
      </c>
      <c r="G183">
        <v>699</v>
      </c>
      <c r="H183" t="str">
        <f>IF(Table1[[#This Row],[actual_price]]&lt;500,"&lt;500",
   IF(Table1[[#This Row],[actual_price]]&lt;=1000,"500–1000",IF(Table1[[#This Row],[actual_price]]&lt;=10000, "1000-10000",IF(Table1[[#This Row],[actual_price]]&lt;=50000, "10000-50000",IF(Table1[[#This Row],[actual_price]]&lt;=100000, "50000-100000","&gt;100000")))))</f>
        <v>500–1000</v>
      </c>
      <c r="I183" t="str">
        <f>IF(Table1[[#This Row],[discount_percentage]] &lt;=20%, "0-20%",IF(Table1[[#This Row],[discount_percentage]] &lt;=50%, "20-50%", IF(Table1[[#This Row],[discount_percentage]] &lt;=70%, "50-70%", "70-100%" )))</f>
        <v>50-70%</v>
      </c>
      <c r="J183" s="1" t="str">
        <f>IF(Table1[[#This Row],[discount_percentage]] &gt;= 50%, "Over 50% discount", "Below 50% discount")</f>
        <v>Over 50% discount</v>
      </c>
      <c r="K183" s="4">
        <v>0.56999999999999995</v>
      </c>
      <c r="L183">
        <v>4.0999999999999996</v>
      </c>
      <c r="M183">
        <f>ROUND(Table1[[#This Row],[rating]], 0)</f>
        <v>4</v>
      </c>
      <c r="N183" s="1">
        <v>2957</v>
      </c>
      <c r="O183" s="1">
        <f>Table1[[#This Row],[rating]]*Table1[[#This Row],[ rating_count ]]</f>
        <v>12123.699999999999</v>
      </c>
      <c r="P183" s="1" t="str">
        <f>IF(Table1[[#This Row],[ rating_count ]]&lt;= 1000, "&lt;=1000", "&gt;=1000" )</f>
        <v>&gt;=1000</v>
      </c>
      <c r="Q183" s="1">
        <f>Table1[[#This Row],[ rating_count ]]*Table1[[#This Row],[actual_price]]</f>
        <v>2066943</v>
      </c>
      <c r="R183" t="s">
        <v>10977</v>
      </c>
      <c r="S183" s="6" t="s">
        <v>1182</v>
      </c>
      <c r="T183" t="s">
        <v>1183</v>
      </c>
      <c r="U183" t="s">
        <v>1184</v>
      </c>
      <c r="V183">
        <f>IF(TRIM(Table1[[#This Row],[review_id]])="", 0, LEN(Table1[[#This Row],[review_id]]) - LEN(SUBSTITUTE(Table1[[#This Row],[review_id]], ",", "")) + 1)</f>
        <v>8</v>
      </c>
      <c r="W183" t="s">
        <v>1185</v>
      </c>
      <c r="X183" t="s">
        <v>1186</v>
      </c>
      <c r="Y183" t="s">
        <v>1187</v>
      </c>
      <c r="Z183" t="s">
        <v>1188</v>
      </c>
    </row>
    <row r="184" spans="1:26" hidden="1" x14ac:dyDescent="0.25">
      <c r="A184" t="s">
        <v>1189</v>
      </c>
      <c r="B184" t="s">
        <v>9705</v>
      </c>
      <c r="C184" t="s">
        <v>9489</v>
      </c>
      <c r="D184" t="str">
        <f>TRIM(LEFT(SUBSTITUTE(SUBSTITUTE(SUBSTITUTE(Table1[[#This Row],[Product_category]],"&amp;"," &amp; "),"HomeImprovement","Home Improvement"),"Car&amp;Motorbike","Car &amp; Motorbike"),999))</f>
        <v>Computers &amp; Accessories</v>
      </c>
      <c r="E184" t="s">
        <v>9490</v>
      </c>
      <c r="F184">
        <v>849</v>
      </c>
      <c r="G184">
        <v>999</v>
      </c>
      <c r="H184" t="str">
        <f>IF(Table1[[#This Row],[actual_price]]&lt;500,"&lt;500",
   IF(Table1[[#This Row],[actual_price]]&lt;=1000,"500–1000",IF(Table1[[#This Row],[actual_price]]&lt;=10000, "1000-10000",IF(Table1[[#This Row],[actual_price]]&lt;=50000, "10000-50000",IF(Table1[[#This Row],[actual_price]]&lt;=100000, "50000-100000","&gt;100000")))))</f>
        <v>500–1000</v>
      </c>
      <c r="I184" t="str">
        <f>IF(Table1[[#This Row],[discount_percentage]] &lt;=20%, "0-20%",IF(Table1[[#This Row],[discount_percentage]] &lt;=50%, "20-50%", IF(Table1[[#This Row],[discount_percentage]] &lt;=70%, "50-70%", "70-100%" )))</f>
        <v>0-20%</v>
      </c>
      <c r="J184" s="1" t="str">
        <f>IF(Table1[[#This Row],[discount_percentage]] &gt;= 50%, "Over 50% discount", "Below 50% discount")</f>
        <v>Below 50% discount</v>
      </c>
      <c r="K184" s="4">
        <v>0.15</v>
      </c>
      <c r="L184">
        <v>4.0999999999999996</v>
      </c>
      <c r="M184">
        <f>ROUND(Table1[[#This Row],[rating]], 0)</f>
        <v>4</v>
      </c>
      <c r="N184" s="1">
        <v>6736</v>
      </c>
      <c r="O184" s="1">
        <f>Table1[[#This Row],[rating]]*Table1[[#This Row],[ rating_count ]]</f>
        <v>27617.599999999999</v>
      </c>
      <c r="P184" s="1" t="str">
        <f>IF(Table1[[#This Row],[ rating_count ]]&lt;= 1000, "&lt;=1000", "&gt;=1000" )</f>
        <v>&gt;=1000</v>
      </c>
      <c r="Q184" s="1">
        <f>Table1[[#This Row],[ rating_count ]]*Table1[[#This Row],[actual_price]]</f>
        <v>6729264</v>
      </c>
      <c r="R184" t="s">
        <v>10978</v>
      </c>
      <c r="S184" s="6" t="s">
        <v>1190</v>
      </c>
      <c r="T184" t="s">
        <v>1191</v>
      </c>
      <c r="U184" t="s">
        <v>1192</v>
      </c>
      <c r="V184">
        <f>IF(TRIM(Table1[[#This Row],[review_id]])="", 0, LEN(Table1[[#This Row],[review_id]]) - LEN(SUBSTITUTE(Table1[[#This Row],[review_id]], ",", "")) + 1)</f>
        <v>8</v>
      </c>
      <c r="W184" t="s">
        <v>1193</v>
      </c>
      <c r="X184" t="s">
        <v>1194</v>
      </c>
      <c r="Y184" t="s">
        <v>1195</v>
      </c>
      <c r="Z184" t="s">
        <v>1196</v>
      </c>
    </row>
    <row r="185" spans="1:26" hidden="1" x14ac:dyDescent="0.25">
      <c r="A185" t="s">
        <v>1197</v>
      </c>
      <c r="B185" t="s">
        <v>9706</v>
      </c>
      <c r="C185" t="s">
        <v>9489</v>
      </c>
      <c r="D185" t="str">
        <f>TRIM(LEFT(SUBSTITUTE(SUBSTITUTE(SUBSTITUTE(Table1[[#This Row],[Product_category]],"&amp;"," &amp; "),"HomeImprovement","Home Improvement"),"Car&amp;Motorbike","Car &amp; Motorbike"),999))</f>
        <v>Computers &amp; Accessories</v>
      </c>
      <c r="E185" t="s">
        <v>9490</v>
      </c>
      <c r="F185">
        <v>949</v>
      </c>
      <c r="G185" s="1">
        <v>1999</v>
      </c>
      <c r="H185" s="1" t="str">
        <f>IF(Table1[[#This Row],[actual_price]]&lt;500,"&lt;500",
   IF(Table1[[#This Row],[actual_price]]&lt;=1000,"500–1000",IF(Table1[[#This Row],[actual_price]]&lt;=10000, "1000-10000",IF(Table1[[#This Row],[actual_price]]&lt;=50000, "10000-50000",IF(Table1[[#This Row],[actual_price]]&lt;=100000, "50000-100000","&gt;100000")))))</f>
        <v>1000-10000</v>
      </c>
      <c r="I185" s="1" t="str">
        <f>IF(Table1[[#This Row],[discount_percentage]] &lt;=20%, "0-20%",IF(Table1[[#This Row],[discount_percentage]] &lt;=50%, "20-50%", IF(Table1[[#This Row],[discount_percentage]] &lt;=70%, "50-70%", "70-100%" )))</f>
        <v>50-70%</v>
      </c>
      <c r="J185" s="1" t="str">
        <f>IF(Table1[[#This Row],[discount_percentage]] &gt;= 50%, "Over 50% discount", "Below 50% discount")</f>
        <v>Over 50% discount</v>
      </c>
      <c r="K185" s="4">
        <v>0.53</v>
      </c>
      <c r="L185">
        <v>4.4000000000000004</v>
      </c>
      <c r="M185">
        <f>ROUND(Table1[[#This Row],[rating]], 0)</f>
        <v>4</v>
      </c>
      <c r="N185" s="1">
        <v>13552</v>
      </c>
      <c r="O185" s="1">
        <f>Table1[[#This Row],[rating]]*Table1[[#This Row],[ rating_count ]]</f>
        <v>59628.800000000003</v>
      </c>
      <c r="P185" s="1" t="str">
        <f>IF(Table1[[#This Row],[ rating_count ]]&lt;= 1000, "&lt;=1000", "&gt;=1000" )</f>
        <v>&gt;=1000</v>
      </c>
      <c r="Q185" s="1">
        <f>Table1[[#This Row],[ rating_count ]]*Table1[[#This Row],[actual_price]]</f>
        <v>27090448</v>
      </c>
      <c r="R185" t="s">
        <v>10979</v>
      </c>
      <c r="S185" s="6" t="s">
        <v>267</v>
      </c>
      <c r="T185" t="s">
        <v>268</v>
      </c>
      <c r="U185" t="s">
        <v>269</v>
      </c>
      <c r="V185">
        <f>IF(TRIM(Table1[[#This Row],[review_id]])="", 0, LEN(Table1[[#This Row],[review_id]]) - LEN(SUBSTITUTE(Table1[[#This Row],[review_id]], ",", "")) + 1)</f>
        <v>8</v>
      </c>
      <c r="W185" t="s">
        <v>270</v>
      </c>
      <c r="X185" t="s">
        <v>271</v>
      </c>
      <c r="Y185" t="s">
        <v>1198</v>
      </c>
      <c r="Z185" t="s">
        <v>1199</v>
      </c>
    </row>
    <row r="186" spans="1:26" hidden="1" x14ac:dyDescent="0.25">
      <c r="A186" t="s">
        <v>1200</v>
      </c>
      <c r="B186" t="s">
        <v>9707</v>
      </c>
      <c r="C186" t="s">
        <v>9489</v>
      </c>
      <c r="D186" t="str">
        <f>TRIM(LEFT(SUBSTITUTE(SUBSTITUTE(SUBSTITUTE(Table1[[#This Row],[Product_category]],"&amp;"," &amp; "),"HomeImprovement","Home Improvement"),"Car&amp;Motorbike","Car &amp; Motorbike"),999))</f>
        <v>Computers &amp; Accessories</v>
      </c>
      <c r="E186" t="s">
        <v>9490</v>
      </c>
      <c r="F186">
        <v>499</v>
      </c>
      <c r="G186" s="1">
        <v>1200</v>
      </c>
      <c r="H186" s="1" t="str">
        <f>IF(Table1[[#This Row],[actual_price]]&lt;500,"&lt;500",
   IF(Table1[[#This Row],[actual_price]]&lt;=1000,"500–1000",IF(Table1[[#This Row],[actual_price]]&lt;=10000, "1000-10000",IF(Table1[[#This Row],[actual_price]]&lt;=50000, "10000-50000",IF(Table1[[#This Row],[actual_price]]&lt;=100000, "50000-100000","&gt;100000")))))</f>
        <v>1000-10000</v>
      </c>
      <c r="I186" s="1" t="str">
        <f>IF(Table1[[#This Row],[discount_percentage]] &lt;=20%, "0-20%",IF(Table1[[#This Row],[discount_percentage]] &lt;=50%, "20-50%", IF(Table1[[#This Row],[discount_percentage]] &lt;=70%, "50-70%", "70-100%" )))</f>
        <v>50-70%</v>
      </c>
      <c r="J186" s="1" t="str">
        <f>IF(Table1[[#This Row],[discount_percentage]] &gt;= 50%, "Over 50% discount", "Below 50% discount")</f>
        <v>Over 50% discount</v>
      </c>
      <c r="K186" s="4">
        <v>0.57999999999999996</v>
      </c>
      <c r="L186">
        <v>4.3</v>
      </c>
      <c r="M186">
        <f>ROUND(Table1[[#This Row],[rating]], 0)</f>
        <v>4</v>
      </c>
      <c r="N186" s="1">
        <v>5451</v>
      </c>
      <c r="O186" s="1">
        <f>Table1[[#This Row],[rating]]*Table1[[#This Row],[ rating_count ]]</f>
        <v>23439.3</v>
      </c>
      <c r="P186" s="1" t="str">
        <f>IF(Table1[[#This Row],[ rating_count ]]&lt;= 1000, "&lt;=1000", "&gt;=1000" )</f>
        <v>&gt;=1000</v>
      </c>
      <c r="Q186" s="1">
        <f>Table1[[#This Row],[ rating_count ]]*Table1[[#This Row],[actual_price]]</f>
        <v>6541200</v>
      </c>
      <c r="R186" t="s">
        <v>10980</v>
      </c>
      <c r="S186" s="6" t="s">
        <v>1201</v>
      </c>
      <c r="T186" t="s">
        <v>1202</v>
      </c>
      <c r="U186" t="s">
        <v>1203</v>
      </c>
      <c r="V186">
        <f>IF(TRIM(Table1[[#This Row],[review_id]])="", 0, LEN(Table1[[#This Row],[review_id]]) - LEN(SUBSTITUTE(Table1[[#This Row],[review_id]], ",", "")) + 1)</f>
        <v>8</v>
      </c>
      <c r="W186" t="s">
        <v>1204</v>
      </c>
      <c r="X186" t="s">
        <v>1205</v>
      </c>
      <c r="Y186" t="s">
        <v>1206</v>
      </c>
      <c r="Z186" t="s">
        <v>1207</v>
      </c>
    </row>
    <row r="187" spans="1:26" hidden="1" x14ac:dyDescent="0.25">
      <c r="A187" t="s">
        <v>1208</v>
      </c>
      <c r="B187" t="s">
        <v>9708</v>
      </c>
      <c r="C187" t="s">
        <v>9489</v>
      </c>
      <c r="D187" t="str">
        <f>TRIM(LEFT(SUBSTITUTE(SUBSTITUTE(SUBSTITUTE(Table1[[#This Row],[Product_category]],"&amp;"," &amp; "),"HomeImprovement","Home Improvement"),"Car&amp;Motorbike","Car &amp; Motorbike"),999))</f>
        <v>Computers &amp; Accessories</v>
      </c>
      <c r="E187" t="s">
        <v>9490</v>
      </c>
      <c r="F187">
        <v>299</v>
      </c>
      <c r="G187">
        <v>485</v>
      </c>
      <c r="H187" t="str">
        <f>IF(Table1[[#This Row],[actual_price]]&lt;500,"&lt;500",
   IF(Table1[[#This Row],[actual_price]]&lt;=1000,"500–1000",IF(Table1[[#This Row],[actual_price]]&lt;=10000, "1000-10000",IF(Table1[[#This Row],[actual_price]]&lt;=50000, "10000-50000",IF(Table1[[#This Row],[actual_price]]&lt;=100000, "50000-100000","&gt;100000")))))</f>
        <v>&lt;500</v>
      </c>
      <c r="I187" t="str">
        <f>IF(Table1[[#This Row],[discount_percentage]] &lt;=20%, "0-20%",IF(Table1[[#This Row],[discount_percentage]] &lt;=50%, "20-50%", IF(Table1[[#This Row],[discount_percentage]] &lt;=70%, "50-70%", "70-100%" )))</f>
        <v>20-50%</v>
      </c>
      <c r="J187" s="1" t="str">
        <f>IF(Table1[[#This Row],[discount_percentage]] &gt;= 50%, "Over 50% discount", "Below 50% discount")</f>
        <v>Below 50% discount</v>
      </c>
      <c r="K187" s="4">
        <v>0.38</v>
      </c>
      <c r="L187">
        <v>4.3</v>
      </c>
      <c r="M187">
        <f>ROUND(Table1[[#This Row],[rating]], 0)</f>
        <v>4</v>
      </c>
      <c r="N187" s="1">
        <v>10911</v>
      </c>
      <c r="O187" s="1">
        <f>Table1[[#This Row],[rating]]*Table1[[#This Row],[ rating_count ]]</f>
        <v>46917.299999999996</v>
      </c>
      <c r="P187" s="1" t="str">
        <f>IF(Table1[[#This Row],[ rating_count ]]&lt;= 1000, "&lt;=1000", "&gt;=1000" )</f>
        <v>&gt;=1000</v>
      </c>
      <c r="Q187" s="1">
        <f>Table1[[#This Row],[ rating_count ]]*Table1[[#This Row],[actual_price]]</f>
        <v>5291835</v>
      </c>
      <c r="R187" t="s">
        <v>10981</v>
      </c>
      <c r="S187" s="6" t="s">
        <v>1209</v>
      </c>
      <c r="T187" t="s">
        <v>1210</v>
      </c>
      <c r="U187" t="s">
        <v>1211</v>
      </c>
      <c r="V187">
        <f>IF(TRIM(Table1[[#This Row],[review_id]])="", 0, LEN(Table1[[#This Row],[review_id]]) - LEN(SUBSTITUTE(Table1[[#This Row],[review_id]], ",", "")) + 1)</f>
        <v>8</v>
      </c>
      <c r="W187" t="s">
        <v>1212</v>
      </c>
      <c r="X187" t="s">
        <v>1213</v>
      </c>
      <c r="Y187" t="s">
        <v>1214</v>
      </c>
      <c r="Z187" t="s">
        <v>1215</v>
      </c>
    </row>
    <row r="188" spans="1:26" hidden="1" x14ac:dyDescent="0.25">
      <c r="A188" t="s">
        <v>1216</v>
      </c>
      <c r="B188" t="s">
        <v>9706</v>
      </c>
      <c r="C188" t="s">
        <v>9489</v>
      </c>
      <c r="D188" t="str">
        <f>TRIM(LEFT(SUBSTITUTE(SUBSTITUTE(SUBSTITUTE(Table1[[#This Row],[Product_category]],"&amp;"," &amp; "),"HomeImprovement","Home Improvement"),"Car&amp;Motorbike","Car &amp; Motorbike"),999))</f>
        <v>Computers &amp; Accessories</v>
      </c>
      <c r="E188" t="s">
        <v>9490</v>
      </c>
      <c r="F188">
        <v>949</v>
      </c>
      <c r="G188" s="1">
        <v>1999</v>
      </c>
      <c r="H188" s="1" t="str">
        <f>IF(Table1[[#This Row],[actual_price]]&lt;500,"&lt;500",
   IF(Table1[[#This Row],[actual_price]]&lt;=1000,"500–1000",IF(Table1[[#This Row],[actual_price]]&lt;=10000, "1000-10000",IF(Table1[[#This Row],[actual_price]]&lt;=50000, "10000-50000",IF(Table1[[#This Row],[actual_price]]&lt;=100000, "50000-100000","&gt;100000")))))</f>
        <v>1000-10000</v>
      </c>
      <c r="I188" s="1" t="str">
        <f>IF(Table1[[#This Row],[discount_percentage]] &lt;=20%, "0-20%",IF(Table1[[#This Row],[discount_percentage]] &lt;=50%, "20-50%", IF(Table1[[#This Row],[discount_percentage]] &lt;=70%, "50-70%", "70-100%" )))</f>
        <v>50-70%</v>
      </c>
      <c r="J188" s="1" t="str">
        <f>IF(Table1[[#This Row],[discount_percentage]] &gt;= 50%, "Over 50% discount", "Below 50% discount")</f>
        <v>Over 50% discount</v>
      </c>
      <c r="K188" s="4">
        <v>0.53</v>
      </c>
      <c r="L188">
        <v>4.4000000000000004</v>
      </c>
      <c r="M188">
        <f>ROUND(Table1[[#This Row],[rating]], 0)</f>
        <v>4</v>
      </c>
      <c r="N188" s="1">
        <v>13552</v>
      </c>
      <c r="O188" s="1">
        <f>Table1[[#This Row],[rating]]*Table1[[#This Row],[ rating_count ]]</f>
        <v>59628.800000000003</v>
      </c>
      <c r="P188" s="1" t="str">
        <f>IF(Table1[[#This Row],[ rating_count ]]&lt;= 1000, "&lt;=1000", "&gt;=1000" )</f>
        <v>&gt;=1000</v>
      </c>
      <c r="Q188" s="1">
        <f>Table1[[#This Row],[ rating_count ]]*Table1[[#This Row],[actual_price]]</f>
        <v>27090448</v>
      </c>
      <c r="R188" t="s">
        <v>10982</v>
      </c>
      <c r="S188" s="6" t="s">
        <v>267</v>
      </c>
      <c r="T188" t="s">
        <v>268</v>
      </c>
      <c r="U188" t="s">
        <v>269</v>
      </c>
      <c r="V188">
        <f>IF(TRIM(Table1[[#This Row],[review_id]])="", 0, LEN(Table1[[#This Row],[review_id]]) - LEN(SUBSTITUTE(Table1[[#This Row],[review_id]], ",", "")) + 1)</f>
        <v>8</v>
      </c>
      <c r="W188" t="s">
        <v>270</v>
      </c>
      <c r="X188" t="s">
        <v>271</v>
      </c>
      <c r="Y188" t="s">
        <v>1217</v>
      </c>
      <c r="Z188" t="s">
        <v>1218</v>
      </c>
    </row>
    <row r="189" spans="1:26" hidden="1" x14ac:dyDescent="0.25">
      <c r="A189" t="s">
        <v>1219</v>
      </c>
      <c r="B189" t="s">
        <v>9709</v>
      </c>
      <c r="C189" t="s">
        <v>9489</v>
      </c>
      <c r="D189" t="str">
        <f>TRIM(LEFT(SUBSTITUTE(SUBSTITUTE(SUBSTITUTE(Table1[[#This Row],[Product_category]],"&amp;"," &amp; "),"HomeImprovement","Home Improvement"),"Car&amp;Motorbike","Car &amp; Motorbike"),999))</f>
        <v>Computers &amp; Accessories</v>
      </c>
      <c r="E189" t="s">
        <v>9490</v>
      </c>
      <c r="F189">
        <v>379</v>
      </c>
      <c r="G189" s="1">
        <v>1099</v>
      </c>
      <c r="H189" s="1" t="str">
        <f>IF(Table1[[#This Row],[actual_price]]&lt;500,"&lt;500",
   IF(Table1[[#This Row],[actual_price]]&lt;=1000,"500–1000",IF(Table1[[#This Row],[actual_price]]&lt;=10000, "1000-10000",IF(Table1[[#This Row],[actual_price]]&lt;=50000, "10000-50000",IF(Table1[[#This Row],[actual_price]]&lt;=100000, "50000-100000","&gt;100000")))))</f>
        <v>1000-10000</v>
      </c>
      <c r="I189" s="1" t="str">
        <f>IF(Table1[[#This Row],[discount_percentage]] &lt;=20%, "0-20%",IF(Table1[[#This Row],[discount_percentage]] &lt;=50%, "20-50%", IF(Table1[[#This Row],[discount_percentage]] &lt;=70%, "50-70%", "70-100%" )))</f>
        <v>50-70%</v>
      </c>
      <c r="J189" s="1" t="str">
        <f>IF(Table1[[#This Row],[discount_percentage]] &gt;= 50%, "Over 50% discount", "Below 50% discount")</f>
        <v>Over 50% discount</v>
      </c>
      <c r="K189" s="4">
        <v>0.66</v>
      </c>
      <c r="L189">
        <v>4.3</v>
      </c>
      <c r="M189">
        <f>ROUND(Table1[[#This Row],[rating]], 0)</f>
        <v>4</v>
      </c>
      <c r="N189" s="1">
        <v>2806</v>
      </c>
      <c r="O189" s="1">
        <f>Table1[[#This Row],[rating]]*Table1[[#This Row],[ rating_count ]]</f>
        <v>12065.8</v>
      </c>
      <c r="P189" s="1" t="str">
        <f>IF(Table1[[#This Row],[ rating_count ]]&lt;= 1000, "&lt;=1000", "&gt;=1000" )</f>
        <v>&gt;=1000</v>
      </c>
      <c r="Q189" s="1">
        <f>Table1[[#This Row],[ rating_count ]]*Table1[[#This Row],[actual_price]]</f>
        <v>3083794</v>
      </c>
      <c r="R189" t="s">
        <v>10983</v>
      </c>
      <c r="S189" s="6" t="s">
        <v>716</v>
      </c>
      <c r="T189" t="s">
        <v>12019</v>
      </c>
      <c r="U189" t="s">
        <v>717</v>
      </c>
      <c r="V189">
        <f>IF(TRIM(Table1[[#This Row],[review_id]])="", 0, LEN(Table1[[#This Row],[review_id]]) - LEN(SUBSTITUTE(Table1[[#This Row],[review_id]], ",", "")) + 1)</f>
        <v>8</v>
      </c>
      <c r="W189" t="s">
        <v>718</v>
      </c>
      <c r="X189" t="s">
        <v>719</v>
      </c>
      <c r="Y189" t="s">
        <v>1220</v>
      </c>
      <c r="Z189" t="s">
        <v>1221</v>
      </c>
    </row>
    <row r="190" spans="1:26" hidden="1" x14ac:dyDescent="0.25">
      <c r="A190" t="s">
        <v>1222</v>
      </c>
      <c r="B190" t="s">
        <v>9710</v>
      </c>
      <c r="C190" t="s">
        <v>9492</v>
      </c>
      <c r="D190" t="str">
        <f>TRIM(LEFT(SUBSTITUTE(SUBSTITUTE(SUBSTITUTE(Table1[[#This Row],[Product_category]],"&amp;"," &amp; "),"HomeImprovement","Home Improvement"),"Car&amp;Motorbike","Car &amp; Motorbike"),999))</f>
        <v>Electronics</v>
      </c>
      <c r="E190" s="1" t="s">
        <v>9493</v>
      </c>
      <c r="F190" s="1">
        <v>8990</v>
      </c>
      <c r="G190" s="1">
        <v>18990</v>
      </c>
      <c r="H190" s="1" t="str">
        <f>IF(Table1[[#This Row],[actual_price]]&lt;500,"&lt;500",
   IF(Table1[[#This Row],[actual_price]]&lt;=1000,"500–1000",IF(Table1[[#This Row],[actual_price]]&lt;=10000, "1000-10000",IF(Table1[[#This Row],[actual_price]]&lt;=50000, "10000-50000",IF(Table1[[#This Row],[actual_price]]&lt;=100000, "50000-100000","&gt;100000")))))</f>
        <v>10000-50000</v>
      </c>
      <c r="I190" s="1" t="str">
        <f>IF(Table1[[#This Row],[discount_percentage]] &lt;=20%, "0-20%",IF(Table1[[#This Row],[discount_percentage]] &lt;=50%, "20-50%", IF(Table1[[#This Row],[discount_percentage]] &lt;=70%, "50-70%", "70-100%" )))</f>
        <v>50-70%</v>
      </c>
      <c r="J190" s="1" t="str">
        <f>IF(Table1[[#This Row],[discount_percentage]] &gt;= 50%, "Over 50% discount", "Below 50% discount")</f>
        <v>Over 50% discount</v>
      </c>
      <c r="K190" s="4">
        <v>0.53</v>
      </c>
      <c r="L190">
        <v>3.9</v>
      </c>
      <c r="M190">
        <f>ROUND(Table1[[#This Row],[rating]], 0)</f>
        <v>4</v>
      </c>
      <c r="N190">
        <v>350</v>
      </c>
      <c r="O190" s="1">
        <f>Table1[[#This Row],[rating]]*Table1[[#This Row],[ rating_count ]]</f>
        <v>1365</v>
      </c>
      <c r="P190" s="1" t="str">
        <f>IF(Table1[[#This Row],[ rating_count ]]&lt;= 1000, "&lt;=1000", "&gt;=1000" )</f>
        <v>&lt;=1000</v>
      </c>
      <c r="Q190" s="1">
        <f>Table1[[#This Row],[ rating_count ]]*Table1[[#This Row],[actual_price]]</f>
        <v>6646500</v>
      </c>
      <c r="R190" t="s">
        <v>10984</v>
      </c>
      <c r="S190" s="6" t="s">
        <v>1223</v>
      </c>
      <c r="T190" t="s">
        <v>1224</v>
      </c>
      <c r="U190" t="s">
        <v>1225</v>
      </c>
      <c r="V190">
        <f>IF(TRIM(Table1[[#This Row],[review_id]])="", 0, LEN(Table1[[#This Row],[review_id]]) - LEN(SUBSTITUTE(Table1[[#This Row],[review_id]], ",", "")) + 1)</f>
        <v>8</v>
      </c>
      <c r="W190" t="s">
        <v>1226</v>
      </c>
      <c r="X190" t="s">
        <v>1227</v>
      </c>
      <c r="Y190" t="s">
        <v>1228</v>
      </c>
      <c r="Z190" t="s">
        <v>1229</v>
      </c>
    </row>
    <row r="191" spans="1:26" hidden="1" x14ac:dyDescent="0.25">
      <c r="A191" t="s">
        <v>1230</v>
      </c>
      <c r="B191" t="s">
        <v>9711</v>
      </c>
      <c r="C191" t="s">
        <v>9492</v>
      </c>
      <c r="D191" t="str">
        <f>TRIM(LEFT(SUBSTITUTE(SUBSTITUTE(SUBSTITUTE(Table1[[#This Row],[Product_category]],"&amp;"," &amp; "),"HomeImprovement","Home Improvement"),"Car&amp;Motorbike","Car &amp; Motorbike"),999))</f>
        <v>Electronics</v>
      </c>
      <c r="E191" t="s">
        <v>9493</v>
      </c>
      <c r="F191">
        <v>486</v>
      </c>
      <c r="G191" s="1">
        <v>1999</v>
      </c>
      <c r="H191" s="1" t="str">
        <f>IF(Table1[[#This Row],[actual_price]]&lt;500,"&lt;500",
   IF(Table1[[#This Row],[actual_price]]&lt;=1000,"500–1000",IF(Table1[[#This Row],[actual_price]]&lt;=10000, "1000-10000",IF(Table1[[#This Row],[actual_price]]&lt;=50000, "10000-50000",IF(Table1[[#This Row],[actual_price]]&lt;=100000, "50000-100000","&gt;100000")))))</f>
        <v>1000-10000</v>
      </c>
      <c r="I191" s="1" t="str">
        <f>IF(Table1[[#This Row],[discount_percentage]] &lt;=20%, "0-20%",IF(Table1[[#This Row],[discount_percentage]] &lt;=50%, "20-50%", IF(Table1[[#This Row],[discount_percentage]] &lt;=70%, "50-70%", "70-100%" )))</f>
        <v>70-100%</v>
      </c>
      <c r="J191" s="1" t="str">
        <f>IF(Table1[[#This Row],[discount_percentage]] &gt;= 50%, "Over 50% discount", "Below 50% discount")</f>
        <v>Over 50% discount</v>
      </c>
      <c r="K191" s="4">
        <v>0.76</v>
      </c>
      <c r="L191">
        <v>4.2</v>
      </c>
      <c r="M191">
        <f>ROUND(Table1[[#This Row],[rating]], 0)</f>
        <v>4</v>
      </c>
      <c r="N191" s="1">
        <v>30023</v>
      </c>
      <c r="O191" s="1">
        <f>Table1[[#This Row],[rating]]*Table1[[#This Row],[ rating_count ]]</f>
        <v>126096.6</v>
      </c>
      <c r="P191" s="1" t="str">
        <f>IF(Table1[[#This Row],[ rating_count ]]&lt;= 1000, "&lt;=1000", "&gt;=1000" )</f>
        <v>&gt;=1000</v>
      </c>
      <c r="Q191" s="1">
        <f>Table1[[#This Row],[ rating_count ]]*Table1[[#This Row],[actual_price]]</f>
        <v>60015977</v>
      </c>
      <c r="R191" t="s">
        <v>10985</v>
      </c>
      <c r="S191" s="6" t="s">
        <v>981</v>
      </c>
      <c r="T191" t="s">
        <v>982</v>
      </c>
      <c r="U191" t="s">
        <v>983</v>
      </c>
      <c r="V191">
        <f>IF(TRIM(Table1[[#This Row],[review_id]])="", 0, LEN(Table1[[#This Row],[review_id]]) - LEN(SUBSTITUTE(Table1[[#This Row],[review_id]], ",", "")) + 1)</f>
        <v>8</v>
      </c>
      <c r="W191" t="s">
        <v>984</v>
      </c>
      <c r="X191" t="s">
        <v>985</v>
      </c>
      <c r="Y191" t="s">
        <v>1231</v>
      </c>
      <c r="Z191" t="s">
        <v>1232</v>
      </c>
    </row>
    <row r="192" spans="1:26" hidden="1" x14ac:dyDescent="0.25">
      <c r="A192" t="s">
        <v>1233</v>
      </c>
      <c r="B192" t="s">
        <v>9712</v>
      </c>
      <c r="C192" t="s">
        <v>9492</v>
      </c>
      <c r="D192" t="str">
        <f>TRIM(LEFT(SUBSTITUTE(SUBSTITUTE(SUBSTITUTE(Table1[[#This Row],[Product_category]],"&amp;"," &amp; "),"HomeImprovement","Home Improvement"),"Car&amp;Motorbike","Car &amp; Motorbike"),999))</f>
        <v>Electronics</v>
      </c>
      <c r="E192" s="1" t="s">
        <v>9493</v>
      </c>
      <c r="F192" s="1">
        <v>5699</v>
      </c>
      <c r="G192" s="1">
        <v>11000</v>
      </c>
      <c r="H192" s="1" t="str">
        <f>IF(Table1[[#This Row],[actual_price]]&lt;500,"&lt;500",
   IF(Table1[[#This Row],[actual_price]]&lt;=1000,"500–1000",IF(Table1[[#This Row],[actual_price]]&lt;=10000, "1000-10000",IF(Table1[[#This Row],[actual_price]]&lt;=50000, "10000-50000",IF(Table1[[#This Row],[actual_price]]&lt;=100000, "50000-100000","&gt;100000")))))</f>
        <v>10000-50000</v>
      </c>
      <c r="I192" s="1" t="str">
        <f>IF(Table1[[#This Row],[discount_percentage]] &lt;=20%, "0-20%",IF(Table1[[#This Row],[discount_percentage]] &lt;=50%, "20-50%", IF(Table1[[#This Row],[discount_percentage]] &lt;=70%, "50-70%", "70-100%" )))</f>
        <v>20-50%</v>
      </c>
      <c r="J192" s="1" t="str">
        <f>IF(Table1[[#This Row],[discount_percentage]] &gt;= 50%, "Over 50% discount", "Below 50% discount")</f>
        <v>Below 50% discount</v>
      </c>
      <c r="K192" s="4">
        <v>0.48</v>
      </c>
      <c r="L192">
        <v>4.2</v>
      </c>
      <c r="M192">
        <f>ROUND(Table1[[#This Row],[rating]], 0)</f>
        <v>4</v>
      </c>
      <c r="N192" s="1">
        <v>4003</v>
      </c>
      <c r="O192" s="1">
        <f>Table1[[#This Row],[rating]]*Table1[[#This Row],[ rating_count ]]</f>
        <v>16812.600000000002</v>
      </c>
      <c r="P192" s="1" t="str">
        <f>IF(Table1[[#This Row],[ rating_count ]]&lt;= 1000, "&lt;=1000", "&gt;=1000" )</f>
        <v>&gt;=1000</v>
      </c>
      <c r="Q192" s="1">
        <f>Table1[[#This Row],[ rating_count ]]*Table1[[#This Row],[actual_price]]</f>
        <v>44033000</v>
      </c>
      <c r="R192" t="s">
        <v>10986</v>
      </c>
      <c r="S192" s="6" t="s">
        <v>377</v>
      </c>
      <c r="T192" t="s">
        <v>12002</v>
      </c>
      <c r="U192" t="s">
        <v>378</v>
      </c>
      <c r="V192">
        <f>IF(TRIM(Table1[[#This Row],[review_id]])="", 0, LEN(Table1[[#This Row],[review_id]]) - LEN(SUBSTITUTE(Table1[[#This Row],[review_id]], ",", "")) + 1)</f>
        <v>8</v>
      </c>
      <c r="W192" t="s">
        <v>379</v>
      </c>
      <c r="X192" t="s">
        <v>1234</v>
      </c>
      <c r="Y192" t="s">
        <v>1235</v>
      </c>
      <c r="Z192" t="s">
        <v>1236</v>
      </c>
    </row>
    <row r="193" spans="1:26" hidden="1" x14ac:dyDescent="0.25">
      <c r="A193" t="s">
        <v>1237</v>
      </c>
      <c r="B193" t="s">
        <v>9713</v>
      </c>
      <c r="C193" t="s">
        <v>9489</v>
      </c>
      <c r="D193" t="str">
        <f>TRIM(LEFT(SUBSTITUTE(SUBSTITUTE(SUBSTITUTE(Table1[[#This Row],[Product_category]],"&amp;"," &amp; "),"HomeImprovement","Home Improvement"),"Car&amp;Motorbike","Car &amp; Motorbike"),999))</f>
        <v>Computers &amp; Accessories</v>
      </c>
      <c r="E193" t="s">
        <v>9490</v>
      </c>
      <c r="F193">
        <v>709</v>
      </c>
      <c r="G193" s="1">
        <v>1999</v>
      </c>
      <c r="H193" s="1" t="str">
        <f>IF(Table1[[#This Row],[actual_price]]&lt;500,"&lt;500",
   IF(Table1[[#This Row],[actual_price]]&lt;=1000,"500–1000",IF(Table1[[#This Row],[actual_price]]&lt;=10000, "1000-10000",IF(Table1[[#This Row],[actual_price]]&lt;=50000, "10000-50000",IF(Table1[[#This Row],[actual_price]]&lt;=100000, "50000-100000","&gt;100000")))))</f>
        <v>1000-10000</v>
      </c>
      <c r="I193" s="1" t="str">
        <f>IF(Table1[[#This Row],[discount_percentage]] &lt;=20%, "0-20%",IF(Table1[[#This Row],[discount_percentage]] &lt;=50%, "20-50%", IF(Table1[[#This Row],[discount_percentage]] &lt;=70%, "50-70%", "70-100%" )))</f>
        <v>50-70%</v>
      </c>
      <c r="J193" s="1" t="str">
        <f>IF(Table1[[#This Row],[discount_percentage]] &gt;= 50%, "Over 50% discount", "Below 50% discount")</f>
        <v>Over 50% discount</v>
      </c>
      <c r="K193" s="4">
        <v>0.65</v>
      </c>
      <c r="L193">
        <v>4.0999999999999996</v>
      </c>
      <c r="M193">
        <f>ROUND(Table1[[#This Row],[rating]], 0)</f>
        <v>4</v>
      </c>
      <c r="N193" s="1">
        <v>178817</v>
      </c>
      <c r="O193" s="1">
        <f>Table1[[#This Row],[rating]]*Table1[[#This Row],[ rating_count ]]</f>
        <v>733149.7</v>
      </c>
      <c r="P193" s="1" t="str">
        <f>IF(Table1[[#This Row],[ rating_count ]]&lt;= 1000, "&lt;=1000", "&gt;=1000" )</f>
        <v>&gt;=1000</v>
      </c>
      <c r="Q193" s="1">
        <f>Table1[[#This Row],[ rating_count ]]*Table1[[#This Row],[actual_price]]</f>
        <v>357455183</v>
      </c>
      <c r="R193" t="s">
        <v>10987</v>
      </c>
      <c r="S193" s="6" t="s">
        <v>1238</v>
      </c>
      <c r="T193" t="s">
        <v>1239</v>
      </c>
      <c r="U193" t="s">
        <v>1240</v>
      </c>
      <c r="V193">
        <f>IF(TRIM(Table1[[#This Row],[review_id]])="", 0, LEN(Table1[[#This Row],[review_id]]) - LEN(SUBSTITUTE(Table1[[#This Row],[review_id]], ",", "")) + 1)</f>
        <v>8</v>
      </c>
      <c r="W193" t="s">
        <v>1241</v>
      </c>
      <c r="X193" t="s">
        <v>1242</v>
      </c>
      <c r="Y193" t="s">
        <v>1243</v>
      </c>
      <c r="Z193" t="s">
        <v>1244</v>
      </c>
    </row>
    <row r="194" spans="1:26" hidden="1" x14ac:dyDescent="0.25">
      <c r="A194" t="s">
        <v>1245</v>
      </c>
      <c r="B194" t="s">
        <v>9714</v>
      </c>
      <c r="C194" t="s">
        <v>9492</v>
      </c>
      <c r="D194" t="str">
        <f>TRIM(LEFT(SUBSTITUTE(SUBSTITUTE(SUBSTITUTE(Table1[[#This Row],[Product_category]],"&amp;"," &amp; "),"HomeImprovement","Home Improvement"),"Car&amp;Motorbike","Car &amp; Motorbike"),999))</f>
        <v>Electronics</v>
      </c>
      <c r="E194" s="1" t="s">
        <v>9493</v>
      </c>
      <c r="F194" s="1">
        <v>47990</v>
      </c>
      <c r="G194" s="1">
        <v>70900</v>
      </c>
      <c r="H194" s="1" t="str">
        <f>IF(Table1[[#This Row],[actual_price]]&lt;500,"&lt;500",
   IF(Table1[[#This Row],[actual_price]]&lt;=1000,"500–1000",IF(Table1[[#This Row],[actual_price]]&lt;=10000, "1000-10000",IF(Table1[[#This Row],[actual_price]]&lt;=50000, "10000-50000",IF(Table1[[#This Row],[actual_price]]&lt;=100000, "50000-100000","&gt;100000")))))</f>
        <v>50000-100000</v>
      </c>
      <c r="I194" s="1" t="str">
        <f>IF(Table1[[#This Row],[discount_percentage]] &lt;=20%, "0-20%",IF(Table1[[#This Row],[discount_percentage]] &lt;=50%, "20-50%", IF(Table1[[#This Row],[discount_percentage]] &lt;=70%, "50-70%", "70-100%" )))</f>
        <v>20-50%</v>
      </c>
      <c r="J194" s="1" t="str">
        <f>IF(Table1[[#This Row],[discount_percentage]] &gt;= 50%, "Over 50% discount", "Below 50% discount")</f>
        <v>Below 50% discount</v>
      </c>
      <c r="K194" s="4">
        <v>0.32</v>
      </c>
      <c r="L194">
        <v>4.3</v>
      </c>
      <c r="M194">
        <f>ROUND(Table1[[#This Row],[rating]], 0)</f>
        <v>4</v>
      </c>
      <c r="N194" s="1">
        <v>7109</v>
      </c>
      <c r="O194" s="1">
        <f>Table1[[#This Row],[rating]]*Table1[[#This Row],[ rating_count ]]</f>
        <v>30568.699999999997</v>
      </c>
      <c r="P194" s="1" t="str">
        <f>IF(Table1[[#This Row],[ rating_count ]]&lt;= 1000, "&lt;=1000", "&gt;=1000" )</f>
        <v>&gt;=1000</v>
      </c>
      <c r="Q194" s="1">
        <f>Table1[[#This Row],[ rating_count ]]*Table1[[#This Row],[actual_price]]</f>
        <v>504028100</v>
      </c>
      <c r="R194" t="s">
        <v>10863</v>
      </c>
      <c r="S194" s="6" t="s">
        <v>428</v>
      </c>
      <c r="T194" t="s">
        <v>12006</v>
      </c>
      <c r="U194" t="s">
        <v>429</v>
      </c>
      <c r="V194">
        <f>IF(TRIM(Table1[[#This Row],[review_id]])="", 0, LEN(Table1[[#This Row],[review_id]]) - LEN(SUBSTITUTE(Table1[[#This Row],[review_id]], ",", "")) + 1)</f>
        <v>8</v>
      </c>
      <c r="W194" t="s">
        <v>430</v>
      </c>
      <c r="X194" t="s">
        <v>431</v>
      </c>
      <c r="Y194" t="s">
        <v>1246</v>
      </c>
      <c r="Z194" t="s">
        <v>1247</v>
      </c>
    </row>
    <row r="195" spans="1:26" hidden="1" x14ac:dyDescent="0.25">
      <c r="A195" t="s">
        <v>1248</v>
      </c>
      <c r="B195" t="s">
        <v>9715</v>
      </c>
      <c r="C195" t="s">
        <v>9492</v>
      </c>
      <c r="D195" t="str">
        <f>TRIM(LEFT(SUBSTITUTE(SUBSTITUTE(SUBSTITUTE(Table1[[#This Row],[Product_category]],"&amp;"," &amp; "),"HomeImprovement","Home Improvement"),"Car&amp;Motorbike","Car &amp; Motorbike"),999))</f>
        <v>Electronics</v>
      </c>
      <c r="E195" t="s">
        <v>9493</v>
      </c>
      <c r="F195">
        <v>299</v>
      </c>
      <c r="G195" s="1">
        <v>1199</v>
      </c>
      <c r="H195" s="1" t="str">
        <f>IF(Table1[[#This Row],[actual_price]]&lt;500,"&lt;500",
   IF(Table1[[#This Row],[actual_price]]&lt;=1000,"500–1000",IF(Table1[[#This Row],[actual_price]]&lt;=10000, "1000-10000",IF(Table1[[#This Row],[actual_price]]&lt;=50000, "10000-50000",IF(Table1[[#This Row],[actual_price]]&lt;=100000, "50000-100000","&gt;100000")))))</f>
        <v>1000-10000</v>
      </c>
      <c r="I195" s="1" t="str">
        <f>IF(Table1[[#This Row],[discount_percentage]] &lt;=20%, "0-20%",IF(Table1[[#This Row],[discount_percentage]] &lt;=50%, "20-50%", IF(Table1[[#This Row],[discount_percentage]] &lt;=70%, "50-70%", "70-100%" )))</f>
        <v>70-100%</v>
      </c>
      <c r="J195" s="1" t="str">
        <f>IF(Table1[[#This Row],[discount_percentage]] &gt;= 50%, "Over 50% discount", "Below 50% discount")</f>
        <v>Over 50% discount</v>
      </c>
      <c r="K195" s="4">
        <v>0.75</v>
      </c>
      <c r="L195">
        <v>3.7</v>
      </c>
      <c r="M195">
        <f>ROUND(Table1[[#This Row],[rating]], 0)</f>
        <v>4</v>
      </c>
      <c r="N195">
        <v>490</v>
      </c>
      <c r="O195" s="1">
        <f>Table1[[#This Row],[rating]]*Table1[[#This Row],[ rating_count ]]</f>
        <v>1813</v>
      </c>
      <c r="P195" s="1" t="str">
        <f>IF(Table1[[#This Row],[ rating_count ]]&lt;= 1000, "&lt;=1000", "&gt;=1000" )</f>
        <v>&lt;=1000</v>
      </c>
      <c r="Q195" s="1">
        <f>Table1[[#This Row],[ rating_count ]]*Table1[[#This Row],[actual_price]]</f>
        <v>587510</v>
      </c>
      <c r="R195" t="s">
        <v>10988</v>
      </c>
      <c r="S195" s="6" t="s">
        <v>1249</v>
      </c>
      <c r="T195" t="s">
        <v>1250</v>
      </c>
      <c r="U195" t="s">
        <v>1251</v>
      </c>
      <c r="V195">
        <f>IF(TRIM(Table1[[#This Row],[review_id]])="", 0, LEN(Table1[[#This Row],[review_id]]) - LEN(SUBSTITUTE(Table1[[#This Row],[review_id]], ",", "")) + 1)</f>
        <v>8</v>
      </c>
      <c r="W195" t="s">
        <v>1252</v>
      </c>
      <c r="X195" t="s">
        <v>1253</v>
      </c>
      <c r="Y195" t="s">
        <v>1254</v>
      </c>
      <c r="Z195" t="s">
        <v>1255</v>
      </c>
    </row>
    <row r="196" spans="1:26" hidden="1" x14ac:dyDescent="0.25">
      <c r="A196" t="s">
        <v>1256</v>
      </c>
      <c r="B196" t="s">
        <v>9716</v>
      </c>
      <c r="C196" t="s">
        <v>9489</v>
      </c>
      <c r="D196" t="str">
        <f>TRIM(LEFT(SUBSTITUTE(SUBSTITUTE(SUBSTITUTE(Table1[[#This Row],[Product_category]],"&amp;"," &amp; "),"HomeImprovement","Home Improvement"),"Car&amp;Motorbike","Car &amp; Motorbike"),999))</f>
        <v>Computers &amp; Accessories</v>
      </c>
      <c r="E196" t="s">
        <v>9490</v>
      </c>
      <c r="F196">
        <v>320</v>
      </c>
      <c r="G196">
        <v>599</v>
      </c>
      <c r="H196" t="str">
        <f>IF(Table1[[#This Row],[actual_price]]&lt;500,"&lt;500",
   IF(Table1[[#This Row],[actual_price]]&lt;=1000,"500–1000",IF(Table1[[#This Row],[actual_price]]&lt;=10000, "1000-10000",IF(Table1[[#This Row],[actual_price]]&lt;=50000, "10000-50000",IF(Table1[[#This Row],[actual_price]]&lt;=100000, "50000-100000","&gt;100000")))))</f>
        <v>500–1000</v>
      </c>
      <c r="I196" t="str">
        <f>IF(Table1[[#This Row],[discount_percentage]] &lt;=20%, "0-20%",IF(Table1[[#This Row],[discount_percentage]] &lt;=50%, "20-50%", IF(Table1[[#This Row],[discount_percentage]] &lt;=70%, "50-70%", "70-100%" )))</f>
        <v>20-50%</v>
      </c>
      <c r="J196" s="1" t="str">
        <f>IF(Table1[[#This Row],[discount_percentage]] &gt;= 50%, "Over 50% discount", "Below 50% discount")</f>
        <v>Below 50% discount</v>
      </c>
      <c r="K196" s="4">
        <v>0.47</v>
      </c>
      <c r="L196">
        <v>4.0999999999999996</v>
      </c>
      <c r="M196">
        <f>ROUND(Table1[[#This Row],[rating]], 0)</f>
        <v>4</v>
      </c>
      <c r="N196">
        <v>491</v>
      </c>
      <c r="O196" s="1">
        <f>Table1[[#This Row],[rating]]*Table1[[#This Row],[ rating_count ]]</f>
        <v>2013.1</v>
      </c>
      <c r="P196" s="1" t="str">
        <f>IF(Table1[[#This Row],[ rating_count ]]&lt;= 1000, "&lt;=1000", "&gt;=1000" )</f>
        <v>&lt;=1000</v>
      </c>
      <c r="Q196" s="1">
        <f>Table1[[#This Row],[ rating_count ]]*Table1[[#This Row],[actual_price]]</f>
        <v>294109</v>
      </c>
      <c r="R196" t="s">
        <v>10989</v>
      </c>
      <c r="S196" s="6" t="s">
        <v>1257</v>
      </c>
      <c r="T196" t="s">
        <v>1258</v>
      </c>
      <c r="U196" t="s">
        <v>1259</v>
      </c>
      <c r="V196">
        <f>IF(TRIM(Table1[[#This Row],[review_id]])="", 0, LEN(Table1[[#This Row],[review_id]]) - LEN(SUBSTITUTE(Table1[[#This Row],[review_id]], ",", "")) + 1)</f>
        <v>8</v>
      </c>
      <c r="W196" t="s">
        <v>1260</v>
      </c>
      <c r="X196" t="s">
        <v>1261</v>
      </c>
      <c r="Y196" t="s">
        <v>1262</v>
      </c>
      <c r="Z196" t="s">
        <v>1263</v>
      </c>
    </row>
    <row r="197" spans="1:26" hidden="1" x14ac:dyDescent="0.25">
      <c r="A197" t="s">
        <v>1264</v>
      </c>
      <c r="B197" t="s">
        <v>9717</v>
      </c>
      <c r="C197" t="s">
        <v>9489</v>
      </c>
      <c r="D197" t="str">
        <f>TRIM(LEFT(SUBSTITUTE(SUBSTITUTE(SUBSTITUTE(Table1[[#This Row],[Product_category]],"&amp;"," &amp; "),"HomeImprovement","Home Improvement"),"Car&amp;Motorbike","Car &amp; Motorbike"),999))</f>
        <v>Computers &amp; Accessories</v>
      </c>
      <c r="E197" t="s">
        <v>9490</v>
      </c>
      <c r="F197">
        <v>139</v>
      </c>
      <c r="G197">
        <v>549</v>
      </c>
      <c r="H197" t="str">
        <f>IF(Table1[[#This Row],[actual_price]]&lt;500,"&lt;500",
   IF(Table1[[#This Row],[actual_price]]&lt;=1000,"500–1000",IF(Table1[[#This Row],[actual_price]]&lt;=10000, "1000-10000",IF(Table1[[#This Row],[actual_price]]&lt;=50000, "10000-50000",IF(Table1[[#This Row],[actual_price]]&lt;=100000, "50000-100000","&gt;100000")))))</f>
        <v>500–1000</v>
      </c>
      <c r="I197" t="str">
        <f>IF(Table1[[#This Row],[discount_percentage]] &lt;=20%, "0-20%",IF(Table1[[#This Row],[discount_percentage]] &lt;=50%, "20-50%", IF(Table1[[#This Row],[discount_percentage]] &lt;=70%, "50-70%", "70-100%" )))</f>
        <v>70-100%</v>
      </c>
      <c r="J197" s="1" t="str">
        <f>IF(Table1[[#This Row],[discount_percentage]] &gt;= 50%, "Over 50% discount", "Below 50% discount")</f>
        <v>Over 50% discount</v>
      </c>
      <c r="K197" s="4">
        <v>0.75</v>
      </c>
      <c r="L197">
        <v>3.9</v>
      </c>
      <c r="M197">
        <f>ROUND(Table1[[#This Row],[rating]], 0)</f>
        <v>4</v>
      </c>
      <c r="N197">
        <v>61</v>
      </c>
      <c r="O197" s="1">
        <f>Table1[[#This Row],[rating]]*Table1[[#This Row],[ rating_count ]]</f>
        <v>237.9</v>
      </c>
      <c r="P197" s="1" t="str">
        <f>IF(Table1[[#This Row],[ rating_count ]]&lt;= 1000, "&lt;=1000", "&gt;=1000" )</f>
        <v>&lt;=1000</v>
      </c>
      <c r="Q197" s="1">
        <f>Table1[[#This Row],[ rating_count ]]*Table1[[#This Row],[actual_price]]</f>
        <v>33489</v>
      </c>
      <c r="R197" t="s">
        <v>10990</v>
      </c>
      <c r="S197" s="6" t="s">
        <v>1265</v>
      </c>
      <c r="T197" t="s">
        <v>1266</v>
      </c>
      <c r="U197" t="s">
        <v>1267</v>
      </c>
      <c r="V197">
        <f>IF(TRIM(Table1[[#This Row],[review_id]])="", 0, LEN(Table1[[#This Row],[review_id]]) - LEN(SUBSTITUTE(Table1[[#This Row],[review_id]], ",", "")) + 1)</f>
        <v>8</v>
      </c>
      <c r="W197" t="s">
        <v>1268</v>
      </c>
      <c r="X197" t="s">
        <v>1269</v>
      </c>
      <c r="Y197" t="s">
        <v>1270</v>
      </c>
      <c r="Z197" t="s">
        <v>1271</v>
      </c>
    </row>
    <row r="198" spans="1:26" hidden="1" x14ac:dyDescent="0.25">
      <c r="A198" t="s">
        <v>1272</v>
      </c>
      <c r="B198" t="s">
        <v>9718</v>
      </c>
      <c r="C198" t="s">
        <v>9489</v>
      </c>
      <c r="D198" t="str">
        <f>TRIM(LEFT(SUBSTITUTE(SUBSTITUTE(SUBSTITUTE(Table1[[#This Row],[Product_category]],"&amp;"," &amp; "),"HomeImprovement","Home Improvement"),"Car&amp;Motorbike","Car &amp; Motorbike"),999))</f>
        <v>Computers &amp; Accessories</v>
      </c>
      <c r="E198" t="s">
        <v>9490</v>
      </c>
      <c r="F198">
        <v>129</v>
      </c>
      <c r="G198">
        <v>249</v>
      </c>
      <c r="H198" t="str">
        <f>IF(Table1[[#This Row],[actual_price]]&lt;500,"&lt;500",
   IF(Table1[[#This Row],[actual_price]]&lt;=1000,"500–1000",IF(Table1[[#This Row],[actual_price]]&lt;=10000, "1000-10000",IF(Table1[[#This Row],[actual_price]]&lt;=50000, "10000-50000",IF(Table1[[#This Row],[actual_price]]&lt;=100000, "50000-100000","&gt;100000")))))</f>
        <v>&lt;500</v>
      </c>
      <c r="I198" t="str">
        <f>IF(Table1[[#This Row],[discount_percentage]] &lt;=20%, "0-20%",IF(Table1[[#This Row],[discount_percentage]] &lt;=50%, "20-50%", IF(Table1[[#This Row],[discount_percentage]] &lt;=70%, "50-70%", "70-100%" )))</f>
        <v>20-50%</v>
      </c>
      <c r="J198" s="1" t="str">
        <f>IF(Table1[[#This Row],[discount_percentage]] &gt;= 50%, "Over 50% discount", "Below 50% discount")</f>
        <v>Below 50% discount</v>
      </c>
      <c r="K198" s="4">
        <v>0.48</v>
      </c>
      <c r="L198">
        <v>4</v>
      </c>
      <c r="M198">
        <f>ROUND(Table1[[#This Row],[rating]], 0)</f>
        <v>4</v>
      </c>
      <c r="N198" s="1">
        <v>9378</v>
      </c>
      <c r="O198" s="1">
        <f>Table1[[#This Row],[rating]]*Table1[[#This Row],[ rating_count ]]</f>
        <v>37512</v>
      </c>
      <c r="P198" s="1" t="str">
        <f>IF(Table1[[#This Row],[ rating_count ]]&lt;= 1000, "&lt;=1000", "&gt;=1000" )</f>
        <v>&gt;=1000</v>
      </c>
      <c r="Q198" s="1">
        <f>Table1[[#This Row],[ rating_count ]]*Table1[[#This Row],[actual_price]]</f>
        <v>2335122</v>
      </c>
      <c r="R198" t="s">
        <v>10991</v>
      </c>
      <c r="S198" s="6" t="s">
        <v>175</v>
      </c>
      <c r="T198" t="s">
        <v>176</v>
      </c>
      <c r="U198" t="s">
        <v>177</v>
      </c>
      <c r="V198">
        <f>IF(TRIM(Table1[[#This Row],[review_id]])="", 0, LEN(Table1[[#This Row],[review_id]]) - LEN(SUBSTITUTE(Table1[[#This Row],[review_id]], ",", "")) + 1)</f>
        <v>8</v>
      </c>
      <c r="W198" t="s">
        <v>178</v>
      </c>
      <c r="X198" t="s">
        <v>179</v>
      </c>
      <c r="Y198" t="s">
        <v>1273</v>
      </c>
      <c r="Z198" t="s">
        <v>1274</v>
      </c>
    </row>
    <row r="199" spans="1:26" hidden="1" x14ac:dyDescent="0.25">
      <c r="A199" t="s">
        <v>1275</v>
      </c>
      <c r="B199" t="s">
        <v>9719</v>
      </c>
      <c r="C199" t="s">
        <v>9492</v>
      </c>
      <c r="D199" t="str">
        <f>TRIM(LEFT(SUBSTITUTE(SUBSTITUTE(SUBSTITUTE(Table1[[#This Row],[Product_category]],"&amp;"," &amp; "),"HomeImprovement","Home Improvement"),"Car&amp;Motorbike","Car &amp; Motorbike"),999))</f>
        <v>Electronics</v>
      </c>
      <c r="E199" s="1" t="s">
        <v>9493</v>
      </c>
      <c r="F199" s="1">
        <v>24999</v>
      </c>
      <c r="G199" s="1">
        <v>35999</v>
      </c>
      <c r="H199" s="1" t="str">
        <f>IF(Table1[[#This Row],[actual_price]]&lt;500,"&lt;500",
   IF(Table1[[#This Row],[actual_price]]&lt;=1000,"500–1000",IF(Table1[[#This Row],[actual_price]]&lt;=10000, "1000-10000",IF(Table1[[#This Row],[actual_price]]&lt;=50000, "10000-50000",IF(Table1[[#This Row],[actual_price]]&lt;=100000, "50000-100000","&gt;100000")))))</f>
        <v>10000-50000</v>
      </c>
      <c r="I199" s="1" t="str">
        <f>IF(Table1[[#This Row],[discount_percentage]] &lt;=20%, "0-20%",IF(Table1[[#This Row],[discount_percentage]] &lt;=50%, "20-50%", IF(Table1[[#This Row],[discount_percentage]] &lt;=70%, "50-70%", "70-100%" )))</f>
        <v>20-50%</v>
      </c>
      <c r="J199" s="1" t="str">
        <f>IF(Table1[[#This Row],[discount_percentage]] &gt;= 50%, "Over 50% discount", "Below 50% discount")</f>
        <v>Below 50% discount</v>
      </c>
      <c r="K199" s="4">
        <v>0.31</v>
      </c>
      <c r="L199">
        <v>4.2</v>
      </c>
      <c r="M199">
        <f>ROUND(Table1[[#This Row],[rating]], 0)</f>
        <v>4</v>
      </c>
      <c r="N199" s="1">
        <v>32840</v>
      </c>
      <c r="O199" s="1">
        <f>Table1[[#This Row],[rating]]*Table1[[#This Row],[ rating_count ]]</f>
        <v>137928</v>
      </c>
      <c r="P199" s="1" t="str">
        <f>IF(Table1[[#This Row],[ rating_count ]]&lt;= 1000, "&lt;=1000", "&gt;=1000" )</f>
        <v>&gt;=1000</v>
      </c>
      <c r="Q199" s="1">
        <f>Table1[[#This Row],[ rating_count ]]*Table1[[#This Row],[actual_price]]</f>
        <v>1182207160</v>
      </c>
      <c r="R199" t="s">
        <v>10902</v>
      </c>
      <c r="S199" s="6" t="s">
        <v>124</v>
      </c>
      <c r="T199" t="s">
        <v>125</v>
      </c>
      <c r="U199" t="s">
        <v>126</v>
      </c>
      <c r="V199">
        <f>IF(TRIM(Table1[[#This Row],[review_id]])="", 0, LEN(Table1[[#This Row],[review_id]]) - LEN(SUBSTITUTE(Table1[[#This Row],[review_id]], ",", "")) + 1)</f>
        <v>8</v>
      </c>
      <c r="W199" t="s">
        <v>127</v>
      </c>
      <c r="X199" t="s">
        <v>1276</v>
      </c>
      <c r="Y199" t="s">
        <v>1277</v>
      </c>
      <c r="Z199" t="s">
        <v>1278</v>
      </c>
    </row>
    <row r="200" spans="1:26" hidden="1" x14ac:dyDescent="0.25">
      <c r="A200" t="s">
        <v>1279</v>
      </c>
      <c r="B200" t="s">
        <v>9720</v>
      </c>
      <c r="C200" t="s">
        <v>9489</v>
      </c>
      <c r="D200" t="str">
        <f>TRIM(LEFT(SUBSTITUTE(SUBSTITUTE(SUBSTITUTE(Table1[[#This Row],[Product_category]],"&amp;"," &amp; "),"HomeImprovement","Home Improvement"),"Car&amp;Motorbike","Car &amp; Motorbike"),999))</f>
        <v>Computers &amp; Accessories</v>
      </c>
      <c r="E200" t="s">
        <v>9490</v>
      </c>
      <c r="F200">
        <v>999</v>
      </c>
      <c r="G200" s="1">
        <v>1699</v>
      </c>
      <c r="H200" s="1" t="str">
        <f>IF(Table1[[#This Row],[actual_price]]&lt;500,"&lt;500",
   IF(Table1[[#This Row],[actual_price]]&lt;=1000,"500–1000",IF(Table1[[#This Row],[actual_price]]&lt;=10000, "1000-10000",IF(Table1[[#This Row],[actual_price]]&lt;=50000, "10000-50000",IF(Table1[[#This Row],[actual_price]]&lt;=100000, "50000-100000","&gt;100000")))))</f>
        <v>1000-10000</v>
      </c>
      <c r="I200" s="1" t="str">
        <f>IF(Table1[[#This Row],[discount_percentage]] &lt;=20%, "0-20%",IF(Table1[[#This Row],[discount_percentage]] &lt;=50%, "20-50%", IF(Table1[[#This Row],[discount_percentage]] &lt;=70%, "50-70%", "70-100%" )))</f>
        <v>20-50%</v>
      </c>
      <c r="J200" s="1" t="str">
        <f>IF(Table1[[#This Row],[discount_percentage]] &gt;= 50%, "Over 50% discount", "Below 50% discount")</f>
        <v>Below 50% discount</v>
      </c>
      <c r="K200" s="4">
        <v>0.41</v>
      </c>
      <c r="L200">
        <v>4.4000000000000004</v>
      </c>
      <c r="M200">
        <f>ROUND(Table1[[#This Row],[rating]], 0)</f>
        <v>4</v>
      </c>
      <c r="N200" s="1">
        <v>7318</v>
      </c>
      <c r="O200" s="1">
        <f>Table1[[#This Row],[rating]]*Table1[[#This Row],[ rating_count ]]</f>
        <v>32199.200000000004</v>
      </c>
      <c r="P200" s="1" t="str">
        <f>IF(Table1[[#This Row],[ rating_count ]]&lt;= 1000, "&lt;=1000", "&gt;=1000" )</f>
        <v>&gt;=1000</v>
      </c>
      <c r="Q200" s="1">
        <f>Table1[[#This Row],[ rating_count ]]*Table1[[#This Row],[actual_price]]</f>
        <v>12433282</v>
      </c>
      <c r="R200" t="s">
        <v>10992</v>
      </c>
      <c r="S200" s="6" t="s">
        <v>1280</v>
      </c>
      <c r="T200" t="s">
        <v>1281</v>
      </c>
      <c r="U200" t="s">
        <v>1282</v>
      </c>
      <c r="V200">
        <f>IF(TRIM(Table1[[#This Row],[review_id]])="", 0, LEN(Table1[[#This Row],[review_id]]) - LEN(SUBSTITUTE(Table1[[#This Row],[review_id]], ",", "")) + 1)</f>
        <v>8</v>
      </c>
      <c r="W200" t="s">
        <v>1283</v>
      </c>
      <c r="X200" t="s">
        <v>1284</v>
      </c>
      <c r="Y200" t="s">
        <v>1285</v>
      </c>
      <c r="Z200" t="s">
        <v>1286</v>
      </c>
    </row>
    <row r="201" spans="1:26" hidden="1" x14ac:dyDescent="0.25">
      <c r="A201" t="s">
        <v>1287</v>
      </c>
      <c r="B201" t="s">
        <v>9721</v>
      </c>
      <c r="C201" t="s">
        <v>9489</v>
      </c>
      <c r="D201" t="str">
        <f>TRIM(LEFT(SUBSTITUTE(SUBSTITUTE(SUBSTITUTE(Table1[[#This Row],[Product_category]],"&amp;"," &amp; "),"HomeImprovement","Home Improvement"),"Car&amp;Motorbike","Car &amp; Motorbike"),999))</f>
        <v>Computers &amp; Accessories</v>
      </c>
      <c r="E201" t="s">
        <v>9490</v>
      </c>
      <c r="F201">
        <v>225</v>
      </c>
      <c r="G201">
        <v>499</v>
      </c>
      <c r="H201" t="str">
        <f>IF(Table1[[#This Row],[actual_price]]&lt;500,"&lt;500",
   IF(Table1[[#This Row],[actual_price]]&lt;=1000,"500–1000",IF(Table1[[#This Row],[actual_price]]&lt;=10000, "1000-10000",IF(Table1[[#This Row],[actual_price]]&lt;=50000, "10000-50000",IF(Table1[[#This Row],[actual_price]]&lt;=100000, "50000-100000","&gt;100000")))))</f>
        <v>&lt;500</v>
      </c>
      <c r="I201" t="str">
        <f>IF(Table1[[#This Row],[discount_percentage]] &lt;=20%, "0-20%",IF(Table1[[#This Row],[discount_percentage]] &lt;=50%, "20-50%", IF(Table1[[#This Row],[discount_percentage]] &lt;=70%, "50-70%", "70-100%" )))</f>
        <v>50-70%</v>
      </c>
      <c r="J201" s="1" t="str">
        <f>IF(Table1[[#This Row],[discount_percentage]] &gt;= 50%, "Over 50% discount", "Below 50% discount")</f>
        <v>Over 50% discount</v>
      </c>
      <c r="K201" s="4">
        <v>0.55000000000000004</v>
      </c>
      <c r="L201">
        <v>4.0999999999999996</v>
      </c>
      <c r="M201">
        <f>ROUND(Table1[[#This Row],[rating]], 0)</f>
        <v>4</v>
      </c>
      <c r="N201">
        <v>789</v>
      </c>
      <c r="O201" s="1">
        <f>Table1[[#This Row],[rating]]*Table1[[#This Row],[ rating_count ]]</f>
        <v>3234.8999999999996</v>
      </c>
      <c r="P201" s="1" t="str">
        <f>IF(Table1[[#This Row],[ rating_count ]]&lt;= 1000, "&lt;=1000", "&gt;=1000" )</f>
        <v>&lt;=1000</v>
      </c>
      <c r="Q201" s="1">
        <f>Table1[[#This Row],[ rating_count ]]*Table1[[#This Row],[actual_price]]</f>
        <v>393711</v>
      </c>
      <c r="R201" t="s">
        <v>10993</v>
      </c>
      <c r="S201" s="6" t="s">
        <v>1288</v>
      </c>
      <c r="T201" t="s">
        <v>1289</v>
      </c>
      <c r="U201" t="s">
        <v>1290</v>
      </c>
      <c r="V201">
        <f>IF(TRIM(Table1[[#This Row],[review_id]])="", 0, LEN(Table1[[#This Row],[review_id]]) - LEN(SUBSTITUTE(Table1[[#This Row],[review_id]], ",", "")) + 1)</f>
        <v>8</v>
      </c>
      <c r="W201" t="s">
        <v>1291</v>
      </c>
      <c r="X201" t="s">
        <v>1292</v>
      </c>
      <c r="Y201" t="s">
        <v>1293</v>
      </c>
      <c r="Z201" t="s">
        <v>1294</v>
      </c>
    </row>
    <row r="202" spans="1:26" hidden="1" x14ac:dyDescent="0.25">
      <c r="A202" t="s">
        <v>1295</v>
      </c>
      <c r="B202" t="s">
        <v>9722</v>
      </c>
      <c r="C202" t="s">
        <v>9492</v>
      </c>
      <c r="D202" t="str">
        <f>TRIM(LEFT(SUBSTITUTE(SUBSTITUTE(SUBSTITUTE(Table1[[#This Row],[Product_category]],"&amp;"," &amp; "),"HomeImprovement","Home Improvement"),"Car&amp;Motorbike","Car &amp; Motorbike"),999))</f>
        <v>Electronics</v>
      </c>
      <c r="E202" t="s">
        <v>9493</v>
      </c>
      <c r="F202">
        <v>547</v>
      </c>
      <c r="G202" s="1">
        <v>2999</v>
      </c>
      <c r="H202" s="1" t="str">
        <f>IF(Table1[[#This Row],[actual_price]]&lt;500,"&lt;500",
   IF(Table1[[#This Row],[actual_price]]&lt;=1000,"500–1000",IF(Table1[[#This Row],[actual_price]]&lt;=10000, "1000-10000",IF(Table1[[#This Row],[actual_price]]&lt;=50000, "10000-50000",IF(Table1[[#This Row],[actual_price]]&lt;=100000, "50000-100000","&gt;100000")))))</f>
        <v>1000-10000</v>
      </c>
      <c r="I202" s="1" t="str">
        <f>IF(Table1[[#This Row],[discount_percentage]] &lt;=20%, "0-20%",IF(Table1[[#This Row],[discount_percentage]] &lt;=50%, "20-50%", IF(Table1[[#This Row],[discount_percentage]] &lt;=70%, "50-70%", "70-100%" )))</f>
        <v>70-100%</v>
      </c>
      <c r="J202" s="1" t="str">
        <f>IF(Table1[[#This Row],[discount_percentage]] &gt;= 50%, "Over 50% discount", "Below 50% discount")</f>
        <v>Over 50% discount</v>
      </c>
      <c r="K202" s="4">
        <v>0.82</v>
      </c>
      <c r="L202">
        <v>4.3</v>
      </c>
      <c r="M202">
        <f>ROUND(Table1[[#This Row],[rating]], 0)</f>
        <v>4</v>
      </c>
      <c r="N202">
        <v>407</v>
      </c>
      <c r="O202" s="1">
        <f>Table1[[#This Row],[rating]]*Table1[[#This Row],[ rating_count ]]</f>
        <v>1750.1</v>
      </c>
      <c r="P202" s="1" t="str">
        <f>IF(Table1[[#This Row],[ rating_count ]]&lt;= 1000, "&lt;=1000", "&gt;=1000" )</f>
        <v>&lt;=1000</v>
      </c>
      <c r="Q202" s="1">
        <f>Table1[[#This Row],[ rating_count ]]*Table1[[#This Row],[actual_price]]</f>
        <v>1220593</v>
      </c>
      <c r="R202" t="s">
        <v>10994</v>
      </c>
      <c r="S202" s="6" t="s">
        <v>1296</v>
      </c>
      <c r="T202" t="s">
        <v>1297</v>
      </c>
      <c r="U202" t="s">
        <v>1298</v>
      </c>
      <c r="V202">
        <f>IF(TRIM(Table1[[#This Row],[review_id]])="", 0, LEN(Table1[[#This Row],[review_id]]) - LEN(SUBSTITUTE(Table1[[#This Row],[review_id]], ",", "")) + 1)</f>
        <v>8</v>
      </c>
      <c r="W202" t="s">
        <v>1299</v>
      </c>
      <c r="X202" t="s">
        <v>1300</v>
      </c>
      <c r="Y202" t="s">
        <v>1301</v>
      </c>
      <c r="Z202" t="s">
        <v>1302</v>
      </c>
    </row>
    <row r="203" spans="1:26" hidden="1" x14ac:dyDescent="0.25">
      <c r="A203" t="s">
        <v>1303</v>
      </c>
      <c r="B203" t="s">
        <v>9723</v>
      </c>
      <c r="C203" t="s">
        <v>9489</v>
      </c>
      <c r="D203" t="str">
        <f>TRIM(LEFT(SUBSTITUTE(SUBSTITUTE(SUBSTITUTE(Table1[[#This Row],[Product_category]],"&amp;"," &amp; "),"HomeImprovement","Home Improvement"),"Car&amp;Motorbike","Car &amp; Motorbike"),999))</f>
        <v>Computers &amp; Accessories</v>
      </c>
      <c r="E203" t="s">
        <v>9490</v>
      </c>
      <c r="F203">
        <v>259</v>
      </c>
      <c r="G203">
        <v>699</v>
      </c>
      <c r="H203" t="str">
        <f>IF(Table1[[#This Row],[actual_price]]&lt;500,"&lt;500",
   IF(Table1[[#This Row],[actual_price]]&lt;=1000,"500–1000",IF(Table1[[#This Row],[actual_price]]&lt;=10000, "1000-10000",IF(Table1[[#This Row],[actual_price]]&lt;=50000, "10000-50000",IF(Table1[[#This Row],[actual_price]]&lt;=100000, "50000-100000","&gt;100000")))))</f>
        <v>500–1000</v>
      </c>
      <c r="I203" t="str">
        <f>IF(Table1[[#This Row],[discount_percentage]] &lt;=20%, "0-20%",IF(Table1[[#This Row],[discount_percentage]] &lt;=50%, "20-50%", IF(Table1[[#This Row],[discount_percentage]] &lt;=70%, "50-70%", "70-100%" )))</f>
        <v>50-70%</v>
      </c>
      <c r="J203" s="1" t="str">
        <f>IF(Table1[[#This Row],[discount_percentage]] &gt;= 50%, "Over 50% discount", "Below 50% discount")</f>
        <v>Over 50% discount</v>
      </c>
      <c r="K203" s="4">
        <v>0.63</v>
      </c>
      <c r="L203">
        <v>3.8</v>
      </c>
      <c r="M203">
        <f>ROUND(Table1[[#This Row],[rating]], 0)</f>
        <v>4</v>
      </c>
      <c r="N203" s="1">
        <v>2399</v>
      </c>
      <c r="O203" s="1">
        <f>Table1[[#This Row],[rating]]*Table1[[#This Row],[ rating_count ]]</f>
        <v>9116.1999999999989</v>
      </c>
      <c r="P203" s="1" t="str">
        <f>IF(Table1[[#This Row],[ rating_count ]]&lt;= 1000, "&lt;=1000", "&gt;=1000" )</f>
        <v>&gt;=1000</v>
      </c>
      <c r="Q203" s="1">
        <f>Table1[[#This Row],[ rating_count ]]*Table1[[#This Row],[actual_price]]</f>
        <v>1676901</v>
      </c>
      <c r="R203" t="s">
        <v>10995</v>
      </c>
      <c r="S203" s="6" t="s">
        <v>1304</v>
      </c>
      <c r="T203" t="s">
        <v>12045</v>
      </c>
      <c r="U203" t="s">
        <v>1305</v>
      </c>
      <c r="V203">
        <f>IF(TRIM(Table1[[#This Row],[review_id]])="", 0, LEN(Table1[[#This Row],[review_id]]) - LEN(SUBSTITUTE(Table1[[#This Row],[review_id]], ",", "")) + 1)</f>
        <v>8</v>
      </c>
      <c r="W203" t="s">
        <v>1306</v>
      </c>
      <c r="X203" t="s">
        <v>1307</v>
      </c>
      <c r="Y203" t="s">
        <v>1308</v>
      </c>
      <c r="Z203" t="s">
        <v>1309</v>
      </c>
    </row>
    <row r="204" spans="1:26" hidden="1" x14ac:dyDescent="0.25">
      <c r="A204" t="s">
        <v>1310</v>
      </c>
      <c r="B204" t="s">
        <v>9724</v>
      </c>
      <c r="C204" t="s">
        <v>9492</v>
      </c>
      <c r="D204" t="str">
        <f>TRIM(LEFT(SUBSTITUTE(SUBSTITUTE(SUBSTITUTE(Table1[[#This Row],[Product_category]],"&amp;"," &amp; "),"HomeImprovement","Home Improvement"),"Car&amp;Motorbike","Car &amp; Motorbike"),999))</f>
        <v>Electronics</v>
      </c>
      <c r="E204" t="s">
        <v>9493</v>
      </c>
      <c r="F204">
        <v>239</v>
      </c>
      <c r="G204">
        <v>699</v>
      </c>
      <c r="H204" t="str">
        <f>IF(Table1[[#This Row],[actual_price]]&lt;500,"&lt;500",
   IF(Table1[[#This Row],[actual_price]]&lt;=1000,"500–1000",IF(Table1[[#This Row],[actual_price]]&lt;=10000, "1000-10000",IF(Table1[[#This Row],[actual_price]]&lt;=50000, "10000-50000",IF(Table1[[#This Row],[actual_price]]&lt;=100000, "50000-100000","&gt;100000")))))</f>
        <v>500–1000</v>
      </c>
      <c r="I204" t="str">
        <f>IF(Table1[[#This Row],[discount_percentage]] &lt;=20%, "0-20%",IF(Table1[[#This Row],[discount_percentage]] &lt;=50%, "20-50%", IF(Table1[[#This Row],[discount_percentage]] &lt;=70%, "50-70%", "70-100%" )))</f>
        <v>50-70%</v>
      </c>
      <c r="J204" s="1" t="str">
        <f>IF(Table1[[#This Row],[discount_percentage]] &gt;= 50%, "Over 50% discount", "Below 50% discount")</f>
        <v>Over 50% discount</v>
      </c>
      <c r="K204" s="4">
        <v>0.66</v>
      </c>
      <c r="L204">
        <v>4.4000000000000004</v>
      </c>
      <c r="M204">
        <f>ROUND(Table1[[#This Row],[rating]], 0)</f>
        <v>4</v>
      </c>
      <c r="N204" s="1">
        <v>2640</v>
      </c>
      <c r="O204" s="1">
        <f>Table1[[#This Row],[rating]]*Table1[[#This Row],[ rating_count ]]</f>
        <v>11616.000000000002</v>
      </c>
      <c r="P204" s="1" t="str">
        <f>IF(Table1[[#This Row],[ rating_count ]]&lt;= 1000, "&lt;=1000", "&gt;=1000" )</f>
        <v>&gt;=1000</v>
      </c>
      <c r="Q204" s="1">
        <f>Table1[[#This Row],[ rating_count ]]*Table1[[#This Row],[actual_price]]</f>
        <v>1845360</v>
      </c>
      <c r="R204" t="s">
        <v>10996</v>
      </c>
      <c r="S204" s="6" t="s">
        <v>1311</v>
      </c>
      <c r="T204" t="s">
        <v>1312</v>
      </c>
      <c r="U204" t="s">
        <v>1313</v>
      </c>
      <c r="V204">
        <f>IF(TRIM(Table1[[#This Row],[review_id]])="", 0, LEN(Table1[[#This Row],[review_id]]) - LEN(SUBSTITUTE(Table1[[#This Row],[review_id]], ",", "")) + 1)</f>
        <v>6</v>
      </c>
      <c r="W204" t="s">
        <v>1314</v>
      </c>
      <c r="X204" t="s">
        <v>1315</v>
      </c>
      <c r="Y204" t="s">
        <v>1316</v>
      </c>
      <c r="Z204" t="s">
        <v>1317</v>
      </c>
    </row>
    <row r="205" spans="1:26" hidden="1" x14ac:dyDescent="0.25">
      <c r="A205" t="s">
        <v>1318</v>
      </c>
      <c r="B205" t="s">
        <v>9725</v>
      </c>
      <c r="C205" t="s">
        <v>9492</v>
      </c>
      <c r="D205" t="str">
        <f>TRIM(LEFT(SUBSTITUTE(SUBSTITUTE(SUBSTITUTE(Table1[[#This Row],[Product_category]],"&amp;"," &amp; "),"HomeImprovement","Home Improvement"),"Car&amp;Motorbike","Car &amp; Motorbike"),999))</f>
        <v>Electronics</v>
      </c>
      <c r="E205" t="s">
        <v>9493</v>
      </c>
      <c r="F205">
        <v>349</v>
      </c>
      <c r="G205">
        <v>999</v>
      </c>
      <c r="H205" t="str">
        <f>IF(Table1[[#This Row],[actual_price]]&lt;500,"&lt;500",
   IF(Table1[[#This Row],[actual_price]]&lt;=1000,"500–1000",IF(Table1[[#This Row],[actual_price]]&lt;=10000, "1000-10000",IF(Table1[[#This Row],[actual_price]]&lt;=50000, "10000-50000",IF(Table1[[#This Row],[actual_price]]&lt;=100000, "50000-100000","&gt;100000")))))</f>
        <v>500–1000</v>
      </c>
      <c r="I205" t="str">
        <f>IF(Table1[[#This Row],[discount_percentage]] &lt;=20%, "0-20%",IF(Table1[[#This Row],[discount_percentage]] &lt;=50%, "20-50%", IF(Table1[[#This Row],[discount_percentage]] &lt;=70%, "50-70%", "70-100%" )))</f>
        <v>50-70%</v>
      </c>
      <c r="J205" s="1" t="str">
        <f>IF(Table1[[#This Row],[discount_percentage]] &gt;= 50%, "Over 50% discount", "Below 50% discount")</f>
        <v>Over 50% discount</v>
      </c>
      <c r="K205" s="4">
        <v>0.65</v>
      </c>
      <c r="L205">
        <v>4</v>
      </c>
      <c r="M205">
        <f>ROUND(Table1[[#This Row],[rating]], 0)</f>
        <v>4</v>
      </c>
      <c r="N205">
        <v>839</v>
      </c>
      <c r="O205" s="1">
        <f>Table1[[#This Row],[rating]]*Table1[[#This Row],[ rating_count ]]</f>
        <v>3356</v>
      </c>
      <c r="P205" s="1" t="str">
        <f>IF(Table1[[#This Row],[ rating_count ]]&lt;= 1000, "&lt;=1000", "&gt;=1000" )</f>
        <v>&lt;=1000</v>
      </c>
      <c r="Q205" s="1">
        <f>Table1[[#This Row],[ rating_count ]]*Table1[[#This Row],[actual_price]]</f>
        <v>838161</v>
      </c>
      <c r="R205" t="s">
        <v>10997</v>
      </c>
      <c r="S205" s="6" t="s">
        <v>1319</v>
      </c>
      <c r="T205" t="s">
        <v>1320</v>
      </c>
      <c r="U205" t="s">
        <v>1321</v>
      </c>
      <c r="V205">
        <f>IF(TRIM(Table1[[#This Row],[review_id]])="", 0, LEN(Table1[[#This Row],[review_id]]) - LEN(SUBSTITUTE(Table1[[#This Row],[review_id]], ",", "")) + 1)</f>
        <v>8</v>
      </c>
      <c r="W205" t="s">
        <v>1322</v>
      </c>
      <c r="X205" t="s">
        <v>1323</v>
      </c>
      <c r="Y205" t="s">
        <v>1324</v>
      </c>
      <c r="Z205" t="s">
        <v>1325</v>
      </c>
    </row>
    <row r="206" spans="1:26" hidden="1" x14ac:dyDescent="0.25">
      <c r="A206" t="s">
        <v>1326</v>
      </c>
      <c r="B206" t="s">
        <v>9726</v>
      </c>
      <c r="C206" t="s">
        <v>9492</v>
      </c>
      <c r="D206" t="str">
        <f>TRIM(LEFT(SUBSTITUTE(SUBSTITUTE(SUBSTITUTE(Table1[[#This Row],[Product_category]],"&amp;"," &amp; "),"HomeImprovement","Home Improvement"),"Car&amp;Motorbike","Car &amp; Motorbike"),999))</f>
        <v>Electronics</v>
      </c>
      <c r="E206" t="s">
        <v>9493</v>
      </c>
      <c r="F206">
        <v>467</v>
      </c>
      <c r="G206">
        <v>599</v>
      </c>
      <c r="H206" t="str">
        <f>IF(Table1[[#This Row],[actual_price]]&lt;500,"&lt;500",
   IF(Table1[[#This Row],[actual_price]]&lt;=1000,"500–1000",IF(Table1[[#This Row],[actual_price]]&lt;=10000, "1000-10000",IF(Table1[[#This Row],[actual_price]]&lt;=50000, "10000-50000",IF(Table1[[#This Row],[actual_price]]&lt;=100000, "50000-100000","&gt;100000")))))</f>
        <v>500–1000</v>
      </c>
      <c r="I206" t="str">
        <f>IF(Table1[[#This Row],[discount_percentage]] &lt;=20%, "0-20%",IF(Table1[[#This Row],[discount_percentage]] &lt;=50%, "20-50%", IF(Table1[[#This Row],[discount_percentage]] &lt;=70%, "50-70%", "70-100%" )))</f>
        <v>20-50%</v>
      </c>
      <c r="J206" s="1" t="str">
        <f>IF(Table1[[#This Row],[discount_percentage]] &gt;= 50%, "Over 50% discount", "Below 50% discount")</f>
        <v>Below 50% discount</v>
      </c>
      <c r="K206" s="4">
        <v>0.22</v>
      </c>
      <c r="L206">
        <v>4.4000000000000004</v>
      </c>
      <c r="M206">
        <f>ROUND(Table1[[#This Row],[rating]], 0)</f>
        <v>4</v>
      </c>
      <c r="N206" s="1">
        <v>44054</v>
      </c>
      <c r="O206" s="1">
        <f>Table1[[#This Row],[rating]]*Table1[[#This Row],[ rating_count ]]</f>
        <v>193837.6</v>
      </c>
      <c r="P206" s="1" t="str">
        <f>IF(Table1[[#This Row],[ rating_count ]]&lt;= 1000, "&lt;=1000", "&gt;=1000" )</f>
        <v>&gt;=1000</v>
      </c>
      <c r="Q206" s="1">
        <f>Table1[[#This Row],[ rating_count ]]*Table1[[#This Row],[actual_price]]</f>
        <v>26388346</v>
      </c>
      <c r="R206" t="s">
        <v>10998</v>
      </c>
      <c r="S206" s="6" t="s">
        <v>1327</v>
      </c>
      <c r="T206" t="s">
        <v>12046</v>
      </c>
      <c r="U206" t="s">
        <v>1328</v>
      </c>
      <c r="V206">
        <f>IF(TRIM(Table1[[#This Row],[review_id]])="", 0, LEN(Table1[[#This Row],[review_id]]) - LEN(SUBSTITUTE(Table1[[#This Row],[review_id]], ",", "")) + 1)</f>
        <v>8</v>
      </c>
      <c r="W206" t="s">
        <v>1329</v>
      </c>
      <c r="X206" t="s">
        <v>1330</v>
      </c>
      <c r="Y206" t="s">
        <v>1331</v>
      </c>
      <c r="Z206" t="s">
        <v>1332</v>
      </c>
    </row>
    <row r="207" spans="1:26" hidden="1" x14ac:dyDescent="0.25">
      <c r="A207" t="s">
        <v>1333</v>
      </c>
      <c r="B207" t="s">
        <v>9727</v>
      </c>
      <c r="C207" t="s">
        <v>9489</v>
      </c>
      <c r="D207" t="str">
        <f>TRIM(LEFT(SUBSTITUTE(SUBSTITUTE(SUBSTITUTE(Table1[[#This Row],[Product_category]],"&amp;"," &amp; "),"HomeImprovement","Home Improvement"),"Car&amp;Motorbike","Car &amp; Motorbike"),999))</f>
        <v>Computers &amp; Accessories</v>
      </c>
      <c r="E207" t="s">
        <v>9490</v>
      </c>
      <c r="F207">
        <v>449</v>
      </c>
      <c r="G207">
        <v>599</v>
      </c>
      <c r="H207" t="str">
        <f>IF(Table1[[#This Row],[actual_price]]&lt;500,"&lt;500",
   IF(Table1[[#This Row],[actual_price]]&lt;=1000,"500–1000",IF(Table1[[#This Row],[actual_price]]&lt;=10000, "1000-10000",IF(Table1[[#This Row],[actual_price]]&lt;=50000, "10000-50000",IF(Table1[[#This Row],[actual_price]]&lt;=100000, "50000-100000","&gt;100000")))))</f>
        <v>500–1000</v>
      </c>
      <c r="I207" t="str">
        <f>IF(Table1[[#This Row],[discount_percentage]] &lt;=20%, "0-20%",IF(Table1[[#This Row],[discount_percentage]] &lt;=50%, "20-50%", IF(Table1[[#This Row],[discount_percentage]] &lt;=70%, "50-70%", "70-100%" )))</f>
        <v>20-50%</v>
      </c>
      <c r="J207" s="1" t="str">
        <f>IF(Table1[[#This Row],[discount_percentage]] &gt;= 50%, "Over 50% discount", "Below 50% discount")</f>
        <v>Below 50% discount</v>
      </c>
      <c r="K207" s="4">
        <v>0.25</v>
      </c>
      <c r="L207">
        <v>4</v>
      </c>
      <c r="M207">
        <f>ROUND(Table1[[#This Row],[rating]], 0)</f>
        <v>4</v>
      </c>
      <c r="N207" s="1">
        <v>3231</v>
      </c>
      <c r="O207" s="1">
        <f>Table1[[#This Row],[rating]]*Table1[[#This Row],[ rating_count ]]</f>
        <v>12924</v>
      </c>
      <c r="P207" s="1" t="str">
        <f>IF(Table1[[#This Row],[ rating_count ]]&lt;= 1000, "&lt;=1000", "&gt;=1000" )</f>
        <v>&gt;=1000</v>
      </c>
      <c r="Q207" s="1">
        <f>Table1[[#This Row],[ rating_count ]]*Table1[[#This Row],[actual_price]]</f>
        <v>1935369</v>
      </c>
      <c r="R207" t="s">
        <v>10999</v>
      </c>
      <c r="S207" s="6" t="s">
        <v>1334</v>
      </c>
      <c r="T207" t="s">
        <v>1335</v>
      </c>
      <c r="U207" t="s">
        <v>1336</v>
      </c>
      <c r="V207">
        <f>IF(TRIM(Table1[[#This Row],[review_id]])="", 0, LEN(Table1[[#This Row],[review_id]]) - LEN(SUBSTITUTE(Table1[[#This Row],[review_id]], ",", "")) + 1)</f>
        <v>8</v>
      </c>
      <c r="W207" t="s">
        <v>1337</v>
      </c>
      <c r="X207" t="s">
        <v>1338</v>
      </c>
      <c r="Y207" t="s">
        <v>1339</v>
      </c>
      <c r="Z207" t="s">
        <v>1340</v>
      </c>
    </row>
    <row r="208" spans="1:26" hidden="1" x14ac:dyDescent="0.25">
      <c r="A208" t="s">
        <v>1341</v>
      </c>
      <c r="B208" t="s">
        <v>9603</v>
      </c>
      <c r="C208" t="s">
        <v>9492</v>
      </c>
      <c r="D208" t="str">
        <f>TRIM(LEFT(SUBSTITUTE(SUBSTITUTE(SUBSTITUTE(Table1[[#This Row],[Product_category]],"&amp;"," &amp; "),"HomeImprovement","Home Improvement"),"Car&amp;Motorbike","Car &amp; Motorbike"),999))</f>
        <v>Electronics</v>
      </c>
      <c r="E208" s="1" t="s">
        <v>9493</v>
      </c>
      <c r="F208" s="1">
        <v>11990</v>
      </c>
      <c r="G208" s="1">
        <v>31990</v>
      </c>
      <c r="H208" s="1" t="str">
        <f>IF(Table1[[#This Row],[actual_price]]&lt;500,"&lt;500",
   IF(Table1[[#This Row],[actual_price]]&lt;=1000,"500–1000",IF(Table1[[#This Row],[actual_price]]&lt;=10000, "1000-10000",IF(Table1[[#This Row],[actual_price]]&lt;=50000, "10000-50000",IF(Table1[[#This Row],[actual_price]]&lt;=100000, "50000-100000","&gt;100000")))))</f>
        <v>10000-50000</v>
      </c>
      <c r="I208" s="1" t="str">
        <f>IF(Table1[[#This Row],[discount_percentage]] &lt;=20%, "0-20%",IF(Table1[[#This Row],[discount_percentage]] &lt;=50%, "20-50%", IF(Table1[[#This Row],[discount_percentage]] &lt;=70%, "50-70%", "70-100%" )))</f>
        <v>50-70%</v>
      </c>
      <c r="J208" s="1" t="str">
        <f>IF(Table1[[#This Row],[discount_percentage]] &gt;= 50%, "Over 50% discount", "Below 50% discount")</f>
        <v>Over 50% discount</v>
      </c>
      <c r="K208" s="4">
        <v>0.63</v>
      </c>
      <c r="L208">
        <v>4.2</v>
      </c>
      <c r="M208">
        <f>ROUND(Table1[[#This Row],[rating]], 0)</f>
        <v>4</v>
      </c>
      <c r="N208">
        <v>64</v>
      </c>
      <c r="O208" s="1">
        <f>Table1[[#This Row],[rating]]*Table1[[#This Row],[ rating_count ]]</f>
        <v>268.8</v>
      </c>
      <c r="P208" s="1" t="str">
        <f>IF(Table1[[#This Row],[ rating_count ]]&lt;= 1000, "&lt;=1000", "&gt;=1000" )</f>
        <v>&lt;=1000</v>
      </c>
      <c r="Q208" s="1">
        <f>Table1[[#This Row],[ rating_count ]]*Table1[[#This Row],[actual_price]]</f>
        <v>2047360</v>
      </c>
      <c r="R208" t="s">
        <v>10879</v>
      </c>
      <c r="S208" s="6" t="s">
        <v>1342</v>
      </c>
      <c r="T208" t="s">
        <v>1343</v>
      </c>
      <c r="U208" t="s">
        <v>1344</v>
      </c>
      <c r="V208">
        <f>IF(TRIM(Table1[[#This Row],[review_id]])="", 0, LEN(Table1[[#This Row],[review_id]]) - LEN(SUBSTITUTE(Table1[[#This Row],[review_id]], ",", "")) + 1)</f>
        <v>8</v>
      </c>
      <c r="W208" t="s">
        <v>1345</v>
      </c>
      <c r="X208" t="s">
        <v>1346</v>
      </c>
      <c r="Y208" t="s">
        <v>1347</v>
      </c>
      <c r="Z208" t="s">
        <v>1348</v>
      </c>
    </row>
    <row r="209" spans="1:26" hidden="1" x14ac:dyDescent="0.25">
      <c r="A209" t="s">
        <v>1349</v>
      </c>
      <c r="B209" t="s">
        <v>9728</v>
      </c>
      <c r="C209" t="s">
        <v>9489</v>
      </c>
      <c r="D209" t="str">
        <f>TRIM(LEFT(SUBSTITUTE(SUBSTITUTE(SUBSTITUTE(Table1[[#This Row],[Product_category]],"&amp;"," &amp; "),"HomeImprovement","Home Improvement"),"Car&amp;Motorbike","Car &amp; Motorbike"),999))</f>
        <v>Computers &amp; Accessories</v>
      </c>
      <c r="E209" t="s">
        <v>9490</v>
      </c>
      <c r="F209">
        <v>350</v>
      </c>
      <c r="G209">
        <v>599</v>
      </c>
      <c r="H209" t="str">
        <f>IF(Table1[[#This Row],[actual_price]]&lt;500,"&lt;500",
   IF(Table1[[#This Row],[actual_price]]&lt;=1000,"500–1000",IF(Table1[[#This Row],[actual_price]]&lt;=10000, "1000-10000",IF(Table1[[#This Row],[actual_price]]&lt;=50000, "10000-50000",IF(Table1[[#This Row],[actual_price]]&lt;=100000, "50000-100000","&gt;100000")))))</f>
        <v>500–1000</v>
      </c>
      <c r="I209" t="str">
        <f>IF(Table1[[#This Row],[discount_percentage]] &lt;=20%, "0-20%",IF(Table1[[#This Row],[discount_percentage]] &lt;=50%, "20-50%", IF(Table1[[#This Row],[discount_percentage]] &lt;=70%, "50-70%", "70-100%" )))</f>
        <v>20-50%</v>
      </c>
      <c r="J209" s="1" t="str">
        <f>IF(Table1[[#This Row],[discount_percentage]] &gt;= 50%, "Over 50% discount", "Below 50% discount")</f>
        <v>Below 50% discount</v>
      </c>
      <c r="K209" s="4">
        <v>0.42</v>
      </c>
      <c r="L209">
        <v>3.9</v>
      </c>
      <c r="M209">
        <f>ROUND(Table1[[#This Row],[rating]], 0)</f>
        <v>4</v>
      </c>
      <c r="N209" s="1">
        <v>8314</v>
      </c>
      <c r="O209" s="1">
        <f>Table1[[#This Row],[rating]]*Table1[[#This Row],[ rating_count ]]</f>
        <v>32424.6</v>
      </c>
      <c r="P209" s="1" t="str">
        <f>IF(Table1[[#This Row],[ rating_count ]]&lt;= 1000, "&lt;=1000", "&gt;=1000" )</f>
        <v>&gt;=1000</v>
      </c>
      <c r="Q209" s="1">
        <f>Table1[[#This Row],[ rating_count ]]*Table1[[#This Row],[actual_price]]</f>
        <v>4980086</v>
      </c>
      <c r="R209" t="s">
        <v>11000</v>
      </c>
      <c r="S209" s="6" t="s">
        <v>1350</v>
      </c>
      <c r="T209" t="s">
        <v>1351</v>
      </c>
      <c r="U209" t="s">
        <v>1352</v>
      </c>
      <c r="V209">
        <f>IF(TRIM(Table1[[#This Row],[review_id]])="", 0, LEN(Table1[[#This Row],[review_id]]) - LEN(SUBSTITUTE(Table1[[#This Row],[review_id]], ",", "")) + 1)</f>
        <v>8</v>
      </c>
      <c r="W209" t="s">
        <v>1353</v>
      </c>
      <c r="X209" t="s">
        <v>1354</v>
      </c>
      <c r="Y209" t="s">
        <v>1355</v>
      </c>
      <c r="Z209" t="s">
        <v>1356</v>
      </c>
    </row>
    <row r="210" spans="1:26" hidden="1" x14ac:dyDescent="0.25">
      <c r="A210" t="s">
        <v>1357</v>
      </c>
      <c r="B210" t="s">
        <v>9729</v>
      </c>
      <c r="C210" t="s">
        <v>9489</v>
      </c>
      <c r="D210" t="str">
        <f>TRIM(LEFT(SUBSTITUTE(SUBSTITUTE(SUBSTITUTE(Table1[[#This Row],[Product_category]],"&amp;"," &amp; "),"HomeImprovement","Home Improvement"),"Car&amp;Motorbike","Car &amp; Motorbike"),999))</f>
        <v>Computers &amp; Accessories</v>
      </c>
      <c r="E210" t="s">
        <v>9490</v>
      </c>
      <c r="F210">
        <v>252</v>
      </c>
      <c r="G210">
        <v>999</v>
      </c>
      <c r="H210" t="str">
        <f>IF(Table1[[#This Row],[actual_price]]&lt;500,"&lt;500",
   IF(Table1[[#This Row],[actual_price]]&lt;=1000,"500–1000",IF(Table1[[#This Row],[actual_price]]&lt;=10000, "1000-10000",IF(Table1[[#This Row],[actual_price]]&lt;=50000, "10000-50000",IF(Table1[[#This Row],[actual_price]]&lt;=100000, "50000-100000","&gt;100000")))))</f>
        <v>500–1000</v>
      </c>
      <c r="I210" t="str">
        <f>IF(Table1[[#This Row],[discount_percentage]] &lt;=20%, "0-20%",IF(Table1[[#This Row],[discount_percentage]] &lt;=50%, "20-50%", IF(Table1[[#This Row],[discount_percentage]] &lt;=70%, "50-70%", "70-100%" )))</f>
        <v>70-100%</v>
      </c>
      <c r="J210" s="1" t="str">
        <f>IF(Table1[[#This Row],[discount_percentage]] &gt;= 50%, "Over 50% discount", "Below 50% discount")</f>
        <v>Over 50% discount</v>
      </c>
      <c r="K210" s="4">
        <v>0.75</v>
      </c>
      <c r="L210">
        <v>3.7</v>
      </c>
      <c r="M210">
        <f>ROUND(Table1[[#This Row],[rating]], 0)</f>
        <v>4</v>
      </c>
      <c r="N210" s="1">
        <v>2249</v>
      </c>
      <c r="O210" s="1">
        <f>Table1[[#This Row],[rating]]*Table1[[#This Row],[ rating_count ]]</f>
        <v>8321.3000000000011</v>
      </c>
      <c r="P210" s="1" t="str">
        <f>IF(Table1[[#This Row],[ rating_count ]]&lt;= 1000, "&lt;=1000", "&gt;=1000" )</f>
        <v>&gt;=1000</v>
      </c>
      <c r="Q210" s="1">
        <f>Table1[[#This Row],[ rating_count ]]*Table1[[#This Row],[actual_price]]</f>
        <v>2246751</v>
      </c>
      <c r="R210" t="s">
        <v>11001</v>
      </c>
      <c r="S210" s="6" t="s">
        <v>1358</v>
      </c>
      <c r="T210" t="s">
        <v>12047</v>
      </c>
      <c r="U210" t="s">
        <v>1359</v>
      </c>
      <c r="V210">
        <f>IF(TRIM(Table1[[#This Row],[review_id]])="", 0, LEN(Table1[[#This Row],[review_id]]) - LEN(SUBSTITUTE(Table1[[#This Row],[review_id]], ",", "")) + 1)</f>
        <v>8</v>
      </c>
      <c r="W210" t="s">
        <v>1360</v>
      </c>
      <c r="X210" t="s">
        <v>1361</v>
      </c>
      <c r="Y210" t="s">
        <v>1362</v>
      </c>
      <c r="Z210" t="s">
        <v>1363</v>
      </c>
    </row>
    <row r="211" spans="1:26" hidden="1" x14ac:dyDescent="0.25">
      <c r="A211" t="s">
        <v>1364</v>
      </c>
      <c r="B211" t="s">
        <v>9730</v>
      </c>
      <c r="C211" t="s">
        <v>9492</v>
      </c>
      <c r="D211" t="str">
        <f>TRIM(LEFT(SUBSTITUTE(SUBSTITUTE(SUBSTITUTE(Table1[[#This Row],[Product_category]],"&amp;"," &amp; "),"HomeImprovement","Home Improvement"),"Car&amp;Motorbike","Car &amp; Motorbike"),999))</f>
        <v>Electronics</v>
      </c>
      <c r="E211" t="s">
        <v>9493</v>
      </c>
      <c r="F211">
        <v>204</v>
      </c>
      <c r="G211">
        <v>599</v>
      </c>
      <c r="H211" t="str">
        <f>IF(Table1[[#This Row],[actual_price]]&lt;500,"&lt;500",
   IF(Table1[[#This Row],[actual_price]]&lt;=1000,"500–1000",IF(Table1[[#This Row],[actual_price]]&lt;=10000, "1000-10000",IF(Table1[[#This Row],[actual_price]]&lt;=50000, "10000-50000",IF(Table1[[#This Row],[actual_price]]&lt;=100000, "50000-100000","&gt;100000")))))</f>
        <v>500–1000</v>
      </c>
      <c r="I211" t="str">
        <f>IF(Table1[[#This Row],[discount_percentage]] &lt;=20%, "0-20%",IF(Table1[[#This Row],[discount_percentage]] &lt;=50%, "20-50%", IF(Table1[[#This Row],[discount_percentage]] &lt;=70%, "50-70%", "70-100%" )))</f>
        <v>50-70%</v>
      </c>
      <c r="J211" s="1" t="str">
        <f>IF(Table1[[#This Row],[discount_percentage]] &gt;= 50%, "Over 50% discount", "Below 50% discount")</f>
        <v>Over 50% discount</v>
      </c>
      <c r="K211" s="4">
        <v>0.66</v>
      </c>
      <c r="L211">
        <v>3.6</v>
      </c>
      <c r="M211">
        <f>ROUND(Table1[[#This Row],[rating]], 0)</f>
        <v>4</v>
      </c>
      <c r="N211">
        <v>339</v>
      </c>
      <c r="O211" s="1">
        <f>Table1[[#This Row],[rating]]*Table1[[#This Row],[ rating_count ]]</f>
        <v>1220.4000000000001</v>
      </c>
      <c r="P211" s="1" t="str">
        <f>IF(Table1[[#This Row],[ rating_count ]]&lt;= 1000, "&lt;=1000", "&gt;=1000" )</f>
        <v>&lt;=1000</v>
      </c>
      <c r="Q211" s="1">
        <f>Table1[[#This Row],[ rating_count ]]*Table1[[#This Row],[actual_price]]</f>
        <v>203061</v>
      </c>
      <c r="R211" t="s">
        <v>11002</v>
      </c>
      <c r="S211" s="6" t="s">
        <v>1365</v>
      </c>
      <c r="T211" t="s">
        <v>12048</v>
      </c>
      <c r="U211" t="s">
        <v>1366</v>
      </c>
      <c r="V211">
        <f>IF(TRIM(Table1[[#This Row],[review_id]])="", 0, LEN(Table1[[#This Row],[review_id]]) - LEN(SUBSTITUTE(Table1[[#This Row],[review_id]], ",", "")) + 1)</f>
        <v>8</v>
      </c>
      <c r="W211" t="s">
        <v>1367</v>
      </c>
      <c r="X211" t="s">
        <v>1368</v>
      </c>
      <c r="Y211" t="s">
        <v>1369</v>
      </c>
      <c r="Z211" t="s">
        <v>1370</v>
      </c>
    </row>
    <row r="212" spans="1:26" hidden="1" x14ac:dyDescent="0.25">
      <c r="A212" t="s">
        <v>1371</v>
      </c>
      <c r="B212" t="s">
        <v>9731</v>
      </c>
      <c r="C212" t="s">
        <v>9492</v>
      </c>
      <c r="D212" t="str">
        <f>TRIM(LEFT(SUBSTITUTE(SUBSTITUTE(SUBSTITUTE(Table1[[#This Row],[Product_category]],"&amp;"," &amp; "),"HomeImprovement","Home Improvement"),"Car&amp;Motorbike","Car &amp; Motorbike"),999))</f>
        <v>Electronics</v>
      </c>
      <c r="E212" s="1" t="s">
        <v>9493</v>
      </c>
      <c r="F212" s="1">
        <v>6490</v>
      </c>
      <c r="G212" s="1">
        <v>9990</v>
      </c>
      <c r="H212" s="1" t="str">
        <f>IF(Table1[[#This Row],[actual_price]]&lt;500,"&lt;500",
   IF(Table1[[#This Row],[actual_price]]&lt;=1000,"500–1000",IF(Table1[[#This Row],[actual_price]]&lt;=10000, "1000-10000",IF(Table1[[#This Row],[actual_price]]&lt;=50000, "10000-50000",IF(Table1[[#This Row],[actual_price]]&lt;=100000, "50000-100000","&gt;100000")))))</f>
        <v>1000-10000</v>
      </c>
      <c r="I212" s="1" t="str">
        <f>IF(Table1[[#This Row],[discount_percentage]] &lt;=20%, "0-20%",IF(Table1[[#This Row],[discount_percentage]] &lt;=50%, "20-50%", IF(Table1[[#This Row],[discount_percentage]] &lt;=70%, "50-70%", "70-100%" )))</f>
        <v>20-50%</v>
      </c>
      <c r="J212" s="1" t="str">
        <f>IF(Table1[[#This Row],[discount_percentage]] &gt;= 50%, "Over 50% discount", "Below 50% discount")</f>
        <v>Below 50% discount</v>
      </c>
      <c r="K212" s="4">
        <v>0.35</v>
      </c>
      <c r="L212">
        <v>4</v>
      </c>
      <c r="M212">
        <f>ROUND(Table1[[#This Row],[rating]], 0)</f>
        <v>4</v>
      </c>
      <c r="N212">
        <v>27</v>
      </c>
      <c r="O212" s="1">
        <f>Table1[[#This Row],[rating]]*Table1[[#This Row],[ rating_count ]]</f>
        <v>108</v>
      </c>
      <c r="P212" s="1" t="str">
        <f>IF(Table1[[#This Row],[ rating_count ]]&lt;= 1000, "&lt;=1000", "&gt;=1000" )</f>
        <v>&lt;=1000</v>
      </c>
      <c r="Q212" s="1">
        <f>Table1[[#This Row],[ rating_count ]]*Table1[[#This Row],[actual_price]]</f>
        <v>269730</v>
      </c>
      <c r="R212" t="s">
        <v>11003</v>
      </c>
      <c r="S212" s="6" t="s">
        <v>1372</v>
      </c>
      <c r="T212" t="s">
        <v>12049</v>
      </c>
      <c r="U212" t="s">
        <v>1373</v>
      </c>
      <c r="V212">
        <f>IF(TRIM(Table1[[#This Row],[review_id]])="", 0, LEN(Table1[[#This Row],[review_id]]) - LEN(SUBSTITUTE(Table1[[#This Row],[review_id]], ",", "")) + 1)</f>
        <v>8</v>
      </c>
      <c r="W212" t="s">
        <v>1374</v>
      </c>
      <c r="X212" t="s">
        <v>1375</v>
      </c>
      <c r="Y212" t="s">
        <v>1376</v>
      </c>
      <c r="Z212" t="s">
        <v>1377</v>
      </c>
    </row>
    <row r="213" spans="1:26" hidden="1" x14ac:dyDescent="0.25">
      <c r="A213" t="s">
        <v>1378</v>
      </c>
      <c r="B213" t="s">
        <v>9732</v>
      </c>
      <c r="C213" t="s">
        <v>9492</v>
      </c>
      <c r="D213" t="str">
        <f>TRIM(LEFT(SUBSTITUTE(SUBSTITUTE(SUBSTITUTE(Table1[[#This Row],[Product_category]],"&amp;"," &amp; "),"HomeImprovement","Home Improvement"),"Car&amp;Motorbike","Car &amp; Motorbike"),999))</f>
        <v>Electronics</v>
      </c>
      <c r="E213" t="s">
        <v>9493</v>
      </c>
      <c r="F213">
        <v>235</v>
      </c>
      <c r="G213">
        <v>599</v>
      </c>
      <c r="H213" t="str">
        <f>IF(Table1[[#This Row],[actual_price]]&lt;500,"&lt;500",
   IF(Table1[[#This Row],[actual_price]]&lt;=1000,"500–1000",IF(Table1[[#This Row],[actual_price]]&lt;=10000, "1000-10000",IF(Table1[[#This Row],[actual_price]]&lt;=50000, "10000-50000",IF(Table1[[#This Row],[actual_price]]&lt;=100000, "50000-100000","&gt;100000")))))</f>
        <v>500–1000</v>
      </c>
      <c r="I213" t="str">
        <f>IF(Table1[[#This Row],[discount_percentage]] &lt;=20%, "0-20%",IF(Table1[[#This Row],[discount_percentage]] &lt;=50%, "20-50%", IF(Table1[[#This Row],[discount_percentage]] &lt;=70%, "50-70%", "70-100%" )))</f>
        <v>50-70%</v>
      </c>
      <c r="J213" s="1" t="str">
        <f>IF(Table1[[#This Row],[discount_percentage]] &gt;= 50%, "Over 50% discount", "Below 50% discount")</f>
        <v>Over 50% discount</v>
      </c>
      <c r="K213" s="4">
        <v>0.61</v>
      </c>
      <c r="L213">
        <v>3.5</v>
      </c>
      <c r="M213">
        <f>ROUND(Table1[[#This Row],[rating]], 0)</f>
        <v>4</v>
      </c>
      <c r="N213">
        <v>197</v>
      </c>
      <c r="O213" s="1">
        <f>Table1[[#This Row],[rating]]*Table1[[#This Row],[ rating_count ]]</f>
        <v>689.5</v>
      </c>
      <c r="P213" s="1" t="str">
        <f>IF(Table1[[#This Row],[ rating_count ]]&lt;= 1000, "&lt;=1000", "&gt;=1000" )</f>
        <v>&lt;=1000</v>
      </c>
      <c r="Q213" s="1">
        <f>Table1[[#This Row],[ rating_count ]]*Table1[[#This Row],[actual_price]]</f>
        <v>118003</v>
      </c>
      <c r="R213" t="s">
        <v>11004</v>
      </c>
      <c r="S213" s="6" t="s">
        <v>1379</v>
      </c>
      <c r="T213" t="s">
        <v>12050</v>
      </c>
      <c r="U213" t="s">
        <v>1380</v>
      </c>
      <c r="V213">
        <f>IF(TRIM(Table1[[#This Row],[review_id]])="", 0, LEN(Table1[[#This Row],[review_id]]) - LEN(SUBSTITUTE(Table1[[#This Row],[review_id]], ",", "")) + 1)</f>
        <v>8</v>
      </c>
      <c r="W213" t="s">
        <v>1381</v>
      </c>
      <c r="X213" t="s">
        <v>1382</v>
      </c>
      <c r="Y213" t="s">
        <v>1383</v>
      </c>
      <c r="Z213" t="s">
        <v>1384</v>
      </c>
    </row>
    <row r="214" spans="1:26" hidden="1" x14ac:dyDescent="0.25">
      <c r="A214" t="s">
        <v>1385</v>
      </c>
      <c r="B214" t="s">
        <v>9733</v>
      </c>
      <c r="C214" t="s">
        <v>9489</v>
      </c>
      <c r="D214" t="str">
        <f>TRIM(LEFT(SUBSTITUTE(SUBSTITUTE(SUBSTITUTE(Table1[[#This Row],[Product_category]],"&amp;"," &amp; "),"HomeImprovement","Home Improvement"),"Car&amp;Motorbike","Car &amp; Motorbike"),999))</f>
        <v>Computers &amp; Accessories</v>
      </c>
      <c r="E214" t="s">
        <v>9490</v>
      </c>
      <c r="F214">
        <v>299</v>
      </c>
      <c r="G214">
        <v>800</v>
      </c>
      <c r="H214" t="str">
        <f>IF(Table1[[#This Row],[actual_price]]&lt;500,"&lt;500",
   IF(Table1[[#This Row],[actual_price]]&lt;=1000,"500–1000",IF(Table1[[#This Row],[actual_price]]&lt;=10000, "1000-10000",IF(Table1[[#This Row],[actual_price]]&lt;=50000, "10000-50000",IF(Table1[[#This Row],[actual_price]]&lt;=100000, "50000-100000","&gt;100000")))))</f>
        <v>500–1000</v>
      </c>
      <c r="I214" t="str">
        <f>IF(Table1[[#This Row],[discount_percentage]] &lt;=20%, "0-20%",IF(Table1[[#This Row],[discount_percentage]] &lt;=50%, "20-50%", IF(Table1[[#This Row],[discount_percentage]] &lt;=70%, "50-70%", "70-100%" )))</f>
        <v>50-70%</v>
      </c>
      <c r="J214" s="1" t="str">
        <f>IF(Table1[[#This Row],[discount_percentage]] &gt;= 50%, "Over 50% discount", "Below 50% discount")</f>
        <v>Over 50% discount</v>
      </c>
      <c r="K214" s="4">
        <v>0.63</v>
      </c>
      <c r="L214">
        <v>4.5</v>
      </c>
      <c r="M214">
        <f>ROUND(Table1[[#This Row],[rating]], 0)</f>
        <v>5</v>
      </c>
      <c r="N214" s="1">
        <v>74977</v>
      </c>
      <c r="O214" s="1">
        <f>Table1[[#This Row],[rating]]*Table1[[#This Row],[ rating_count ]]</f>
        <v>337396.5</v>
      </c>
      <c r="P214" s="1" t="str">
        <f>IF(Table1[[#This Row],[ rating_count ]]&lt;= 1000, "&lt;=1000", "&gt;=1000" )</f>
        <v>&gt;=1000</v>
      </c>
      <c r="Q214" s="1">
        <f>Table1[[#This Row],[ rating_count ]]*Table1[[#This Row],[actual_price]]</f>
        <v>59981600</v>
      </c>
      <c r="R214" t="s">
        <v>11005</v>
      </c>
      <c r="S214" s="6" t="s">
        <v>227</v>
      </c>
      <c r="T214" t="s">
        <v>11992</v>
      </c>
      <c r="U214" t="s">
        <v>228</v>
      </c>
      <c r="V214">
        <f>IF(TRIM(Table1[[#This Row],[review_id]])="", 0, LEN(Table1[[#This Row],[review_id]]) - LEN(SUBSTITUTE(Table1[[#This Row],[review_id]], ",", "")) + 1)</f>
        <v>8</v>
      </c>
      <c r="W214" t="s">
        <v>229</v>
      </c>
      <c r="X214" t="s">
        <v>230</v>
      </c>
      <c r="Y214" t="s">
        <v>1386</v>
      </c>
      <c r="Z214" t="s">
        <v>1387</v>
      </c>
    </row>
    <row r="215" spans="1:26" hidden="1" x14ac:dyDescent="0.25">
      <c r="A215" t="s">
        <v>1388</v>
      </c>
      <c r="B215" t="s">
        <v>9734</v>
      </c>
      <c r="C215" t="s">
        <v>9489</v>
      </c>
      <c r="D215" t="str">
        <f>TRIM(LEFT(SUBSTITUTE(SUBSTITUTE(SUBSTITUTE(Table1[[#This Row],[Product_category]],"&amp;"," &amp; "),"HomeImprovement","Home Improvement"),"Car&amp;Motorbike","Car &amp; Motorbike"),999))</f>
        <v>Computers &amp; Accessories</v>
      </c>
      <c r="E215" t="s">
        <v>9490</v>
      </c>
      <c r="F215">
        <v>799</v>
      </c>
      <c r="G215" s="1">
        <v>1999</v>
      </c>
      <c r="H215" s="1" t="str">
        <f>IF(Table1[[#This Row],[actual_price]]&lt;500,"&lt;500",
   IF(Table1[[#This Row],[actual_price]]&lt;=1000,"500–1000",IF(Table1[[#This Row],[actual_price]]&lt;=10000, "1000-10000",IF(Table1[[#This Row],[actual_price]]&lt;=50000, "10000-50000",IF(Table1[[#This Row],[actual_price]]&lt;=100000, "50000-100000","&gt;100000")))))</f>
        <v>1000-10000</v>
      </c>
      <c r="I215" s="1" t="str">
        <f>IF(Table1[[#This Row],[discount_percentage]] &lt;=20%, "0-20%",IF(Table1[[#This Row],[discount_percentage]] &lt;=50%, "20-50%", IF(Table1[[#This Row],[discount_percentage]] &lt;=70%, "50-70%", "70-100%" )))</f>
        <v>50-70%</v>
      </c>
      <c r="J215" s="1" t="str">
        <f>IF(Table1[[#This Row],[discount_percentage]] &gt;= 50%, "Over 50% discount", "Below 50% discount")</f>
        <v>Over 50% discount</v>
      </c>
      <c r="K215" s="4">
        <v>0.6</v>
      </c>
      <c r="L215">
        <v>4.2</v>
      </c>
      <c r="M215">
        <f>ROUND(Table1[[#This Row],[rating]], 0)</f>
        <v>4</v>
      </c>
      <c r="N215" s="1">
        <v>8583</v>
      </c>
      <c r="O215" s="1">
        <f>Table1[[#This Row],[rating]]*Table1[[#This Row],[ rating_count ]]</f>
        <v>36048.6</v>
      </c>
      <c r="P215" s="1" t="str">
        <f>IF(Table1[[#This Row],[ rating_count ]]&lt;= 1000, "&lt;=1000", "&gt;=1000" )</f>
        <v>&gt;=1000</v>
      </c>
      <c r="Q215" s="1">
        <f>Table1[[#This Row],[ rating_count ]]*Table1[[#This Row],[actual_price]]</f>
        <v>17157417</v>
      </c>
      <c r="R215" t="s">
        <v>11006</v>
      </c>
      <c r="S215" s="6" t="s">
        <v>1389</v>
      </c>
      <c r="T215" t="s">
        <v>12051</v>
      </c>
      <c r="U215" t="s">
        <v>1390</v>
      </c>
      <c r="V215">
        <f>IF(TRIM(Table1[[#This Row],[review_id]])="", 0, LEN(Table1[[#This Row],[review_id]]) - LEN(SUBSTITUTE(Table1[[#This Row],[review_id]], ",", "")) + 1)</f>
        <v>8</v>
      </c>
      <c r="W215" t="s">
        <v>1391</v>
      </c>
      <c r="X215" t="s">
        <v>1392</v>
      </c>
      <c r="Y215" t="s">
        <v>1393</v>
      </c>
      <c r="Z215" t="s">
        <v>1394</v>
      </c>
    </row>
    <row r="216" spans="1:26" hidden="1" x14ac:dyDescent="0.25">
      <c r="A216" t="s">
        <v>1395</v>
      </c>
      <c r="B216" t="s">
        <v>9735</v>
      </c>
      <c r="C216" t="s">
        <v>9492</v>
      </c>
      <c r="D216" t="str">
        <f>TRIM(LEFT(SUBSTITUTE(SUBSTITUTE(SUBSTITUTE(Table1[[#This Row],[Product_category]],"&amp;"," &amp; "),"HomeImprovement","Home Improvement"),"Car&amp;Motorbike","Car &amp; Motorbike"),999))</f>
        <v>Electronics</v>
      </c>
      <c r="E216" t="s">
        <v>9493</v>
      </c>
      <c r="F216">
        <v>299</v>
      </c>
      <c r="G216">
        <v>999</v>
      </c>
      <c r="H216" t="str">
        <f>IF(Table1[[#This Row],[actual_price]]&lt;500,"&lt;500",
   IF(Table1[[#This Row],[actual_price]]&lt;=1000,"500–1000",IF(Table1[[#This Row],[actual_price]]&lt;=10000, "1000-10000",IF(Table1[[#This Row],[actual_price]]&lt;=50000, "10000-50000",IF(Table1[[#This Row],[actual_price]]&lt;=100000, "50000-100000","&gt;100000")))))</f>
        <v>500–1000</v>
      </c>
      <c r="I216" t="str">
        <f>IF(Table1[[#This Row],[discount_percentage]] &lt;=20%, "0-20%",IF(Table1[[#This Row],[discount_percentage]] &lt;=50%, "20-50%", IF(Table1[[#This Row],[discount_percentage]] &lt;=70%, "50-70%", "70-100%" )))</f>
        <v>50-70%</v>
      </c>
      <c r="J216" s="1" t="str">
        <f>IF(Table1[[#This Row],[discount_percentage]] &gt;= 50%, "Over 50% discount", "Below 50% discount")</f>
        <v>Over 50% discount</v>
      </c>
      <c r="K216" s="4">
        <v>0.7</v>
      </c>
      <c r="L216">
        <v>3.8</v>
      </c>
      <c r="M216">
        <f>ROUND(Table1[[#This Row],[rating]], 0)</f>
        <v>4</v>
      </c>
      <c r="N216">
        <v>928</v>
      </c>
      <c r="O216" s="1">
        <f>Table1[[#This Row],[rating]]*Table1[[#This Row],[ rating_count ]]</f>
        <v>3526.3999999999996</v>
      </c>
      <c r="P216" s="1" t="str">
        <f>IF(Table1[[#This Row],[ rating_count ]]&lt;= 1000, "&lt;=1000", "&gt;=1000" )</f>
        <v>&lt;=1000</v>
      </c>
      <c r="Q216" s="1">
        <f>Table1[[#This Row],[ rating_count ]]*Table1[[#This Row],[actual_price]]</f>
        <v>927072</v>
      </c>
      <c r="R216" t="s">
        <v>11007</v>
      </c>
      <c r="S216" s="6" t="s">
        <v>1396</v>
      </c>
      <c r="T216" t="s">
        <v>12052</v>
      </c>
      <c r="U216" t="s">
        <v>1397</v>
      </c>
      <c r="V216">
        <f>IF(TRIM(Table1[[#This Row],[review_id]])="", 0, LEN(Table1[[#This Row],[review_id]]) - LEN(SUBSTITUTE(Table1[[#This Row],[review_id]], ",", "")) + 1)</f>
        <v>8</v>
      </c>
      <c r="W216" t="s">
        <v>1398</v>
      </c>
      <c r="X216" t="s">
        <v>1399</v>
      </c>
      <c r="Y216" t="s">
        <v>1400</v>
      </c>
      <c r="Z216" t="s">
        <v>1401</v>
      </c>
    </row>
    <row r="217" spans="1:26" hidden="1" x14ac:dyDescent="0.25">
      <c r="A217" t="s">
        <v>1402</v>
      </c>
      <c r="B217" t="s">
        <v>9736</v>
      </c>
      <c r="C217" t="s">
        <v>9492</v>
      </c>
      <c r="D217" t="str">
        <f>TRIM(LEFT(SUBSTITUTE(SUBSTITUTE(SUBSTITUTE(Table1[[#This Row],[Product_category]],"&amp;"," &amp; "),"HomeImprovement","Home Improvement"),"Car&amp;Motorbike","Car &amp; Motorbike"),999))</f>
        <v>Electronics</v>
      </c>
      <c r="E217" s="1" t="s">
        <v>9493</v>
      </c>
      <c r="F217" s="1">
        <v>6999</v>
      </c>
      <c r="G217" s="1">
        <v>16990</v>
      </c>
      <c r="H217" s="1" t="str">
        <f>IF(Table1[[#This Row],[actual_price]]&lt;500,"&lt;500",
   IF(Table1[[#This Row],[actual_price]]&lt;=1000,"500–1000",IF(Table1[[#This Row],[actual_price]]&lt;=10000, "1000-10000",IF(Table1[[#This Row],[actual_price]]&lt;=50000, "10000-50000",IF(Table1[[#This Row],[actual_price]]&lt;=100000, "50000-100000","&gt;100000")))))</f>
        <v>10000-50000</v>
      </c>
      <c r="I217" s="1" t="str">
        <f>IF(Table1[[#This Row],[discount_percentage]] &lt;=20%, "0-20%",IF(Table1[[#This Row],[discount_percentage]] &lt;=50%, "20-50%", IF(Table1[[#This Row],[discount_percentage]] &lt;=70%, "50-70%", "70-100%" )))</f>
        <v>50-70%</v>
      </c>
      <c r="J217" s="1" t="str">
        <f>IF(Table1[[#This Row],[discount_percentage]] &gt;= 50%, "Over 50% discount", "Below 50% discount")</f>
        <v>Over 50% discount</v>
      </c>
      <c r="K217" s="4">
        <v>0.59</v>
      </c>
      <c r="L217">
        <v>3.8</v>
      </c>
      <c r="M217">
        <f>ROUND(Table1[[#This Row],[rating]], 0)</f>
        <v>4</v>
      </c>
      <c r="N217">
        <v>110</v>
      </c>
      <c r="O217" s="1">
        <f>Table1[[#This Row],[rating]]*Table1[[#This Row],[ rating_count ]]</f>
        <v>418</v>
      </c>
      <c r="P217" s="1" t="str">
        <f>IF(Table1[[#This Row],[ rating_count ]]&lt;= 1000, "&lt;=1000", "&gt;=1000" )</f>
        <v>&lt;=1000</v>
      </c>
      <c r="Q217" s="1">
        <f>Table1[[#This Row],[ rating_count ]]*Table1[[#This Row],[actual_price]]</f>
        <v>1868900</v>
      </c>
      <c r="R217" t="s">
        <v>11008</v>
      </c>
      <c r="S217" s="6" t="s">
        <v>1403</v>
      </c>
      <c r="T217" t="s">
        <v>12053</v>
      </c>
      <c r="U217" t="s">
        <v>1404</v>
      </c>
      <c r="V217">
        <f>IF(TRIM(Table1[[#This Row],[review_id]])="", 0, LEN(Table1[[#This Row],[review_id]]) - LEN(SUBSTITUTE(Table1[[#This Row],[review_id]], ",", "")) + 1)</f>
        <v>8</v>
      </c>
      <c r="W217" t="s">
        <v>1405</v>
      </c>
      <c r="X217" t="s">
        <v>1406</v>
      </c>
      <c r="Y217" t="s">
        <v>1407</v>
      </c>
      <c r="Z217" t="s">
        <v>1408</v>
      </c>
    </row>
    <row r="218" spans="1:26" hidden="1" x14ac:dyDescent="0.25">
      <c r="A218" t="s">
        <v>1409</v>
      </c>
      <c r="B218" t="s">
        <v>9737</v>
      </c>
      <c r="C218" t="s">
        <v>9492</v>
      </c>
      <c r="D218" t="str">
        <f>TRIM(LEFT(SUBSTITUTE(SUBSTITUTE(SUBSTITUTE(Table1[[#This Row],[Product_category]],"&amp;"," &amp; "),"HomeImprovement","Home Improvement"),"Car&amp;Motorbike","Car &amp; Motorbike"),999))</f>
        <v>Electronics</v>
      </c>
      <c r="E218" s="1" t="s">
        <v>9493</v>
      </c>
      <c r="F218" s="1">
        <v>42999</v>
      </c>
      <c r="G218" s="1">
        <v>59999</v>
      </c>
      <c r="H218" s="1" t="str">
        <f>IF(Table1[[#This Row],[actual_price]]&lt;500,"&lt;500",
   IF(Table1[[#This Row],[actual_price]]&lt;=1000,"500–1000",IF(Table1[[#This Row],[actual_price]]&lt;=10000, "1000-10000",IF(Table1[[#This Row],[actual_price]]&lt;=50000, "10000-50000",IF(Table1[[#This Row],[actual_price]]&lt;=100000, "50000-100000","&gt;100000")))))</f>
        <v>50000-100000</v>
      </c>
      <c r="I218" s="1" t="str">
        <f>IF(Table1[[#This Row],[discount_percentage]] &lt;=20%, "0-20%",IF(Table1[[#This Row],[discount_percentage]] &lt;=50%, "20-50%", IF(Table1[[#This Row],[discount_percentage]] &lt;=70%, "50-70%", "70-100%" )))</f>
        <v>20-50%</v>
      </c>
      <c r="J218" s="1" t="str">
        <f>IF(Table1[[#This Row],[discount_percentage]] &gt;= 50%, "Over 50% discount", "Below 50% discount")</f>
        <v>Below 50% discount</v>
      </c>
      <c r="K218" s="4">
        <v>0.28000000000000003</v>
      </c>
      <c r="L218">
        <v>4.0999999999999996</v>
      </c>
      <c r="M218">
        <f>ROUND(Table1[[#This Row],[rating]], 0)</f>
        <v>4</v>
      </c>
      <c r="N218" s="1">
        <v>6753</v>
      </c>
      <c r="O218" s="1">
        <f>Table1[[#This Row],[rating]]*Table1[[#This Row],[ rating_count ]]</f>
        <v>27687.3</v>
      </c>
      <c r="P218" s="1" t="str">
        <f>IF(Table1[[#This Row],[ rating_count ]]&lt;= 1000, "&lt;=1000", "&gt;=1000" )</f>
        <v>&gt;=1000</v>
      </c>
      <c r="Q218" s="1">
        <f>Table1[[#This Row],[ rating_count ]]*Table1[[#This Row],[actual_price]]</f>
        <v>405173247</v>
      </c>
      <c r="R218" t="s">
        <v>11009</v>
      </c>
      <c r="S218" s="6" t="s">
        <v>1410</v>
      </c>
      <c r="T218" t="s">
        <v>1411</v>
      </c>
      <c r="U218" t="s">
        <v>1412</v>
      </c>
      <c r="V218">
        <f>IF(TRIM(Table1[[#This Row],[review_id]])="", 0, LEN(Table1[[#This Row],[review_id]]) - LEN(SUBSTITUTE(Table1[[#This Row],[review_id]], ",", "")) + 1)</f>
        <v>8</v>
      </c>
      <c r="W218" t="s">
        <v>1413</v>
      </c>
      <c r="X218" t="s">
        <v>1414</v>
      </c>
      <c r="Y218" t="s">
        <v>1415</v>
      </c>
      <c r="Z218" t="s">
        <v>1416</v>
      </c>
    </row>
    <row r="219" spans="1:26" hidden="1" x14ac:dyDescent="0.25">
      <c r="A219" t="s">
        <v>1417</v>
      </c>
      <c r="B219" t="s">
        <v>9738</v>
      </c>
      <c r="C219" t="s">
        <v>9492</v>
      </c>
      <c r="D219" t="str">
        <f>TRIM(LEFT(SUBSTITUTE(SUBSTITUTE(SUBSTITUTE(Table1[[#This Row],[Product_category]],"&amp;"," &amp; "),"HomeImprovement","Home Improvement"),"Car&amp;Motorbike","Car &amp; Motorbike"),999))</f>
        <v>Electronics</v>
      </c>
      <c r="E219" t="s">
        <v>9493</v>
      </c>
      <c r="F219">
        <v>173</v>
      </c>
      <c r="G219">
        <v>999</v>
      </c>
      <c r="H219" t="str">
        <f>IF(Table1[[#This Row],[actual_price]]&lt;500,"&lt;500",
   IF(Table1[[#This Row],[actual_price]]&lt;=1000,"500–1000",IF(Table1[[#This Row],[actual_price]]&lt;=10000, "1000-10000",IF(Table1[[#This Row],[actual_price]]&lt;=50000, "10000-50000",IF(Table1[[#This Row],[actual_price]]&lt;=100000, "50000-100000","&gt;100000")))))</f>
        <v>500–1000</v>
      </c>
      <c r="I219" t="str">
        <f>IF(Table1[[#This Row],[discount_percentage]] &lt;=20%, "0-20%",IF(Table1[[#This Row],[discount_percentage]] &lt;=50%, "20-50%", IF(Table1[[#This Row],[discount_percentage]] &lt;=70%, "50-70%", "70-100%" )))</f>
        <v>70-100%</v>
      </c>
      <c r="J219" s="1" t="str">
        <f>IF(Table1[[#This Row],[discount_percentage]] &gt;= 50%, "Over 50% discount", "Below 50% discount")</f>
        <v>Over 50% discount</v>
      </c>
      <c r="K219" s="4">
        <v>0.83</v>
      </c>
      <c r="L219">
        <v>4.3</v>
      </c>
      <c r="M219">
        <f>ROUND(Table1[[#This Row],[rating]], 0)</f>
        <v>4</v>
      </c>
      <c r="N219" s="1">
        <v>1237</v>
      </c>
      <c r="O219" s="1">
        <f>Table1[[#This Row],[rating]]*Table1[[#This Row],[ rating_count ]]</f>
        <v>5319.0999999999995</v>
      </c>
      <c r="P219" s="1" t="str">
        <f>IF(Table1[[#This Row],[ rating_count ]]&lt;= 1000, "&lt;=1000", "&gt;=1000" )</f>
        <v>&gt;=1000</v>
      </c>
      <c r="Q219" s="1">
        <f>Table1[[#This Row],[ rating_count ]]*Table1[[#This Row],[actual_price]]</f>
        <v>1235763</v>
      </c>
      <c r="R219" t="s">
        <v>11010</v>
      </c>
      <c r="S219" s="6" t="s">
        <v>1418</v>
      </c>
      <c r="T219" t="s">
        <v>1419</v>
      </c>
      <c r="U219" t="s">
        <v>1420</v>
      </c>
      <c r="V219">
        <f>IF(TRIM(Table1[[#This Row],[review_id]])="", 0, LEN(Table1[[#This Row],[review_id]]) - LEN(SUBSTITUTE(Table1[[#This Row],[review_id]], ",", "")) + 1)</f>
        <v>8</v>
      </c>
      <c r="W219" t="s">
        <v>1421</v>
      </c>
      <c r="X219" t="s">
        <v>1422</v>
      </c>
      <c r="Y219" t="s">
        <v>1423</v>
      </c>
      <c r="Z219" t="s">
        <v>1424</v>
      </c>
    </row>
    <row r="220" spans="1:26" hidden="1" x14ac:dyDescent="0.25">
      <c r="A220" t="s">
        <v>1425</v>
      </c>
      <c r="B220" t="s">
        <v>9739</v>
      </c>
      <c r="C220" t="s">
        <v>9492</v>
      </c>
      <c r="D220" t="str">
        <f>TRIM(LEFT(SUBSTITUTE(SUBSTITUTE(SUBSTITUTE(Table1[[#This Row],[Product_category]],"&amp;"," &amp; "),"HomeImprovement","Home Improvement"),"Car&amp;Motorbike","Car &amp; Motorbike"),999))</f>
        <v>Electronics</v>
      </c>
      <c r="E220" t="s">
        <v>9495</v>
      </c>
      <c r="F220">
        <v>209</v>
      </c>
      <c r="G220">
        <v>600</v>
      </c>
      <c r="H220" t="str">
        <f>IF(Table1[[#This Row],[actual_price]]&lt;500,"&lt;500",
   IF(Table1[[#This Row],[actual_price]]&lt;=1000,"500–1000",IF(Table1[[#This Row],[actual_price]]&lt;=10000, "1000-10000",IF(Table1[[#This Row],[actual_price]]&lt;=50000, "10000-50000",IF(Table1[[#This Row],[actual_price]]&lt;=100000, "50000-100000","&gt;100000")))))</f>
        <v>500–1000</v>
      </c>
      <c r="I220" t="str">
        <f>IF(Table1[[#This Row],[discount_percentage]] &lt;=20%, "0-20%",IF(Table1[[#This Row],[discount_percentage]] &lt;=50%, "20-50%", IF(Table1[[#This Row],[discount_percentage]] &lt;=70%, "50-70%", "70-100%" )))</f>
        <v>50-70%</v>
      </c>
      <c r="J220" s="1" t="str">
        <f>IF(Table1[[#This Row],[discount_percentage]] &gt;= 50%, "Over 50% discount", "Below 50% discount")</f>
        <v>Over 50% discount</v>
      </c>
      <c r="K220" s="4">
        <v>0.65</v>
      </c>
      <c r="L220">
        <v>4.4000000000000004</v>
      </c>
      <c r="M220">
        <f>ROUND(Table1[[#This Row],[rating]], 0)</f>
        <v>4</v>
      </c>
      <c r="N220" s="1">
        <v>18872</v>
      </c>
      <c r="O220" s="1">
        <f>Table1[[#This Row],[rating]]*Table1[[#This Row],[ rating_count ]]</f>
        <v>83036.800000000003</v>
      </c>
      <c r="P220" s="1" t="str">
        <f>IF(Table1[[#This Row],[ rating_count ]]&lt;= 1000, "&lt;=1000", "&gt;=1000" )</f>
        <v>&gt;=1000</v>
      </c>
      <c r="Q220" s="1">
        <f>Table1[[#This Row],[ rating_count ]]*Table1[[#This Row],[actual_price]]</f>
        <v>11323200</v>
      </c>
      <c r="R220" t="s">
        <v>11011</v>
      </c>
      <c r="S220" s="6" t="s">
        <v>1426</v>
      </c>
      <c r="T220" t="s">
        <v>1427</v>
      </c>
      <c r="U220" t="s">
        <v>1428</v>
      </c>
      <c r="V220">
        <f>IF(TRIM(Table1[[#This Row],[review_id]])="", 0, LEN(Table1[[#This Row],[review_id]]) - LEN(SUBSTITUTE(Table1[[#This Row],[review_id]], ",", "")) + 1)</f>
        <v>8</v>
      </c>
      <c r="W220" t="s">
        <v>1429</v>
      </c>
      <c r="X220" t="s">
        <v>1430</v>
      </c>
      <c r="Y220" t="s">
        <v>1431</v>
      </c>
      <c r="Z220" t="s">
        <v>1432</v>
      </c>
    </row>
    <row r="221" spans="1:26" hidden="1" x14ac:dyDescent="0.25">
      <c r="A221" t="s">
        <v>1433</v>
      </c>
      <c r="B221" t="s">
        <v>9740</v>
      </c>
      <c r="C221" t="s">
        <v>9489</v>
      </c>
      <c r="D221" t="str">
        <f>TRIM(LEFT(SUBSTITUTE(SUBSTITUTE(SUBSTITUTE(Table1[[#This Row],[Product_category]],"&amp;"," &amp; "),"HomeImprovement","Home Improvement"),"Car&amp;Motorbike","Car &amp; Motorbike"),999))</f>
        <v>Computers &amp; Accessories</v>
      </c>
      <c r="E221" t="s">
        <v>9490</v>
      </c>
      <c r="F221">
        <v>848.99</v>
      </c>
      <c r="G221" s="1">
        <v>1490</v>
      </c>
      <c r="H221" s="1" t="str">
        <f>IF(Table1[[#This Row],[actual_price]]&lt;500,"&lt;500",
   IF(Table1[[#This Row],[actual_price]]&lt;=1000,"500–1000",IF(Table1[[#This Row],[actual_price]]&lt;=10000, "1000-10000",IF(Table1[[#This Row],[actual_price]]&lt;=50000, "10000-50000",IF(Table1[[#This Row],[actual_price]]&lt;=100000, "50000-100000","&gt;100000")))))</f>
        <v>1000-10000</v>
      </c>
      <c r="I221" s="1" t="str">
        <f>IF(Table1[[#This Row],[discount_percentage]] &lt;=20%, "0-20%",IF(Table1[[#This Row],[discount_percentage]] &lt;=50%, "20-50%", IF(Table1[[#This Row],[discount_percentage]] &lt;=70%, "50-70%", "70-100%" )))</f>
        <v>20-50%</v>
      </c>
      <c r="J221" s="1" t="str">
        <f>IF(Table1[[#This Row],[discount_percentage]] &gt;= 50%, "Over 50% discount", "Below 50% discount")</f>
        <v>Below 50% discount</v>
      </c>
      <c r="K221" s="4">
        <v>0.43</v>
      </c>
      <c r="L221">
        <v>3.9</v>
      </c>
      <c r="M221">
        <f>ROUND(Table1[[#This Row],[rating]], 0)</f>
        <v>4</v>
      </c>
      <c r="N221">
        <v>356</v>
      </c>
      <c r="O221" s="1">
        <f>Table1[[#This Row],[rating]]*Table1[[#This Row],[ rating_count ]]</f>
        <v>1388.3999999999999</v>
      </c>
      <c r="P221" s="1" t="str">
        <f>IF(Table1[[#This Row],[ rating_count ]]&lt;= 1000, "&lt;=1000", "&gt;=1000" )</f>
        <v>&lt;=1000</v>
      </c>
      <c r="Q221" s="1">
        <f>Table1[[#This Row],[ rating_count ]]*Table1[[#This Row],[actual_price]]</f>
        <v>530440</v>
      </c>
      <c r="R221" t="s">
        <v>11012</v>
      </c>
      <c r="S221" s="6" t="s">
        <v>1434</v>
      </c>
      <c r="T221" t="s">
        <v>12054</v>
      </c>
      <c r="U221" t="s">
        <v>1435</v>
      </c>
      <c r="V221">
        <f>IF(TRIM(Table1[[#This Row],[review_id]])="", 0, LEN(Table1[[#This Row],[review_id]]) - LEN(SUBSTITUTE(Table1[[#This Row],[review_id]], ",", "")) + 1)</f>
        <v>8</v>
      </c>
      <c r="W221" t="s">
        <v>1436</v>
      </c>
      <c r="X221" t="s">
        <v>1437</v>
      </c>
      <c r="Y221" t="s">
        <v>1438</v>
      </c>
      <c r="Z221" t="s">
        <v>1439</v>
      </c>
    </row>
    <row r="222" spans="1:26" hidden="1" x14ac:dyDescent="0.25">
      <c r="A222" t="s">
        <v>1440</v>
      </c>
      <c r="B222" t="s">
        <v>9741</v>
      </c>
      <c r="C222" t="s">
        <v>9489</v>
      </c>
      <c r="D222" t="str">
        <f>TRIM(LEFT(SUBSTITUTE(SUBSTITUTE(SUBSTITUTE(Table1[[#This Row],[Product_category]],"&amp;"," &amp; "),"HomeImprovement","Home Improvement"),"Car&amp;Motorbike","Car &amp; Motorbike"),999))</f>
        <v>Computers &amp; Accessories</v>
      </c>
      <c r="E222" t="s">
        <v>9490</v>
      </c>
      <c r="F222">
        <v>649</v>
      </c>
      <c r="G222" s="1">
        <v>1999</v>
      </c>
      <c r="H222" s="1" t="str">
        <f>IF(Table1[[#This Row],[actual_price]]&lt;500,"&lt;500",
   IF(Table1[[#This Row],[actual_price]]&lt;=1000,"500–1000",IF(Table1[[#This Row],[actual_price]]&lt;=10000, "1000-10000",IF(Table1[[#This Row],[actual_price]]&lt;=50000, "10000-50000",IF(Table1[[#This Row],[actual_price]]&lt;=100000, "50000-100000","&gt;100000")))))</f>
        <v>1000-10000</v>
      </c>
      <c r="I222" s="1" t="str">
        <f>IF(Table1[[#This Row],[discount_percentage]] &lt;=20%, "0-20%",IF(Table1[[#This Row],[discount_percentage]] &lt;=50%, "20-50%", IF(Table1[[#This Row],[discount_percentage]] &lt;=70%, "50-70%", "70-100%" )))</f>
        <v>50-70%</v>
      </c>
      <c r="J222" s="1" t="str">
        <f>IF(Table1[[#This Row],[discount_percentage]] &gt;= 50%, "Over 50% discount", "Below 50% discount")</f>
        <v>Over 50% discount</v>
      </c>
      <c r="K222" s="4">
        <v>0.68</v>
      </c>
      <c r="L222">
        <v>4.2</v>
      </c>
      <c r="M222">
        <f>ROUND(Table1[[#This Row],[rating]], 0)</f>
        <v>4</v>
      </c>
      <c r="N222" s="1">
        <v>24269</v>
      </c>
      <c r="O222" s="1">
        <f>Table1[[#This Row],[rating]]*Table1[[#This Row],[ rating_count ]]</f>
        <v>101929.8</v>
      </c>
      <c r="P222" s="1" t="str">
        <f>IF(Table1[[#This Row],[ rating_count ]]&lt;= 1000, "&lt;=1000", "&gt;=1000" )</f>
        <v>&gt;=1000</v>
      </c>
      <c r="Q222" s="1">
        <f>Table1[[#This Row],[ rating_count ]]*Table1[[#This Row],[actual_price]]</f>
        <v>48513731</v>
      </c>
      <c r="R222" t="s">
        <v>11013</v>
      </c>
      <c r="S222" s="6" t="s">
        <v>10</v>
      </c>
      <c r="T222" t="s">
        <v>11</v>
      </c>
      <c r="U222" t="s">
        <v>12</v>
      </c>
      <c r="V222">
        <f>IF(TRIM(Table1[[#This Row],[review_id]])="", 0, LEN(Table1[[#This Row],[review_id]]) - LEN(SUBSTITUTE(Table1[[#This Row],[review_id]], ",", "")) + 1)</f>
        <v>8</v>
      </c>
      <c r="W222" t="s">
        <v>13</v>
      </c>
      <c r="X222" t="s">
        <v>611</v>
      </c>
      <c r="Y222" t="s">
        <v>1441</v>
      </c>
      <c r="Z222" t="s">
        <v>1442</v>
      </c>
    </row>
    <row r="223" spans="1:26" hidden="1" x14ac:dyDescent="0.25">
      <c r="A223" t="s">
        <v>1443</v>
      </c>
      <c r="B223" t="s">
        <v>9742</v>
      </c>
      <c r="C223" t="s">
        <v>9492</v>
      </c>
      <c r="D223" t="str">
        <f>TRIM(LEFT(SUBSTITUTE(SUBSTITUTE(SUBSTITUTE(Table1[[#This Row],[Product_category]],"&amp;"," &amp; "),"HomeImprovement","Home Improvement"),"Car&amp;Motorbike","Car &amp; Motorbike"),999))</f>
        <v>Electronics</v>
      </c>
      <c r="E223" t="s">
        <v>9493</v>
      </c>
      <c r="F223">
        <v>299</v>
      </c>
      <c r="G223">
        <v>899</v>
      </c>
      <c r="H223" t="str">
        <f>IF(Table1[[#This Row],[actual_price]]&lt;500,"&lt;500",
   IF(Table1[[#This Row],[actual_price]]&lt;=1000,"500–1000",IF(Table1[[#This Row],[actual_price]]&lt;=10000, "1000-10000",IF(Table1[[#This Row],[actual_price]]&lt;=50000, "10000-50000",IF(Table1[[#This Row],[actual_price]]&lt;=100000, "50000-100000","&gt;100000")))))</f>
        <v>500–1000</v>
      </c>
      <c r="I223" t="str">
        <f>IF(Table1[[#This Row],[discount_percentage]] &lt;=20%, "0-20%",IF(Table1[[#This Row],[discount_percentage]] &lt;=50%, "20-50%", IF(Table1[[#This Row],[discount_percentage]] &lt;=70%, "50-70%", "70-100%" )))</f>
        <v>50-70%</v>
      </c>
      <c r="J223" s="1" t="str">
        <f>IF(Table1[[#This Row],[discount_percentage]] &gt;= 50%, "Over 50% discount", "Below 50% discount")</f>
        <v>Over 50% discount</v>
      </c>
      <c r="K223" s="4">
        <v>0.67</v>
      </c>
      <c r="L223">
        <v>3.8</v>
      </c>
      <c r="M223">
        <f>ROUND(Table1[[#This Row],[rating]], 0)</f>
        <v>4</v>
      </c>
      <c r="N223">
        <v>425</v>
      </c>
      <c r="O223" s="1">
        <f>Table1[[#This Row],[rating]]*Table1[[#This Row],[ rating_count ]]</f>
        <v>1615</v>
      </c>
      <c r="P223" s="1" t="str">
        <f>IF(Table1[[#This Row],[ rating_count ]]&lt;= 1000, "&lt;=1000", "&gt;=1000" )</f>
        <v>&lt;=1000</v>
      </c>
      <c r="Q223" s="1">
        <f>Table1[[#This Row],[ rating_count ]]*Table1[[#This Row],[actual_price]]</f>
        <v>382075</v>
      </c>
      <c r="R223" t="s">
        <v>11014</v>
      </c>
      <c r="S223" s="6" t="s">
        <v>1444</v>
      </c>
      <c r="T223" t="s">
        <v>12055</v>
      </c>
      <c r="U223" t="s">
        <v>1445</v>
      </c>
      <c r="V223">
        <f>IF(TRIM(Table1[[#This Row],[review_id]])="", 0, LEN(Table1[[#This Row],[review_id]]) - LEN(SUBSTITUTE(Table1[[#This Row],[review_id]], ",", "")) + 1)</f>
        <v>8</v>
      </c>
      <c r="W223" t="s">
        <v>1446</v>
      </c>
      <c r="X223" t="s">
        <v>1447</v>
      </c>
      <c r="Y223" t="s">
        <v>1448</v>
      </c>
      <c r="Z223" t="s">
        <v>1449</v>
      </c>
    </row>
    <row r="224" spans="1:26" hidden="1" x14ac:dyDescent="0.25">
      <c r="A224" t="s">
        <v>1450</v>
      </c>
      <c r="B224" t="s">
        <v>9743</v>
      </c>
      <c r="C224" t="s">
        <v>9492</v>
      </c>
      <c r="D224" t="str">
        <f>TRIM(LEFT(SUBSTITUTE(SUBSTITUTE(SUBSTITUTE(Table1[[#This Row],[Product_category]],"&amp;"," &amp; "),"HomeImprovement","Home Improvement"),"Car&amp;Motorbike","Car &amp; Motorbike"),999))</f>
        <v>Electronics</v>
      </c>
      <c r="E224" t="s">
        <v>9493</v>
      </c>
      <c r="F224">
        <v>399</v>
      </c>
      <c r="G224">
        <v>799</v>
      </c>
      <c r="H224" t="str">
        <f>IF(Table1[[#This Row],[actual_price]]&lt;500,"&lt;500",
   IF(Table1[[#This Row],[actual_price]]&lt;=1000,"500–1000",IF(Table1[[#This Row],[actual_price]]&lt;=10000, "1000-10000",IF(Table1[[#This Row],[actual_price]]&lt;=50000, "10000-50000",IF(Table1[[#This Row],[actual_price]]&lt;=100000, "50000-100000","&gt;100000")))))</f>
        <v>500–1000</v>
      </c>
      <c r="I224" t="str">
        <f>IF(Table1[[#This Row],[discount_percentage]] &lt;=20%, "0-20%",IF(Table1[[#This Row],[discount_percentage]] &lt;=50%, "20-50%", IF(Table1[[#This Row],[discount_percentage]] &lt;=70%, "50-70%", "70-100%" )))</f>
        <v>20-50%</v>
      </c>
      <c r="J224" s="1" t="str">
        <f>IF(Table1[[#This Row],[discount_percentage]] &gt;= 50%, "Over 50% discount", "Below 50% discount")</f>
        <v>Over 50% discount</v>
      </c>
      <c r="K224" s="4">
        <v>0.5</v>
      </c>
      <c r="L224">
        <v>4.0999999999999996</v>
      </c>
      <c r="M224">
        <f>ROUND(Table1[[#This Row],[rating]], 0)</f>
        <v>4</v>
      </c>
      <c r="N224" s="1">
        <v>1161</v>
      </c>
      <c r="O224" s="1">
        <f>Table1[[#This Row],[rating]]*Table1[[#This Row],[ rating_count ]]</f>
        <v>4760.0999999999995</v>
      </c>
      <c r="P224" s="1" t="str">
        <f>IF(Table1[[#This Row],[ rating_count ]]&lt;= 1000, "&lt;=1000", "&gt;=1000" )</f>
        <v>&gt;=1000</v>
      </c>
      <c r="Q224" s="1">
        <f>Table1[[#This Row],[ rating_count ]]*Table1[[#This Row],[actual_price]]</f>
        <v>927639</v>
      </c>
      <c r="R224" t="s">
        <v>11015</v>
      </c>
      <c r="S224" s="6" t="s">
        <v>1451</v>
      </c>
      <c r="T224" t="s">
        <v>1452</v>
      </c>
      <c r="U224" t="s">
        <v>1453</v>
      </c>
      <c r="V224">
        <f>IF(TRIM(Table1[[#This Row],[review_id]])="", 0, LEN(Table1[[#This Row],[review_id]]) - LEN(SUBSTITUTE(Table1[[#This Row],[review_id]], ",", "")) + 1)</f>
        <v>8</v>
      </c>
      <c r="W224" t="s">
        <v>1454</v>
      </c>
      <c r="X224" t="s">
        <v>1455</v>
      </c>
      <c r="Y224" t="s">
        <v>1456</v>
      </c>
      <c r="Z224" t="s">
        <v>1457</v>
      </c>
    </row>
    <row r="225" spans="1:26" hidden="1" x14ac:dyDescent="0.25">
      <c r="A225" t="s">
        <v>1458</v>
      </c>
      <c r="B225" t="s">
        <v>9744</v>
      </c>
      <c r="C225" t="s">
        <v>9489</v>
      </c>
      <c r="D225" t="str">
        <f>TRIM(LEFT(SUBSTITUTE(SUBSTITUTE(SUBSTITUTE(Table1[[#This Row],[Product_category]],"&amp;"," &amp; "),"HomeImprovement","Home Improvement"),"Car&amp;Motorbike","Car &amp; Motorbike"),999))</f>
        <v>Computers &amp; Accessories</v>
      </c>
      <c r="E225" t="s">
        <v>9490</v>
      </c>
      <c r="F225">
        <v>249</v>
      </c>
      <c r="G225">
        <v>499</v>
      </c>
      <c r="H225" t="str">
        <f>IF(Table1[[#This Row],[actual_price]]&lt;500,"&lt;500",
   IF(Table1[[#This Row],[actual_price]]&lt;=1000,"500–1000",IF(Table1[[#This Row],[actual_price]]&lt;=10000, "1000-10000",IF(Table1[[#This Row],[actual_price]]&lt;=50000, "10000-50000",IF(Table1[[#This Row],[actual_price]]&lt;=100000, "50000-100000","&gt;100000")))))</f>
        <v>&lt;500</v>
      </c>
      <c r="I225" t="str">
        <f>IF(Table1[[#This Row],[discount_percentage]] &lt;=20%, "0-20%",IF(Table1[[#This Row],[discount_percentage]] &lt;=50%, "20-50%", IF(Table1[[#This Row],[discount_percentage]] &lt;=70%, "50-70%", "70-100%" )))</f>
        <v>20-50%</v>
      </c>
      <c r="J225" s="1" t="str">
        <f>IF(Table1[[#This Row],[discount_percentage]] &gt;= 50%, "Over 50% discount", "Below 50% discount")</f>
        <v>Over 50% discount</v>
      </c>
      <c r="K225" s="4">
        <v>0.5</v>
      </c>
      <c r="L225">
        <v>4.0999999999999996</v>
      </c>
      <c r="M225">
        <f>ROUND(Table1[[#This Row],[rating]], 0)</f>
        <v>4</v>
      </c>
      <c r="N225" s="1">
        <v>1508</v>
      </c>
      <c r="O225" s="1">
        <f>Table1[[#This Row],[rating]]*Table1[[#This Row],[ rating_count ]]</f>
        <v>6182.7999999999993</v>
      </c>
      <c r="P225" s="1" t="str">
        <f>IF(Table1[[#This Row],[ rating_count ]]&lt;= 1000, "&lt;=1000", "&gt;=1000" )</f>
        <v>&gt;=1000</v>
      </c>
      <c r="Q225" s="1">
        <f>Table1[[#This Row],[ rating_count ]]*Table1[[#This Row],[actual_price]]</f>
        <v>752492</v>
      </c>
      <c r="R225" t="s">
        <v>11016</v>
      </c>
      <c r="S225" s="6" t="s">
        <v>1459</v>
      </c>
      <c r="T225" t="s">
        <v>12056</v>
      </c>
      <c r="U225" t="s">
        <v>1460</v>
      </c>
      <c r="V225">
        <f>IF(TRIM(Table1[[#This Row],[review_id]])="", 0, LEN(Table1[[#This Row],[review_id]]) - LEN(SUBSTITUTE(Table1[[#This Row],[review_id]], ",", "")) + 1)</f>
        <v>8</v>
      </c>
      <c r="W225" t="s">
        <v>1461</v>
      </c>
      <c r="X225" t="s">
        <v>1462</v>
      </c>
      <c r="Y225" t="s">
        <v>1463</v>
      </c>
      <c r="Z225" t="s">
        <v>1464</v>
      </c>
    </row>
    <row r="226" spans="1:26" hidden="1" x14ac:dyDescent="0.25">
      <c r="A226" t="s">
        <v>1465</v>
      </c>
      <c r="B226" t="s">
        <v>9745</v>
      </c>
      <c r="C226" t="s">
        <v>9492</v>
      </c>
      <c r="D226" t="str">
        <f>TRIM(LEFT(SUBSTITUTE(SUBSTITUTE(SUBSTITUTE(Table1[[#This Row],[Product_category]],"&amp;"," &amp; "),"HomeImprovement","Home Improvement"),"Car&amp;Motorbike","Car &amp; Motorbike"),999))</f>
        <v>Electronics</v>
      </c>
      <c r="E226" s="1" t="s">
        <v>9493</v>
      </c>
      <c r="F226" s="1">
        <v>1249</v>
      </c>
      <c r="G226" s="1">
        <v>2299</v>
      </c>
      <c r="H226" s="1" t="str">
        <f>IF(Table1[[#This Row],[actual_price]]&lt;500,"&lt;500",
   IF(Table1[[#This Row],[actual_price]]&lt;=1000,"500–1000",IF(Table1[[#This Row],[actual_price]]&lt;=10000, "1000-10000",IF(Table1[[#This Row],[actual_price]]&lt;=50000, "10000-50000",IF(Table1[[#This Row],[actual_price]]&lt;=100000, "50000-100000","&gt;100000")))))</f>
        <v>1000-10000</v>
      </c>
      <c r="I226" s="1" t="str">
        <f>IF(Table1[[#This Row],[discount_percentage]] &lt;=20%, "0-20%",IF(Table1[[#This Row],[discount_percentage]] &lt;=50%, "20-50%", IF(Table1[[#This Row],[discount_percentage]] &lt;=70%, "50-70%", "70-100%" )))</f>
        <v>20-50%</v>
      </c>
      <c r="J226" s="1" t="str">
        <f>IF(Table1[[#This Row],[discount_percentage]] &gt;= 50%, "Over 50% discount", "Below 50% discount")</f>
        <v>Below 50% discount</v>
      </c>
      <c r="K226" s="4">
        <v>0.46</v>
      </c>
      <c r="L226">
        <v>4.3</v>
      </c>
      <c r="M226">
        <f>ROUND(Table1[[#This Row],[rating]], 0)</f>
        <v>4</v>
      </c>
      <c r="N226" s="1">
        <v>7636</v>
      </c>
      <c r="O226" s="1">
        <f>Table1[[#This Row],[rating]]*Table1[[#This Row],[ rating_count ]]</f>
        <v>32834.799999999996</v>
      </c>
      <c r="P226" s="1" t="str">
        <f>IF(Table1[[#This Row],[ rating_count ]]&lt;= 1000, "&lt;=1000", "&gt;=1000" )</f>
        <v>&gt;=1000</v>
      </c>
      <c r="Q226" s="1">
        <f>Table1[[#This Row],[ rating_count ]]*Table1[[#This Row],[actual_price]]</f>
        <v>17555164</v>
      </c>
      <c r="R226" t="s">
        <v>11017</v>
      </c>
      <c r="S226" s="6" t="s">
        <v>1466</v>
      </c>
      <c r="T226" t="s">
        <v>1467</v>
      </c>
      <c r="U226" t="s">
        <v>1468</v>
      </c>
      <c r="V226">
        <f>IF(TRIM(Table1[[#This Row],[review_id]])="", 0, LEN(Table1[[#This Row],[review_id]]) - LEN(SUBSTITUTE(Table1[[#This Row],[review_id]], ",", "")) + 1)</f>
        <v>8</v>
      </c>
      <c r="W226" t="s">
        <v>1469</v>
      </c>
      <c r="X226" t="s">
        <v>1470</v>
      </c>
      <c r="Y226" t="s">
        <v>1471</v>
      </c>
      <c r="Z226" t="s">
        <v>1472</v>
      </c>
    </row>
    <row r="227" spans="1:26" hidden="1" x14ac:dyDescent="0.25">
      <c r="A227" t="s">
        <v>1473</v>
      </c>
      <c r="B227" t="s">
        <v>9746</v>
      </c>
      <c r="C227" t="s">
        <v>9492</v>
      </c>
      <c r="D227" t="str">
        <f>TRIM(LEFT(SUBSTITUTE(SUBSTITUTE(SUBSTITUTE(Table1[[#This Row],[Product_category]],"&amp;"," &amp; "),"HomeImprovement","Home Improvement"),"Car&amp;Motorbike","Car &amp; Motorbike"),999))</f>
        <v>Electronics</v>
      </c>
      <c r="E227" t="s">
        <v>9493</v>
      </c>
      <c r="F227">
        <v>213</v>
      </c>
      <c r="G227">
        <v>499</v>
      </c>
      <c r="H227" t="str">
        <f>IF(Table1[[#This Row],[actual_price]]&lt;500,"&lt;500",
   IF(Table1[[#This Row],[actual_price]]&lt;=1000,"500–1000",IF(Table1[[#This Row],[actual_price]]&lt;=10000, "1000-10000",IF(Table1[[#This Row],[actual_price]]&lt;=50000, "10000-50000",IF(Table1[[#This Row],[actual_price]]&lt;=100000, "50000-100000","&gt;100000")))))</f>
        <v>&lt;500</v>
      </c>
      <c r="I227" t="str">
        <f>IF(Table1[[#This Row],[discount_percentage]] &lt;=20%, "0-20%",IF(Table1[[#This Row],[discount_percentage]] &lt;=50%, "20-50%", IF(Table1[[#This Row],[discount_percentage]] &lt;=70%, "50-70%", "70-100%" )))</f>
        <v>50-70%</v>
      </c>
      <c r="J227" s="1" t="str">
        <f>IF(Table1[[#This Row],[discount_percentage]] &gt;= 50%, "Over 50% discount", "Below 50% discount")</f>
        <v>Over 50% discount</v>
      </c>
      <c r="K227" s="4">
        <v>0.56999999999999995</v>
      </c>
      <c r="L227">
        <v>3.7</v>
      </c>
      <c r="M227">
        <f>ROUND(Table1[[#This Row],[rating]], 0)</f>
        <v>4</v>
      </c>
      <c r="N227">
        <v>246</v>
      </c>
      <c r="O227" s="1">
        <f>Table1[[#This Row],[rating]]*Table1[[#This Row],[ rating_count ]]</f>
        <v>910.2</v>
      </c>
      <c r="P227" s="1" t="str">
        <f>IF(Table1[[#This Row],[ rating_count ]]&lt;= 1000, "&lt;=1000", "&gt;=1000" )</f>
        <v>&lt;=1000</v>
      </c>
      <c r="Q227" s="1">
        <f>Table1[[#This Row],[ rating_count ]]*Table1[[#This Row],[actual_price]]</f>
        <v>122754</v>
      </c>
      <c r="R227" t="s">
        <v>11018</v>
      </c>
      <c r="S227" s="6" t="s">
        <v>1474</v>
      </c>
      <c r="T227" t="s">
        <v>12057</v>
      </c>
      <c r="U227" t="s">
        <v>1475</v>
      </c>
      <c r="V227">
        <f>IF(TRIM(Table1[[#This Row],[review_id]])="", 0, LEN(Table1[[#This Row],[review_id]]) - LEN(SUBSTITUTE(Table1[[#This Row],[review_id]], ",", "")) + 1)</f>
        <v>8</v>
      </c>
      <c r="W227" t="s">
        <v>1476</v>
      </c>
      <c r="X227" t="s">
        <v>1477</v>
      </c>
      <c r="Y227" t="s">
        <v>1478</v>
      </c>
      <c r="Z227" t="s">
        <v>1479</v>
      </c>
    </row>
    <row r="228" spans="1:26" hidden="1" x14ac:dyDescent="0.25">
      <c r="A228" t="s">
        <v>1480</v>
      </c>
      <c r="B228" t="s">
        <v>9747</v>
      </c>
      <c r="C228" t="s">
        <v>9492</v>
      </c>
      <c r="D228" t="str">
        <f>TRIM(LEFT(SUBSTITUTE(SUBSTITUTE(SUBSTITUTE(Table1[[#This Row],[Product_category]],"&amp;"," &amp; "),"HomeImprovement","Home Improvement"),"Car&amp;Motorbike","Car &amp; Motorbike"),999))</f>
        <v>Electronics</v>
      </c>
      <c r="E228" t="s">
        <v>9493</v>
      </c>
      <c r="F228">
        <v>209</v>
      </c>
      <c r="G228">
        <v>499</v>
      </c>
      <c r="H228" t="str">
        <f>IF(Table1[[#This Row],[actual_price]]&lt;500,"&lt;500",
   IF(Table1[[#This Row],[actual_price]]&lt;=1000,"500–1000",IF(Table1[[#This Row],[actual_price]]&lt;=10000, "1000-10000",IF(Table1[[#This Row],[actual_price]]&lt;=50000, "10000-50000",IF(Table1[[#This Row],[actual_price]]&lt;=100000, "50000-100000","&gt;100000")))))</f>
        <v>&lt;500</v>
      </c>
      <c r="I228" t="str">
        <f>IF(Table1[[#This Row],[discount_percentage]] &lt;=20%, "0-20%",IF(Table1[[#This Row],[discount_percentage]] &lt;=50%, "20-50%", IF(Table1[[#This Row],[discount_percentage]] &lt;=70%, "50-70%", "70-100%" )))</f>
        <v>50-70%</v>
      </c>
      <c r="J228" s="1" t="str">
        <f>IF(Table1[[#This Row],[discount_percentage]] &gt;= 50%, "Over 50% discount", "Below 50% discount")</f>
        <v>Over 50% discount</v>
      </c>
      <c r="K228" s="4">
        <v>0.57999999999999996</v>
      </c>
      <c r="L228">
        <v>4</v>
      </c>
      <c r="M228">
        <f>ROUND(Table1[[#This Row],[rating]], 0)</f>
        <v>4</v>
      </c>
      <c r="N228">
        <v>479</v>
      </c>
      <c r="O228" s="1">
        <f>Table1[[#This Row],[rating]]*Table1[[#This Row],[ rating_count ]]</f>
        <v>1916</v>
      </c>
      <c r="P228" s="1" t="str">
        <f>IF(Table1[[#This Row],[ rating_count ]]&lt;= 1000, "&lt;=1000", "&gt;=1000" )</f>
        <v>&lt;=1000</v>
      </c>
      <c r="Q228" s="1">
        <f>Table1[[#This Row],[ rating_count ]]*Table1[[#This Row],[actual_price]]</f>
        <v>239021</v>
      </c>
      <c r="R228" t="s">
        <v>11019</v>
      </c>
      <c r="S228" s="6" t="s">
        <v>1481</v>
      </c>
      <c r="T228" t="s">
        <v>12058</v>
      </c>
      <c r="U228" t="s">
        <v>1482</v>
      </c>
      <c r="V228">
        <f>IF(TRIM(Table1[[#This Row],[review_id]])="", 0, LEN(Table1[[#This Row],[review_id]]) - LEN(SUBSTITUTE(Table1[[#This Row],[review_id]], ",", "")) + 1)</f>
        <v>8</v>
      </c>
      <c r="W228" t="s">
        <v>1483</v>
      </c>
      <c r="X228" t="s">
        <v>1484</v>
      </c>
      <c r="Y228" t="s">
        <v>1485</v>
      </c>
      <c r="Z228" t="s">
        <v>1486</v>
      </c>
    </row>
    <row r="229" spans="1:26" hidden="1" x14ac:dyDescent="0.25">
      <c r="A229" t="s">
        <v>1487</v>
      </c>
      <c r="B229" t="s">
        <v>9748</v>
      </c>
      <c r="C229" t="s">
        <v>9492</v>
      </c>
      <c r="D229" t="str">
        <f>TRIM(LEFT(SUBSTITUTE(SUBSTITUTE(SUBSTITUTE(Table1[[#This Row],[Product_category]],"&amp;"," &amp; "),"HomeImprovement","Home Improvement"),"Car&amp;Motorbike","Car &amp; Motorbike"),999))</f>
        <v>Electronics</v>
      </c>
      <c r="E229" t="s">
        <v>9493</v>
      </c>
      <c r="F229">
        <v>598</v>
      </c>
      <c r="G229" s="1">
        <v>4999</v>
      </c>
      <c r="H229" s="1" t="str">
        <f>IF(Table1[[#This Row],[actual_price]]&lt;500,"&lt;500",
   IF(Table1[[#This Row],[actual_price]]&lt;=1000,"500–1000",IF(Table1[[#This Row],[actual_price]]&lt;=10000, "1000-10000",IF(Table1[[#This Row],[actual_price]]&lt;=50000, "10000-50000",IF(Table1[[#This Row],[actual_price]]&lt;=100000, "50000-100000","&gt;100000")))))</f>
        <v>1000-10000</v>
      </c>
      <c r="I229" s="1" t="str">
        <f>IF(Table1[[#This Row],[discount_percentage]] &lt;=20%, "0-20%",IF(Table1[[#This Row],[discount_percentage]] &lt;=50%, "20-50%", IF(Table1[[#This Row],[discount_percentage]] &lt;=70%, "50-70%", "70-100%" )))</f>
        <v>70-100%</v>
      </c>
      <c r="J229" s="1" t="str">
        <f>IF(Table1[[#This Row],[discount_percentage]] &gt;= 50%, "Over 50% discount", "Below 50% discount")</f>
        <v>Over 50% discount</v>
      </c>
      <c r="K229" s="4">
        <v>0.88</v>
      </c>
      <c r="L229">
        <v>4.2</v>
      </c>
      <c r="M229">
        <f>ROUND(Table1[[#This Row],[rating]], 0)</f>
        <v>4</v>
      </c>
      <c r="N229">
        <v>910</v>
      </c>
      <c r="O229" s="1">
        <f>Table1[[#This Row],[rating]]*Table1[[#This Row],[ rating_count ]]</f>
        <v>3822</v>
      </c>
      <c r="P229" s="1" t="str">
        <f>IF(Table1[[#This Row],[ rating_count ]]&lt;= 1000, "&lt;=1000", "&gt;=1000" )</f>
        <v>&lt;=1000</v>
      </c>
      <c r="Q229" s="1">
        <f>Table1[[#This Row],[ rating_count ]]*Table1[[#This Row],[actual_price]]</f>
        <v>4549090</v>
      </c>
      <c r="R229" t="s">
        <v>11020</v>
      </c>
      <c r="S229" s="6" t="s">
        <v>1488</v>
      </c>
      <c r="T229" t="s">
        <v>1489</v>
      </c>
      <c r="U229" t="s">
        <v>1490</v>
      </c>
      <c r="V229">
        <f>IF(TRIM(Table1[[#This Row],[review_id]])="", 0, LEN(Table1[[#This Row],[review_id]]) - LEN(SUBSTITUTE(Table1[[#This Row],[review_id]], ",", "")) + 1)</f>
        <v>8</v>
      </c>
      <c r="W229" t="s">
        <v>1491</v>
      </c>
      <c r="X229" t="s">
        <v>1492</v>
      </c>
      <c r="Y229" t="s">
        <v>1493</v>
      </c>
      <c r="Z229" t="s">
        <v>1494</v>
      </c>
    </row>
    <row r="230" spans="1:26" hidden="1" x14ac:dyDescent="0.25">
      <c r="A230" t="s">
        <v>1495</v>
      </c>
      <c r="B230" t="s">
        <v>9705</v>
      </c>
      <c r="C230" t="s">
        <v>9489</v>
      </c>
      <c r="D230" t="str">
        <f>TRIM(LEFT(SUBSTITUTE(SUBSTITUTE(SUBSTITUTE(Table1[[#This Row],[Product_category]],"&amp;"," &amp; "),"HomeImprovement","Home Improvement"),"Car&amp;Motorbike","Car &amp; Motorbike"),999))</f>
        <v>Computers &amp; Accessories</v>
      </c>
      <c r="E230" t="s">
        <v>9490</v>
      </c>
      <c r="F230">
        <v>799</v>
      </c>
      <c r="G230" s="1">
        <v>1749</v>
      </c>
      <c r="H230" s="1" t="str">
        <f>IF(Table1[[#This Row],[actual_price]]&lt;500,"&lt;500",
   IF(Table1[[#This Row],[actual_price]]&lt;=1000,"500–1000",IF(Table1[[#This Row],[actual_price]]&lt;=10000, "1000-10000",IF(Table1[[#This Row],[actual_price]]&lt;=50000, "10000-50000",IF(Table1[[#This Row],[actual_price]]&lt;=100000, "50000-100000","&gt;100000")))))</f>
        <v>1000-10000</v>
      </c>
      <c r="I230" s="1" t="str">
        <f>IF(Table1[[#This Row],[discount_percentage]] &lt;=20%, "0-20%",IF(Table1[[#This Row],[discount_percentage]] &lt;=50%, "20-50%", IF(Table1[[#This Row],[discount_percentage]] &lt;=70%, "50-70%", "70-100%" )))</f>
        <v>50-70%</v>
      </c>
      <c r="J230" s="1" t="str">
        <f>IF(Table1[[#This Row],[discount_percentage]] &gt;= 50%, "Over 50% discount", "Below 50% discount")</f>
        <v>Over 50% discount</v>
      </c>
      <c r="K230" s="4">
        <v>0.54</v>
      </c>
      <c r="L230">
        <v>4.0999999999999996</v>
      </c>
      <c r="M230">
        <f>ROUND(Table1[[#This Row],[rating]], 0)</f>
        <v>4</v>
      </c>
      <c r="N230" s="1">
        <v>5626</v>
      </c>
      <c r="O230" s="1">
        <f>Table1[[#This Row],[rating]]*Table1[[#This Row],[ rating_count ]]</f>
        <v>23066.6</v>
      </c>
      <c r="P230" s="1" t="str">
        <f>IF(Table1[[#This Row],[ rating_count ]]&lt;= 1000, "&lt;=1000", "&gt;=1000" )</f>
        <v>&gt;=1000</v>
      </c>
      <c r="Q230" s="1">
        <f>Table1[[#This Row],[ rating_count ]]*Table1[[#This Row],[actual_price]]</f>
        <v>9839874</v>
      </c>
      <c r="R230" t="s">
        <v>11021</v>
      </c>
      <c r="S230" s="6" t="s">
        <v>1496</v>
      </c>
      <c r="T230" t="s">
        <v>12059</v>
      </c>
      <c r="U230" t="s">
        <v>1497</v>
      </c>
      <c r="V230">
        <f>IF(TRIM(Table1[[#This Row],[review_id]])="", 0, LEN(Table1[[#This Row],[review_id]]) - LEN(SUBSTITUTE(Table1[[#This Row],[review_id]], ",", "")) + 1)</f>
        <v>8</v>
      </c>
      <c r="W230" t="s">
        <v>1498</v>
      </c>
      <c r="X230" t="s">
        <v>1499</v>
      </c>
      <c r="Y230" t="s">
        <v>1500</v>
      </c>
      <c r="Z230" t="s">
        <v>1501</v>
      </c>
    </row>
    <row r="231" spans="1:26" hidden="1" x14ac:dyDescent="0.25">
      <c r="A231" t="s">
        <v>1502</v>
      </c>
      <c r="B231" t="s">
        <v>9749</v>
      </c>
      <c r="C231" t="s">
        <v>9489</v>
      </c>
      <c r="D231" t="str">
        <f>TRIM(LEFT(SUBSTITUTE(SUBSTITUTE(SUBSTITUTE(Table1[[#This Row],[Product_category]],"&amp;"," &amp; "),"HomeImprovement","Home Improvement"),"Car&amp;Motorbike","Car &amp; Motorbike"),999))</f>
        <v>Computers &amp; Accessories</v>
      </c>
      <c r="E231" t="s">
        <v>9490</v>
      </c>
      <c r="F231">
        <v>159</v>
      </c>
      <c r="G231">
        <v>595</v>
      </c>
      <c r="H231" t="str">
        <f>IF(Table1[[#This Row],[actual_price]]&lt;500,"&lt;500",
   IF(Table1[[#This Row],[actual_price]]&lt;=1000,"500–1000",IF(Table1[[#This Row],[actual_price]]&lt;=10000, "1000-10000",IF(Table1[[#This Row],[actual_price]]&lt;=50000, "10000-50000",IF(Table1[[#This Row],[actual_price]]&lt;=100000, "50000-100000","&gt;100000")))))</f>
        <v>500–1000</v>
      </c>
      <c r="I231" t="str">
        <f>IF(Table1[[#This Row],[discount_percentage]] &lt;=20%, "0-20%",IF(Table1[[#This Row],[discount_percentage]] &lt;=50%, "20-50%", IF(Table1[[#This Row],[discount_percentage]] &lt;=70%, "50-70%", "70-100%" )))</f>
        <v>70-100%</v>
      </c>
      <c r="J231" s="1" t="str">
        <f>IF(Table1[[#This Row],[discount_percentage]] &gt;= 50%, "Over 50% discount", "Below 50% discount")</f>
        <v>Over 50% discount</v>
      </c>
      <c r="K231" s="4">
        <v>0.73</v>
      </c>
      <c r="L231">
        <v>4.3</v>
      </c>
      <c r="M231">
        <f>ROUND(Table1[[#This Row],[rating]], 0)</f>
        <v>4</v>
      </c>
      <c r="N231" s="1">
        <v>14184</v>
      </c>
      <c r="O231" s="1">
        <f>Table1[[#This Row],[rating]]*Table1[[#This Row],[ rating_count ]]</f>
        <v>60991.199999999997</v>
      </c>
      <c r="P231" s="1" t="str">
        <f>IF(Table1[[#This Row],[ rating_count ]]&lt;= 1000, "&lt;=1000", "&gt;=1000" )</f>
        <v>&gt;=1000</v>
      </c>
      <c r="Q231" s="1">
        <f>Table1[[#This Row],[ rating_count ]]*Table1[[#This Row],[actual_price]]</f>
        <v>8439480</v>
      </c>
      <c r="R231" t="s">
        <v>11022</v>
      </c>
      <c r="S231" s="6" t="s">
        <v>1503</v>
      </c>
      <c r="T231" t="s">
        <v>1504</v>
      </c>
      <c r="U231" t="s">
        <v>1505</v>
      </c>
      <c r="V231">
        <f>IF(TRIM(Table1[[#This Row],[review_id]])="", 0, LEN(Table1[[#This Row],[review_id]]) - LEN(SUBSTITUTE(Table1[[#This Row],[review_id]], ",", "")) + 1)</f>
        <v>8</v>
      </c>
      <c r="W231" t="s">
        <v>1506</v>
      </c>
      <c r="X231" t="s">
        <v>1507</v>
      </c>
      <c r="Y231" t="s">
        <v>1508</v>
      </c>
      <c r="Z231" t="s">
        <v>1509</v>
      </c>
    </row>
    <row r="232" spans="1:26" hidden="1" x14ac:dyDescent="0.25">
      <c r="A232" t="s">
        <v>1510</v>
      </c>
      <c r="B232" t="s">
        <v>9750</v>
      </c>
      <c r="C232" t="s">
        <v>9489</v>
      </c>
      <c r="D232" t="str">
        <f>TRIM(LEFT(SUBSTITUTE(SUBSTITUTE(SUBSTITUTE(Table1[[#This Row],[Product_category]],"&amp;"," &amp; "),"HomeImprovement","Home Improvement"),"Car&amp;Motorbike","Car &amp; Motorbike"),999))</f>
        <v>Computers &amp; Accessories</v>
      </c>
      <c r="E232" t="s">
        <v>9490</v>
      </c>
      <c r="F232">
        <v>499</v>
      </c>
      <c r="G232" s="1">
        <v>1100</v>
      </c>
      <c r="H232" s="1" t="str">
        <f>IF(Table1[[#This Row],[actual_price]]&lt;500,"&lt;500",
   IF(Table1[[#This Row],[actual_price]]&lt;=1000,"500–1000",IF(Table1[[#This Row],[actual_price]]&lt;=10000, "1000-10000",IF(Table1[[#This Row],[actual_price]]&lt;=50000, "10000-50000",IF(Table1[[#This Row],[actual_price]]&lt;=100000, "50000-100000","&gt;100000")))))</f>
        <v>1000-10000</v>
      </c>
      <c r="I232" s="1" t="str">
        <f>IF(Table1[[#This Row],[discount_percentage]] &lt;=20%, "0-20%",IF(Table1[[#This Row],[discount_percentage]] &lt;=50%, "20-50%", IF(Table1[[#This Row],[discount_percentage]] &lt;=70%, "50-70%", "70-100%" )))</f>
        <v>50-70%</v>
      </c>
      <c r="J232" s="1" t="str">
        <f>IF(Table1[[#This Row],[discount_percentage]] &gt;= 50%, "Over 50% discount", "Below 50% discount")</f>
        <v>Over 50% discount</v>
      </c>
      <c r="K232" s="4">
        <v>0.55000000000000004</v>
      </c>
      <c r="L232">
        <v>4.4000000000000004</v>
      </c>
      <c r="M232">
        <f>ROUND(Table1[[#This Row],[rating]], 0)</f>
        <v>4</v>
      </c>
      <c r="N232" s="1">
        <v>25177</v>
      </c>
      <c r="O232" s="1">
        <f>Table1[[#This Row],[rating]]*Table1[[#This Row],[ rating_count ]]</f>
        <v>110778.8</v>
      </c>
      <c r="P232" s="1" t="str">
        <f>IF(Table1[[#This Row],[ rating_count ]]&lt;= 1000, "&lt;=1000", "&gt;=1000" )</f>
        <v>&gt;=1000</v>
      </c>
      <c r="Q232" s="1">
        <f>Table1[[#This Row],[ rating_count ]]*Table1[[#This Row],[actual_price]]</f>
        <v>27694700</v>
      </c>
      <c r="R232" t="s">
        <v>11023</v>
      </c>
      <c r="S232" s="6" t="s">
        <v>1511</v>
      </c>
      <c r="T232" t="s">
        <v>1512</v>
      </c>
      <c r="U232" t="s">
        <v>1513</v>
      </c>
      <c r="V232">
        <f>IF(TRIM(Table1[[#This Row],[review_id]])="", 0, LEN(Table1[[#This Row],[review_id]]) - LEN(SUBSTITUTE(Table1[[#This Row],[review_id]], ",", "")) + 1)</f>
        <v>8</v>
      </c>
      <c r="W232" t="s">
        <v>1514</v>
      </c>
      <c r="X232" t="s">
        <v>1515</v>
      </c>
      <c r="Y232" t="s">
        <v>1516</v>
      </c>
      <c r="Z232" t="s">
        <v>1517</v>
      </c>
    </row>
    <row r="233" spans="1:26" hidden="1" x14ac:dyDescent="0.25">
      <c r="A233" t="s">
        <v>1518</v>
      </c>
      <c r="B233" t="s">
        <v>9751</v>
      </c>
      <c r="C233" t="s">
        <v>9492</v>
      </c>
      <c r="D233" t="str">
        <f>TRIM(LEFT(SUBSTITUTE(SUBSTITUTE(SUBSTITUTE(Table1[[#This Row],[Product_category]],"&amp;"," &amp; "),"HomeImprovement","Home Improvement"),"Car&amp;Motorbike","Car &amp; Motorbike"),999))</f>
        <v>Electronics</v>
      </c>
      <c r="E233" s="1" t="s">
        <v>9493</v>
      </c>
      <c r="F233" s="1">
        <v>31999</v>
      </c>
      <c r="G233" s="1">
        <v>49999</v>
      </c>
      <c r="H233" s="1" t="str">
        <f>IF(Table1[[#This Row],[actual_price]]&lt;500,"&lt;500",
   IF(Table1[[#This Row],[actual_price]]&lt;=1000,"500–1000",IF(Table1[[#This Row],[actual_price]]&lt;=10000, "1000-10000",IF(Table1[[#This Row],[actual_price]]&lt;=50000, "10000-50000",IF(Table1[[#This Row],[actual_price]]&lt;=100000, "50000-100000","&gt;100000")))))</f>
        <v>10000-50000</v>
      </c>
      <c r="I233" s="1" t="str">
        <f>IF(Table1[[#This Row],[discount_percentage]] &lt;=20%, "0-20%",IF(Table1[[#This Row],[discount_percentage]] &lt;=50%, "20-50%", IF(Table1[[#This Row],[discount_percentage]] &lt;=70%, "50-70%", "70-100%" )))</f>
        <v>20-50%</v>
      </c>
      <c r="J233" s="1" t="str">
        <f>IF(Table1[[#This Row],[discount_percentage]] &gt;= 50%, "Over 50% discount", "Below 50% discount")</f>
        <v>Below 50% discount</v>
      </c>
      <c r="K233" s="4">
        <v>0.36</v>
      </c>
      <c r="L233">
        <v>4.3</v>
      </c>
      <c r="M233">
        <f>ROUND(Table1[[#This Row],[rating]], 0)</f>
        <v>4</v>
      </c>
      <c r="N233" s="1">
        <v>21252</v>
      </c>
      <c r="O233" s="1">
        <f>Table1[[#This Row],[rating]]*Table1[[#This Row],[ rating_count ]]</f>
        <v>91383.599999999991</v>
      </c>
      <c r="P233" s="1" t="str">
        <f>IF(Table1[[#This Row],[ rating_count ]]&lt;= 1000, "&lt;=1000", "&gt;=1000" )</f>
        <v>&gt;=1000</v>
      </c>
      <c r="Q233" s="1">
        <f>Table1[[#This Row],[ rating_count ]]*Table1[[#This Row],[actual_price]]</f>
        <v>1062578748</v>
      </c>
      <c r="R233" t="s">
        <v>11024</v>
      </c>
      <c r="S233" s="6" t="s">
        <v>1519</v>
      </c>
      <c r="T233" t="s">
        <v>12060</v>
      </c>
      <c r="U233" t="s">
        <v>1520</v>
      </c>
      <c r="V233">
        <f>IF(TRIM(Table1[[#This Row],[review_id]])="", 0, LEN(Table1[[#This Row],[review_id]]) - LEN(SUBSTITUTE(Table1[[#This Row],[review_id]], ",", "")) + 1)</f>
        <v>8</v>
      </c>
      <c r="W233" t="s">
        <v>1521</v>
      </c>
      <c r="X233" t="s">
        <v>1522</v>
      </c>
      <c r="Y233" t="s">
        <v>1523</v>
      </c>
      <c r="Z233" t="s">
        <v>1524</v>
      </c>
    </row>
    <row r="234" spans="1:26" hidden="1" x14ac:dyDescent="0.25">
      <c r="A234" t="s">
        <v>1525</v>
      </c>
      <c r="B234" t="s">
        <v>9752</v>
      </c>
      <c r="C234" t="s">
        <v>9492</v>
      </c>
      <c r="D234" t="str">
        <f>TRIM(LEFT(SUBSTITUTE(SUBSTITUTE(SUBSTITUTE(Table1[[#This Row],[Product_category]],"&amp;"," &amp; "),"HomeImprovement","Home Improvement"),"Car&amp;Motorbike","Car &amp; Motorbike"),999))</f>
        <v>Electronics</v>
      </c>
      <c r="E234" s="1" t="s">
        <v>9493</v>
      </c>
      <c r="F234" s="1">
        <v>32990</v>
      </c>
      <c r="G234" s="1">
        <v>56790</v>
      </c>
      <c r="H234" s="1" t="str">
        <f>IF(Table1[[#This Row],[actual_price]]&lt;500,"&lt;500",
   IF(Table1[[#This Row],[actual_price]]&lt;=1000,"500–1000",IF(Table1[[#This Row],[actual_price]]&lt;=10000, "1000-10000",IF(Table1[[#This Row],[actual_price]]&lt;=50000, "10000-50000",IF(Table1[[#This Row],[actual_price]]&lt;=100000, "50000-100000","&gt;100000")))))</f>
        <v>50000-100000</v>
      </c>
      <c r="I234" s="1" t="str">
        <f>IF(Table1[[#This Row],[discount_percentage]] &lt;=20%, "0-20%",IF(Table1[[#This Row],[discount_percentage]] &lt;=50%, "20-50%", IF(Table1[[#This Row],[discount_percentage]] &lt;=70%, "50-70%", "70-100%" )))</f>
        <v>20-50%</v>
      </c>
      <c r="J234" s="1" t="str">
        <f>IF(Table1[[#This Row],[discount_percentage]] &gt;= 50%, "Over 50% discount", "Below 50% discount")</f>
        <v>Below 50% discount</v>
      </c>
      <c r="K234" s="4">
        <v>0.42</v>
      </c>
      <c r="L234">
        <v>4.3</v>
      </c>
      <c r="M234">
        <f>ROUND(Table1[[#This Row],[rating]], 0)</f>
        <v>4</v>
      </c>
      <c r="N234">
        <v>567</v>
      </c>
      <c r="O234" s="1">
        <f>Table1[[#This Row],[rating]]*Table1[[#This Row],[ rating_count ]]</f>
        <v>2438.1</v>
      </c>
      <c r="P234" s="1" t="str">
        <f>IF(Table1[[#This Row],[ rating_count ]]&lt;= 1000, "&lt;=1000", "&gt;=1000" )</f>
        <v>&lt;=1000</v>
      </c>
      <c r="Q234" s="1">
        <f>Table1[[#This Row],[ rating_count ]]*Table1[[#This Row],[actual_price]]</f>
        <v>32199930</v>
      </c>
      <c r="R234" t="s">
        <v>11025</v>
      </c>
      <c r="S234" s="6" t="s">
        <v>1526</v>
      </c>
      <c r="T234" t="s">
        <v>1527</v>
      </c>
      <c r="U234" t="s">
        <v>1528</v>
      </c>
      <c r="V234">
        <f>IF(TRIM(Table1[[#This Row],[review_id]])="", 0, LEN(Table1[[#This Row],[review_id]]) - LEN(SUBSTITUTE(Table1[[#This Row],[review_id]], ",", "")) + 1)</f>
        <v>8</v>
      </c>
      <c r="W234" t="s">
        <v>1529</v>
      </c>
      <c r="X234" t="s">
        <v>1530</v>
      </c>
      <c r="Y234" t="s">
        <v>1531</v>
      </c>
      <c r="Z234" t="s">
        <v>1532</v>
      </c>
    </row>
    <row r="235" spans="1:26" hidden="1" x14ac:dyDescent="0.25">
      <c r="A235" t="s">
        <v>1533</v>
      </c>
      <c r="B235" t="s">
        <v>9753</v>
      </c>
      <c r="C235" t="s">
        <v>9492</v>
      </c>
      <c r="D235" t="str">
        <f>TRIM(LEFT(SUBSTITUTE(SUBSTITUTE(SUBSTITUTE(Table1[[#This Row],[Product_category]],"&amp;"," &amp; "),"HomeImprovement","Home Improvement"),"Car&amp;Motorbike","Car &amp; Motorbike"),999))</f>
        <v>Electronics</v>
      </c>
      <c r="E235" t="s">
        <v>9493</v>
      </c>
      <c r="F235">
        <v>299</v>
      </c>
      <c r="G235" s="1">
        <v>1199</v>
      </c>
      <c r="H235" s="1" t="str">
        <f>IF(Table1[[#This Row],[actual_price]]&lt;500,"&lt;500",
   IF(Table1[[#This Row],[actual_price]]&lt;=1000,"500–1000",IF(Table1[[#This Row],[actual_price]]&lt;=10000, "1000-10000",IF(Table1[[#This Row],[actual_price]]&lt;=50000, "10000-50000",IF(Table1[[#This Row],[actual_price]]&lt;=100000, "50000-100000","&gt;100000")))))</f>
        <v>1000-10000</v>
      </c>
      <c r="I235" s="1" t="str">
        <f>IF(Table1[[#This Row],[discount_percentage]] &lt;=20%, "0-20%",IF(Table1[[#This Row],[discount_percentage]] &lt;=50%, "20-50%", IF(Table1[[#This Row],[discount_percentage]] &lt;=70%, "50-70%", "70-100%" )))</f>
        <v>70-100%</v>
      </c>
      <c r="J235" s="1" t="str">
        <f>IF(Table1[[#This Row],[discount_percentage]] &gt;= 50%, "Over 50% discount", "Below 50% discount")</f>
        <v>Over 50% discount</v>
      </c>
      <c r="K235" s="4">
        <v>0.75</v>
      </c>
      <c r="L235">
        <v>3.5</v>
      </c>
      <c r="M235">
        <f>ROUND(Table1[[#This Row],[rating]], 0)</f>
        <v>4</v>
      </c>
      <c r="N235">
        <v>466</v>
      </c>
      <c r="O235" s="1">
        <f>Table1[[#This Row],[rating]]*Table1[[#This Row],[ rating_count ]]</f>
        <v>1631</v>
      </c>
      <c r="P235" s="1" t="str">
        <f>IF(Table1[[#This Row],[ rating_count ]]&lt;= 1000, "&lt;=1000", "&gt;=1000" )</f>
        <v>&lt;=1000</v>
      </c>
      <c r="Q235" s="1">
        <f>Table1[[#This Row],[ rating_count ]]*Table1[[#This Row],[actual_price]]</f>
        <v>558734</v>
      </c>
      <c r="R235" t="s">
        <v>11026</v>
      </c>
      <c r="S235" s="6" t="s">
        <v>1534</v>
      </c>
      <c r="T235" t="s">
        <v>1535</v>
      </c>
      <c r="U235" t="s">
        <v>1536</v>
      </c>
      <c r="V235">
        <f>IF(TRIM(Table1[[#This Row],[review_id]])="", 0, LEN(Table1[[#This Row],[review_id]]) - LEN(SUBSTITUTE(Table1[[#This Row],[review_id]], ",", "")) + 1)</f>
        <v>8</v>
      </c>
      <c r="W235" t="s">
        <v>1537</v>
      </c>
      <c r="X235" t="s">
        <v>1538</v>
      </c>
      <c r="Y235" t="s">
        <v>1539</v>
      </c>
      <c r="Z235" t="s">
        <v>1540</v>
      </c>
    </row>
    <row r="236" spans="1:26" hidden="1" x14ac:dyDescent="0.25">
      <c r="A236" t="s">
        <v>1541</v>
      </c>
      <c r="B236" t="s">
        <v>9717</v>
      </c>
      <c r="C236" t="s">
        <v>9489</v>
      </c>
      <c r="D236" t="str">
        <f>TRIM(LEFT(SUBSTITUTE(SUBSTITUTE(SUBSTITUTE(Table1[[#This Row],[Product_category]],"&amp;"," &amp; "),"HomeImprovement","Home Improvement"),"Car&amp;Motorbike","Car &amp; Motorbike"),999))</f>
        <v>Computers &amp; Accessories</v>
      </c>
      <c r="E236" t="s">
        <v>9490</v>
      </c>
      <c r="F236">
        <v>128.31</v>
      </c>
      <c r="G236">
        <v>549</v>
      </c>
      <c r="H236" t="str">
        <f>IF(Table1[[#This Row],[actual_price]]&lt;500,"&lt;500",
   IF(Table1[[#This Row],[actual_price]]&lt;=1000,"500–1000",IF(Table1[[#This Row],[actual_price]]&lt;=10000, "1000-10000",IF(Table1[[#This Row],[actual_price]]&lt;=50000, "10000-50000",IF(Table1[[#This Row],[actual_price]]&lt;=100000, "50000-100000","&gt;100000")))))</f>
        <v>500–1000</v>
      </c>
      <c r="I236" t="str">
        <f>IF(Table1[[#This Row],[discount_percentage]] &lt;=20%, "0-20%",IF(Table1[[#This Row],[discount_percentage]] &lt;=50%, "20-50%", IF(Table1[[#This Row],[discount_percentage]] &lt;=70%, "50-70%", "70-100%" )))</f>
        <v>70-100%</v>
      </c>
      <c r="J236" s="1" t="str">
        <f>IF(Table1[[#This Row],[discount_percentage]] &gt;= 50%, "Over 50% discount", "Below 50% discount")</f>
        <v>Over 50% discount</v>
      </c>
      <c r="K236" s="4">
        <v>0.77</v>
      </c>
      <c r="L236">
        <v>3.9</v>
      </c>
      <c r="M236">
        <f>ROUND(Table1[[#This Row],[rating]], 0)</f>
        <v>4</v>
      </c>
      <c r="N236">
        <v>61</v>
      </c>
      <c r="O236" s="1">
        <f>Table1[[#This Row],[rating]]*Table1[[#This Row],[ rating_count ]]</f>
        <v>237.9</v>
      </c>
      <c r="P236" s="1" t="str">
        <f>IF(Table1[[#This Row],[ rating_count ]]&lt;= 1000, "&lt;=1000", "&gt;=1000" )</f>
        <v>&lt;=1000</v>
      </c>
      <c r="Q236" s="1">
        <f>Table1[[#This Row],[ rating_count ]]*Table1[[#This Row],[actual_price]]</f>
        <v>33489</v>
      </c>
      <c r="R236" t="s">
        <v>10990</v>
      </c>
      <c r="S236" s="6" t="s">
        <v>1265</v>
      </c>
      <c r="T236" t="s">
        <v>1266</v>
      </c>
      <c r="U236" t="s">
        <v>1267</v>
      </c>
      <c r="V236">
        <f>IF(TRIM(Table1[[#This Row],[review_id]])="", 0, LEN(Table1[[#This Row],[review_id]]) - LEN(SUBSTITUTE(Table1[[#This Row],[review_id]], ",", "")) + 1)</f>
        <v>8</v>
      </c>
      <c r="W236" t="s">
        <v>1268</v>
      </c>
      <c r="X236" t="s">
        <v>1269</v>
      </c>
      <c r="Y236" t="s">
        <v>1542</v>
      </c>
      <c r="Z236" t="s">
        <v>1543</v>
      </c>
    </row>
    <row r="237" spans="1:26" hidden="1" x14ac:dyDescent="0.25">
      <c r="A237" t="s">
        <v>1544</v>
      </c>
      <c r="B237" t="s">
        <v>9687</v>
      </c>
      <c r="C237" t="s">
        <v>9489</v>
      </c>
      <c r="D237" t="str">
        <f>TRIM(LEFT(SUBSTITUTE(SUBSTITUTE(SUBSTITUTE(Table1[[#This Row],[Product_category]],"&amp;"," &amp; "),"HomeImprovement","Home Improvement"),"Car&amp;Motorbike","Car &amp; Motorbike"),999))</f>
        <v>Computers &amp; Accessories</v>
      </c>
      <c r="E237" t="s">
        <v>9490</v>
      </c>
      <c r="F237">
        <v>599</v>
      </c>
      <c r="G237">
        <v>849</v>
      </c>
      <c r="H237" t="str">
        <f>IF(Table1[[#This Row],[actual_price]]&lt;500,"&lt;500",
   IF(Table1[[#This Row],[actual_price]]&lt;=1000,"500–1000",IF(Table1[[#This Row],[actual_price]]&lt;=10000, "1000-10000",IF(Table1[[#This Row],[actual_price]]&lt;=50000, "10000-50000",IF(Table1[[#This Row],[actual_price]]&lt;=100000, "50000-100000","&gt;100000")))))</f>
        <v>500–1000</v>
      </c>
      <c r="I237" t="str">
        <f>IF(Table1[[#This Row],[discount_percentage]] &lt;=20%, "0-20%",IF(Table1[[#This Row],[discount_percentage]] &lt;=50%, "20-50%", IF(Table1[[#This Row],[discount_percentage]] &lt;=70%, "50-70%", "70-100%" )))</f>
        <v>20-50%</v>
      </c>
      <c r="J237" s="1" t="str">
        <f>IF(Table1[[#This Row],[discount_percentage]] &gt;= 50%, "Over 50% discount", "Below 50% discount")</f>
        <v>Below 50% discount</v>
      </c>
      <c r="K237" s="4">
        <v>0.28999999999999998</v>
      </c>
      <c r="L237">
        <v>4.5</v>
      </c>
      <c r="M237">
        <f>ROUND(Table1[[#This Row],[rating]], 0)</f>
        <v>5</v>
      </c>
      <c r="N237">
        <v>474</v>
      </c>
      <c r="O237" s="1">
        <f>Table1[[#This Row],[rating]]*Table1[[#This Row],[ rating_count ]]</f>
        <v>2133</v>
      </c>
      <c r="P237" s="1" t="str">
        <f>IF(Table1[[#This Row],[ rating_count ]]&lt;= 1000, "&lt;=1000", "&gt;=1000" )</f>
        <v>&lt;=1000</v>
      </c>
      <c r="Q237" s="1">
        <f>Table1[[#This Row],[ rating_count ]]*Table1[[#This Row],[actual_price]]</f>
        <v>402426</v>
      </c>
      <c r="R237" t="s">
        <v>10961</v>
      </c>
      <c r="S237" s="6" t="s">
        <v>1545</v>
      </c>
      <c r="T237" t="s">
        <v>12061</v>
      </c>
      <c r="U237" t="s">
        <v>1546</v>
      </c>
      <c r="V237">
        <f>IF(TRIM(Table1[[#This Row],[review_id]])="", 0, LEN(Table1[[#This Row],[review_id]]) - LEN(SUBSTITUTE(Table1[[#This Row],[review_id]], ",", "")) + 1)</f>
        <v>8</v>
      </c>
      <c r="W237" t="s">
        <v>1547</v>
      </c>
      <c r="X237" t="s">
        <v>1548</v>
      </c>
      <c r="Y237" t="s">
        <v>1549</v>
      </c>
      <c r="Z237" t="s">
        <v>1550</v>
      </c>
    </row>
    <row r="238" spans="1:26" hidden="1" x14ac:dyDescent="0.25">
      <c r="A238" t="s">
        <v>1551</v>
      </c>
      <c r="B238" t="s">
        <v>9754</v>
      </c>
      <c r="C238" t="s">
        <v>9492</v>
      </c>
      <c r="D238" t="str">
        <f>TRIM(LEFT(SUBSTITUTE(SUBSTITUTE(SUBSTITUTE(Table1[[#This Row],[Product_category]],"&amp;"," &amp; "),"HomeImprovement","Home Improvement"),"Car&amp;Motorbike","Car &amp; Motorbike"),999))</f>
        <v>Electronics</v>
      </c>
      <c r="E238" t="s">
        <v>9493</v>
      </c>
      <c r="F238">
        <v>399</v>
      </c>
      <c r="G238">
        <v>899</v>
      </c>
      <c r="H238" t="str">
        <f>IF(Table1[[#This Row],[actual_price]]&lt;500,"&lt;500",
   IF(Table1[[#This Row],[actual_price]]&lt;=1000,"500–1000",IF(Table1[[#This Row],[actual_price]]&lt;=10000, "1000-10000",IF(Table1[[#This Row],[actual_price]]&lt;=50000, "10000-50000",IF(Table1[[#This Row],[actual_price]]&lt;=100000, "50000-100000","&gt;100000")))))</f>
        <v>500–1000</v>
      </c>
      <c r="I238" t="str">
        <f>IF(Table1[[#This Row],[discount_percentage]] &lt;=20%, "0-20%",IF(Table1[[#This Row],[discount_percentage]] &lt;=50%, "20-50%", IF(Table1[[#This Row],[discount_percentage]] &lt;=70%, "50-70%", "70-100%" )))</f>
        <v>50-70%</v>
      </c>
      <c r="J238" s="1" t="str">
        <f>IF(Table1[[#This Row],[discount_percentage]] &gt;= 50%, "Over 50% discount", "Below 50% discount")</f>
        <v>Over 50% discount</v>
      </c>
      <c r="K238" s="4">
        <v>0.56000000000000005</v>
      </c>
      <c r="L238">
        <v>3.4</v>
      </c>
      <c r="M238">
        <f>ROUND(Table1[[#This Row],[rating]], 0)</f>
        <v>3</v>
      </c>
      <c r="N238">
        <v>431</v>
      </c>
      <c r="O238" s="1">
        <f>Table1[[#This Row],[rating]]*Table1[[#This Row],[ rating_count ]]</f>
        <v>1465.3999999999999</v>
      </c>
      <c r="P238" s="1" t="str">
        <f>IF(Table1[[#This Row],[ rating_count ]]&lt;= 1000, "&lt;=1000", "&gt;=1000" )</f>
        <v>&lt;=1000</v>
      </c>
      <c r="Q238" s="1">
        <f>Table1[[#This Row],[ rating_count ]]*Table1[[#This Row],[actual_price]]</f>
        <v>387469</v>
      </c>
      <c r="R238" t="s">
        <v>11027</v>
      </c>
      <c r="S238" s="6" t="s">
        <v>1552</v>
      </c>
      <c r="T238" t="s">
        <v>1553</v>
      </c>
      <c r="U238" t="s">
        <v>1554</v>
      </c>
      <c r="V238">
        <f>IF(TRIM(Table1[[#This Row],[review_id]])="", 0, LEN(Table1[[#This Row],[review_id]]) - LEN(SUBSTITUTE(Table1[[#This Row],[review_id]], ",", "")) + 1)</f>
        <v>8</v>
      </c>
      <c r="W238" t="s">
        <v>1555</v>
      </c>
      <c r="X238" t="s">
        <v>1556</v>
      </c>
      <c r="Y238" t="s">
        <v>1557</v>
      </c>
      <c r="Z238" t="s">
        <v>1558</v>
      </c>
    </row>
    <row r="239" spans="1:26" hidden="1" x14ac:dyDescent="0.25">
      <c r="A239" t="s">
        <v>1559</v>
      </c>
      <c r="B239" t="s">
        <v>9755</v>
      </c>
      <c r="C239" t="s">
        <v>9489</v>
      </c>
      <c r="D239" t="str">
        <f>TRIM(LEFT(SUBSTITUTE(SUBSTITUTE(SUBSTITUTE(Table1[[#This Row],[Product_category]],"&amp;"," &amp; "),"HomeImprovement","Home Improvement"),"Car&amp;Motorbike","Car &amp; Motorbike"),999))</f>
        <v>Computers &amp; Accessories</v>
      </c>
      <c r="E239" t="s">
        <v>9490</v>
      </c>
      <c r="F239">
        <v>449</v>
      </c>
      <c r="G239" s="1">
        <v>1099</v>
      </c>
      <c r="H239" s="1" t="str">
        <f>IF(Table1[[#This Row],[actual_price]]&lt;500,"&lt;500",
   IF(Table1[[#This Row],[actual_price]]&lt;=1000,"500–1000",IF(Table1[[#This Row],[actual_price]]&lt;=10000, "1000-10000",IF(Table1[[#This Row],[actual_price]]&lt;=50000, "10000-50000",IF(Table1[[#This Row],[actual_price]]&lt;=100000, "50000-100000","&gt;100000")))))</f>
        <v>1000-10000</v>
      </c>
      <c r="I239" s="1" t="str">
        <f>IF(Table1[[#This Row],[discount_percentage]] &lt;=20%, "0-20%",IF(Table1[[#This Row],[discount_percentage]] &lt;=50%, "20-50%", IF(Table1[[#This Row],[discount_percentage]] &lt;=70%, "50-70%", "70-100%" )))</f>
        <v>50-70%</v>
      </c>
      <c r="J239" s="1" t="str">
        <f>IF(Table1[[#This Row],[discount_percentage]] &gt;= 50%, "Over 50% discount", "Below 50% discount")</f>
        <v>Over 50% discount</v>
      </c>
      <c r="K239" s="4">
        <v>0.59</v>
      </c>
      <c r="L239">
        <v>4</v>
      </c>
      <c r="M239">
        <f>ROUND(Table1[[#This Row],[rating]], 0)</f>
        <v>4</v>
      </c>
      <c r="N239">
        <v>242</v>
      </c>
      <c r="O239" s="1">
        <f>Table1[[#This Row],[rating]]*Table1[[#This Row],[ rating_count ]]</f>
        <v>968</v>
      </c>
      <c r="P239" s="1" t="str">
        <f>IF(Table1[[#This Row],[ rating_count ]]&lt;= 1000, "&lt;=1000", "&gt;=1000" )</f>
        <v>&lt;=1000</v>
      </c>
      <c r="Q239" s="1">
        <f>Table1[[#This Row],[ rating_count ]]*Table1[[#This Row],[actual_price]]</f>
        <v>265958</v>
      </c>
      <c r="R239" t="s">
        <v>11028</v>
      </c>
      <c r="S239" s="6" t="s">
        <v>1560</v>
      </c>
      <c r="T239" t="s">
        <v>12062</v>
      </c>
      <c r="U239" t="s">
        <v>1561</v>
      </c>
      <c r="V239">
        <f>IF(TRIM(Table1[[#This Row],[review_id]])="", 0, LEN(Table1[[#This Row],[review_id]]) - LEN(SUBSTITUTE(Table1[[#This Row],[review_id]], ",", "")) + 1)</f>
        <v>8</v>
      </c>
      <c r="W239" t="s">
        <v>1562</v>
      </c>
      <c r="X239" t="s">
        <v>1563</v>
      </c>
      <c r="Y239" t="s">
        <v>1564</v>
      </c>
      <c r="Z239" t="s">
        <v>1565</v>
      </c>
    </row>
    <row r="240" spans="1:26" hidden="1" x14ac:dyDescent="0.25">
      <c r="A240" t="s">
        <v>1566</v>
      </c>
      <c r="B240" t="s">
        <v>9756</v>
      </c>
      <c r="C240" t="s">
        <v>9489</v>
      </c>
      <c r="D240" t="str">
        <f>TRIM(LEFT(SUBSTITUTE(SUBSTITUTE(SUBSTITUTE(Table1[[#This Row],[Product_category]],"&amp;"," &amp; "),"HomeImprovement","Home Improvement"),"Car&amp;Motorbike","Car &amp; Motorbike"),999))</f>
        <v>Computers &amp; Accessories</v>
      </c>
      <c r="E240" t="s">
        <v>9490</v>
      </c>
      <c r="F240">
        <v>254</v>
      </c>
      <c r="G240">
        <v>799</v>
      </c>
      <c r="H240" t="str">
        <f>IF(Table1[[#This Row],[actual_price]]&lt;500,"&lt;500",
   IF(Table1[[#This Row],[actual_price]]&lt;=1000,"500–1000",IF(Table1[[#This Row],[actual_price]]&lt;=10000, "1000-10000",IF(Table1[[#This Row],[actual_price]]&lt;=50000, "10000-50000",IF(Table1[[#This Row],[actual_price]]&lt;=100000, "50000-100000","&gt;100000")))))</f>
        <v>500–1000</v>
      </c>
      <c r="I240" t="str">
        <f>IF(Table1[[#This Row],[discount_percentage]] &lt;=20%, "0-20%",IF(Table1[[#This Row],[discount_percentage]] &lt;=50%, "20-50%", IF(Table1[[#This Row],[discount_percentage]] &lt;=70%, "50-70%", "70-100%" )))</f>
        <v>50-70%</v>
      </c>
      <c r="J240" s="1" t="str">
        <f>IF(Table1[[#This Row],[discount_percentage]] &gt;= 50%, "Over 50% discount", "Below 50% discount")</f>
        <v>Over 50% discount</v>
      </c>
      <c r="K240" s="4">
        <v>0.68</v>
      </c>
      <c r="L240">
        <v>4</v>
      </c>
      <c r="M240">
        <f>ROUND(Table1[[#This Row],[rating]], 0)</f>
        <v>4</v>
      </c>
      <c r="N240" s="1">
        <v>2905</v>
      </c>
      <c r="O240" s="1">
        <f>Table1[[#This Row],[rating]]*Table1[[#This Row],[ rating_count ]]</f>
        <v>11620</v>
      </c>
      <c r="P240" s="1" t="str">
        <f>IF(Table1[[#This Row],[ rating_count ]]&lt;= 1000, "&lt;=1000", "&gt;=1000" )</f>
        <v>&gt;=1000</v>
      </c>
      <c r="Q240" s="1">
        <f>Table1[[#This Row],[ rating_count ]]*Table1[[#This Row],[actual_price]]</f>
        <v>2321095</v>
      </c>
      <c r="R240" t="s">
        <v>11029</v>
      </c>
      <c r="S240" s="6" t="s">
        <v>1567</v>
      </c>
      <c r="T240" t="s">
        <v>12063</v>
      </c>
      <c r="U240" t="s">
        <v>1568</v>
      </c>
      <c r="V240">
        <f>IF(TRIM(Table1[[#This Row],[review_id]])="", 0, LEN(Table1[[#This Row],[review_id]]) - LEN(SUBSTITUTE(Table1[[#This Row],[review_id]], ",", "")) + 1)</f>
        <v>8</v>
      </c>
      <c r="W240" t="s">
        <v>1569</v>
      </c>
      <c r="X240" t="s">
        <v>1570</v>
      </c>
      <c r="Y240" t="s">
        <v>1571</v>
      </c>
      <c r="Z240" t="s">
        <v>1572</v>
      </c>
    </row>
    <row r="241" spans="1:26" hidden="1" x14ac:dyDescent="0.25">
      <c r="A241" t="s">
        <v>1573</v>
      </c>
      <c r="B241" t="s">
        <v>1574</v>
      </c>
      <c r="C241" t="s">
        <v>9492</v>
      </c>
      <c r="D241" t="str">
        <f>TRIM(LEFT(SUBSTITUTE(SUBSTITUTE(SUBSTITUTE(Table1[[#This Row],[Product_category]],"&amp;"," &amp; "),"HomeImprovement","Home Improvement"),"Car&amp;Motorbike","Car &amp; Motorbike"),999))</f>
        <v>Electronics</v>
      </c>
      <c r="E241" t="s">
        <v>9493</v>
      </c>
      <c r="F241">
        <v>399</v>
      </c>
      <c r="G241">
        <v>795</v>
      </c>
      <c r="H241" t="str">
        <f>IF(Table1[[#This Row],[actual_price]]&lt;500,"&lt;500",
   IF(Table1[[#This Row],[actual_price]]&lt;=1000,"500–1000",IF(Table1[[#This Row],[actual_price]]&lt;=10000, "1000-10000",IF(Table1[[#This Row],[actual_price]]&lt;=50000, "10000-50000",IF(Table1[[#This Row],[actual_price]]&lt;=100000, "50000-100000","&gt;100000")))))</f>
        <v>500–1000</v>
      </c>
      <c r="I241" t="str">
        <f>IF(Table1[[#This Row],[discount_percentage]] &lt;=20%, "0-20%",IF(Table1[[#This Row],[discount_percentage]] &lt;=50%, "20-50%", IF(Table1[[#This Row],[discount_percentage]] &lt;=70%, "50-70%", "70-100%" )))</f>
        <v>20-50%</v>
      </c>
      <c r="J241" s="1" t="str">
        <f>IF(Table1[[#This Row],[discount_percentage]] &gt;= 50%, "Over 50% discount", "Below 50% discount")</f>
        <v>Over 50% discount</v>
      </c>
      <c r="K241" s="4">
        <v>0.5</v>
      </c>
      <c r="L241">
        <v>4.4000000000000004</v>
      </c>
      <c r="M241">
        <f>ROUND(Table1[[#This Row],[rating]], 0)</f>
        <v>4</v>
      </c>
      <c r="N241" s="1">
        <v>12091</v>
      </c>
      <c r="O241" s="1">
        <f>Table1[[#This Row],[rating]]*Table1[[#This Row],[ rating_count ]]</f>
        <v>53200.4</v>
      </c>
      <c r="P241" s="1" t="str">
        <f>IF(Table1[[#This Row],[ rating_count ]]&lt;= 1000, "&lt;=1000", "&gt;=1000" )</f>
        <v>&gt;=1000</v>
      </c>
      <c r="Q241" s="1">
        <f>Table1[[#This Row],[ rating_count ]]*Table1[[#This Row],[actual_price]]</f>
        <v>9612345</v>
      </c>
      <c r="R241" t="s">
        <v>11030</v>
      </c>
      <c r="S241" s="6" t="s">
        <v>1575</v>
      </c>
      <c r="T241" t="s">
        <v>1576</v>
      </c>
      <c r="U241" t="s">
        <v>1577</v>
      </c>
      <c r="V241">
        <f>IF(TRIM(Table1[[#This Row],[review_id]])="", 0, LEN(Table1[[#This Row],[review_id]]) - LEN(SUBSTITUTE(Table1[[#This Row],[review_id]], ",", "")) + 1)</f>
        <v>8</v>
      </c>
      <c r="W241" t="s">
        <v>1578</v>
      </c>
      <c r="X241" t="s">
        <v>1579</v>
      </c>
      <c r="Y241" t="s">
        <v>1580</v>
      </c>
      <c r="Z241" t="s">
        <v>1581</v>
      </c>
    </row>
    <row r="242" spans="1:26" hidden="1" x14ac:dyDescent="0.25">
      <c r="A242" t="s">
        <v>1582</v>
      </c>
      <c r="B242" t="s">
        <v>9602</v>
      </c>
      <c r="C242" t="s">
        <v>9489</v>
      </c>
      <c r="D242" t="str">
        <f>TRIM(LEFT(SUBSTITUTE(SUBSTITUTE(SUBSTITUTE(Table1[[#This Row],[Product_category]],"&amp;"," &amp; "),"HomeImprovement","Home Improvement"),"Car&amp;Motorbike","Car &amp; Motorbike"),999))</f>
        <v>Computers &amp; Accessories</v>
      </c>
      <c r="E242" t="s">
        <v>9490</v>
      </c>
      <c r="F242">
        <v>179</v>
      </c>
      <c r="G242">
        <v>399</v>
      </c>
      <c r="H242" t="str">
        <f>IF(Table1[[#This Row],[actual_price]]&lt;500,"&lt;500",
   IF(Table1[[#This Row],[actual_price]]&lt;=1000,"500–1000",IF(Table1[[#This Row],[actual_price]]&lt;=10000, "1000-10000",IF(Table1[[#This Row],[actual_price]]&lt;=50000, "10000-50000",IF(Table1[[#This Row],[actual_price]]&lt;=100000, "50000-100000","&gt;100000")))))</f>
        <v>&lt;500</v>
      </c>
      <c r="I242" t="str">
        <f>IF(Table1[[#This Row],[discount_percentage]] &lt;=20%, "0-20%",IF(Table1[[#This Row],[discount_percentage]] &lt;=50%, "20-50%", IF(Table1[[#This Row],[discount_percentage]] &lt;=70%, "50-70%", "70-100%" )))</f>
        <v>50-70%</v>
      </c>
      <c r="J242" s="1" t="str">
        <f>IF(Table1[[#This Row],[discount_percentage]] &gt;= 50%, "Over 50% discount", "Below 50% discount")</f>
        <v>Over 50% discount</v>
      </c>
      <c r="K242" s="4">
        <v>0.55000000000000004</v>
      </c>
      <c r="L242">
        <v>4</v>
      </c>
      <c r="M242">
        <f>ROUND(Table1[[#This Row],[rating]], 0)</f>
        <v>4</v>
      </c>
      <c r="N242" s="1">
        <v>1423</v>
      </c>
      <c r="O242" s="1">
        <f>Table1[[#This Row],[rating]]*Table1[[#This Row],[ rating_count ]]</f>
        <v>5692</v>
      </c>
      <c r="P242" s="1" t="str">
        <f>IF(Table1[[#This Row],[ rating_count ]]&lt;= 1000, "&lt;=1000", "&gt;=1000" )</f>
        <v>&gt;=1000</v>
      </c>
      <c r="Q242" s="1">
        <f>Table1[[#This Row],[ rating_count ]]*Table1[[#This Row],[actual_price]]</f>
        <v>567777</v>
      </c>
      <c r="R242" t="s">
        <v>10878</v>
      </c>
      <c r="S242" s="6" t="s">
        <v>533</v>
      </c>
      <c r="T242" t="s">
        <v>12011</v>
      </c>
      <c r="U242" t="s">
        <v>534</v>
      </c>
      <c r="V242">
        <f>IF(TRIM(Table1[[#This Row],[review_id]])="", 0, LEN(Table1[[#This Row],[review_id]]) - LEN(SUBSTITUTE(Table1[[#This Row],[review_id]], ",", "")) + 1)</f>
        <v>8</v>
      </c>
      <c r="W242" t="s">
        <v>535</v>
      </c>
      <c r="X242" t="s">
        <v>536</v>
      </c>
      <c r="Y242" t="s">
        <v>1583</v>
      </c>
      <c r="Z242" t="s">
        <v>1584</v>
      </c>
    </row>
    <row r="243" spans="1:26" hidden="1" x14ac:dyDescent="0.25">
      <c r="A243" t="s">
        <v>1585</v>
      </c>
      <c r="B243" t="s">
        <v>9757</v>
      </c>
      <c r="C243" t="s">
        <v>9489</v>
      </c>
      <c r="D243" t="str">
        <f>TRIM(LEFT(SUBSTITUTE(SUBSTITUTE(SUBSTITUTE(Table1[[#This Row],[Product_category]],"&amp;"," &amp; "),"HomeImprovement","Home Improvement"),"Car&amp;Motorbike","Car &amp; Motorbike"),999))</f>
        <v>Computers &amp; Accessories</v>
      </c>
      <c r="E243" t="s">
        <v>9490</v>
      </c>
      <c r="F243">
        <v>339</v>
      </c>
      <c r="G243">
        <v>999</v>
      </c>
      <c r="H243" t="str">
        <f>IF(Table1[[#This Row],[actual_price]]&lt;500,"&lt;500",
   IF(Table1[[#This Row],[actual_price]]&lt;=1000,"500–1000",IF(Table1[[#This Row],[actual_price]]&lt;=10000, "1000-10000",IF(Table1[[#This Row],[actual_price]]&lt;=50000, "10000-50000",IF(Table1[[#This Row],[actual_price]]&lt;=100000, "50000-100000","&gt;100000")))))</f>
        <v>500–1000</v>
      </c>
      <c r="I243" t="str">
        <f>IF(Table1[[#This Row],[discount_percentage]] &lt;=20%, "0-20%",IF(Table1[[#This Row],[discount_percentage]] &lt;=50%, "20-50%", IF(Table1[[#This Row],[discount_percentage]] &lt;=70%, "50-70%", "70-100%" )))</f>
        <v>50-70%</v>
      </c>
      <c r="J243" s="1" t="str">
        <f>IF(Table1[[#This Row],[discount_percentage]] &gt;= 50%, "Over 50% discount", "Below 50% discount")</f>
        <v>Over 50% discount</v>
      </c>
      <c r="K243" s="4">
        <v>0.66</v>
      </c>
      <c r="L243">
        <v>4.3</v>
      </c>
      <c r="M243">
        <f>ROUND(Table1[[#This Row],[rating]], 0)</f>
        <v>4</v>
      </c>
      <c r="N243" s="1">
        <v>6255</v>
      </c>
      <c r="O243" s="1">
        <f>Table1[[#This Row],[rating]]*Table1[[#This Row],[ rating_count ]]</f>
        <v>26896.5</v>
      </c>
      <c r="P243" s="1" t="str">
        <f>IF(Table1[[#This Row],[ rating_count ]]&lt;= 1000, "&lt;=1000", "&gt;=1000" )</f>
        <v>&gt;=1000</v>
      </c>
      <c r="Q243" s="1">
        <f>Table1[[#This Row],[ rating_count ]]*Table1[[#This Row],[actual_price]]</f>
        <v>6248745</v>
      </c>
      <c r="R243" t="s">
        <v>10958</v>
      </c>
      <c r="S243" s="6" t="s">
        <v>1060</v>
      </c>
      <c r="T243" t="s">
        <v>1061</v>
      </c>
      <c r="U243" t="s">
        <v>1062</v>
      </c>
      <c r="V243">
        <f>IF(TRIM(Table1[[#This Row],[review_id]])="", 0, LEN(Table1[[#This Row],[review_id]]) - LEN(SUBSTITUTE(Table1[[#This Row],[review_id]], ",", "")) + 1)</f>
        <v>8</v>
      </c>
      <c r="W243" t="s">
        <v>1063</v>
      </c>
      <c r="X243" t="s">
        <v>1064</v>
      </c>
      <c r="Y243" t="s">
        <v>1586</v>
      </c>
      <c r="Z243" t="s">
        <v>1587</v>
      </c>
    </row>
    <row r="244" spans="1:26" hidden="1" x14ac:dyDescent="0.25">
      <c r="A244" t="s">
        <v>1588</v>
      </c>
      <c r="B244" t="s">
        <v>9758</v>
      </c>
      <c r="C244" t="s">
        <v>9492</v>
      </c>
      <c r="D244" t="str">
        <f>TRIM(LEFT(SUBSTITUTE(SUBSTITUTE(SUBSTITUTE(Table1[[#This Row],[Product_category]],"&amp;"," &amp; "),"HomeImprovement","Home Improvement"),"Car&amp;Motorbike","Car &amp; Motorbike"),999))</f>
        <v>Electronics</v>
      </c>
      <c r="E244" t="s">
        <v>9493</v>
      </c>
      <c r="F244">
        <v>399</v>
      </c>
      <c r="G244">
        <v>999</v>
      </c>
      <c r="H244" t="str">
        <f>IF(Table1[[#This Row],[actual_price]]&lt;500,"&lt;500",
   IF(Table1[[#This Row],[actual_price]]&lt;=1000,"500–1000",IF(Table1[[#This Row],[actual_price]]&lt;=10000, "1000-10000",IF(Table1[[#This Row],[actual_price]]&lt;=50000, "10000-50000",IF(Table1[[#This Row],[actual_price]]&lt;=100000, "50000-100000","&gt;100000")))))</f>
        <v>500–1000</v>
      </c>
      <c r="I244" t="str">
        <f>IF(Table1[[#This Row],[discount_percentage]] &lt;=20%, "0-20%",IF(Table1[[#This Row],[discount_percentage]] &lt;=50%, "20-50%", IF(Table1[[#This Row],[discount_percentage]] &lt;=70%, "50-70%", "70-100%" )))</f>
        <v>50-70%</v>
      </c>
      <c r="J244" s="1" t="str">
        <f>IF(Table1[[#This Row],[discount_percentage]] &gt;= 50%, "Over 50% discount", "Below 50% discount")</f>
        <v>Over 50% discount</v>
      </c>
      <c r="K244" s="4">
        <v>0.6</v>
      </c>
      <c r="L244">
        <v>4</v>
      </c>
      <c r="M244">
        <f>ROUND(Table1[[#This Row],[rating]], 0)</f>
        <v>4</v>
      </c>
      <c r="N244" s="1">
        <v>1236</v>
      </c>
      <c r="O244" s="1">
        <f>Table1[[#This Row],[rating]]*Table1[[#This Row],[ rating_count ]]</f>
        <v>4944</v>
      </c>
      <c r="P244" s="1" t="str">
        <f>IF(Table1[[#This Row],[ rating_count ]]&lt;= 1000, "&lt;=1000", "&gt;=1000" )</f>
        <v>&gt;=1000</v>
      </c>
      <c r="Q244" s="1">
        <f>Table1[[#This Row],[ rating_count ]]*Table1[[#This Row],[actual_price]]</f>
        <v>1234764</v>
      </c>
      <c r="R244" t="s">
        <v>11031</v>
      </c>
      <c r="S244" s="6" t="s">
        <v>1589</v>
      </c>
      <c r="T244" t="s">
        <v>1590</v>
      </c>
      <c r="U244" t="s">
        <v>1591</v>
      </c>
      <c r="V244">
        <f>IF(TRIM(Table1[[#This Row],[review_id]])="", 0, LEN(Table1[[#This Row],[review_id]]) - LEN(SUBSTITUTE(Table1[[#This Row],[review_id]], ",", "")) + 1)</f>
        <v>8</v>
      </c>
      <c r="W244" t="s">
        <v>1592</v>
      </c>
      <c r="X244" t="s">
        <v>1593</v>
      </c>
      <c r="Y244" t="s">
        <v>1594</v>
      </c>
      <c r="Z244" t="s">
        <v>1595</v>
      </c>
    </row>
    <row r="245" spans="1:26" hidden="1" x14ac:dyDescent="0.25">
      <c r="A245" t="s">
        <v>1596</v>
      </c>
      <c r="B245" t="s">
        <v>9759</v>
      </c>
      <c r="C245" t="s">
        <v>9492</v>
      </c>
      <c r="D245" t="str">
        <f>TRIM(LEFT(SUBSTITUTE(SUBSTITUTE(SUBSTITUTE(Table1[[#This Row],[Product_category]],"&amp;"," &amp; "),"HomeImprovement","Home Improvement"),"Car&amp;Motorbike","Car &amp; Motorbike"),999))</f>
        <v>Electronics</v>
      </c>
      <c r="E245" t="s">
        <v>9493</v>
      </c>
      <c r="F245">
        <v>199</v>
      </c>
      <c r="G245">
        <v>399</v>
      </c>
      <c r="H245" t="str">
        <f>IF(Table1[[#This Row],[actual_price]]&lt;500,"&lt;500",
   IF(Table1[[#This Row],[actual_price]]&lt;=1000,"500–1000",IF(Table1[[#This Row],[actual_price]]&lt;=10000, "1000-10000",IF(Table1[[#This Row],[actual_price]]&lt;=50000, "10000-50000",IF(Table1[[#This Row],[actual_price]]&lt;=100000, "50000-100000","&gt;100000")))))</f>
        <v>&lt;500</v>
      </c>
      <c r="I245" t="str">
        <f>IF(Table1[[#This Row],[discount_percentage]] &lt;=20%, "0-20%",IF(Table1[[#This Row],[discount_percentage]] &lt;=50%, "20-50%", IF(Table1[[#This Row],[discount_percentage]] &lt;=70%, "50-70%", "70-100%" )))</f>
        <v>20-50%</v>
      </c>
      <c r="J245" s="1" t="str">
        <f>IF(Table1[[#This Row],[discount_percentage]] &gt;= 50%, "Over 50% discount", "Below 50% discount")</f>
        <v>Over 50% discount</v>
      </c>
      <c r="K245" s="4">
        <v>0.5</v>
      </c>
      <c r="L245">
        <v>4.2</v>
      </c>
      <c r="M245">
        <f>ROUND(Table1[[#This Row],[rating]], 0)</f>
        <v>4</v>
      </c>
      <c r="N245" s="1">
        <v>1335</v>
      </c>
      <c r="O245" s="1">
        <f>Table1[[#This Row],[rating]]*Table1[[#This Row],[ rating_count ]]</f>
        <v>5607</v>
      </c>
      <c r="P245" s="1" t="str">
        <f>IF(Table1[[#This Row],[ rating_count ]]&lt;= 1000, "&lt;=1000", "&gt;=1000" )</f>
        <v>&gt;=1000</v>
      </c>
      <c r="Q245" s="1">
        <f>Table1[[#This Row],[ rating_count ]]*Table1[[#This Row],[actual_price]]</f>
        <v>532665</v>
      </c>
      <c r="R245" t="s">
        <v>11032</v>
      </c>
      <c r="S245" s="6" t="s">
        <v>1597</v>
      </c>
      <c r="T245" t="s">
        <v>12064</v>
      </c>
      <c r="U245" t="s">
        <v>1598</v>
      </c>
      <c r="V245">
        <f>IF(TRIM(Table1[[#This Row],[review_id]])="", 0, LEN(Table1[[#This Row],[review_id]]) - LEN(SUBSTITUTE(Table1[[#This Row],[review_id]], ",", "")) + 1)</f>
        <v>8</v>
      </c>
      <c r="W245" t="s">
        <v>1599</v>
      </c>
      <c r="X245" t="s">
        <v>1600</v>
      </c>
      <c r="Y245" t="s">
        <v>1601</v>
      </c>
      <c r="Z245" t="s">
        <v>1602</v>
      </c>
    </row>
    <row r="246" spans="1:26" hidden="1" x14ac:dyDescent="0.25">
      <c r="A246" t="s">
        <v>1603</v>
      </c>
      <c r="B246" t="s">
        <v>9760</v>
      </c>
      <c r="C246" t="s">
        <v>9492</v>
      </c>
      <c r="D246" t="str">
        <f>TRIM(LEFT(SUBSTITUTE(SUBSTITUTE(SUBSTITUTE(Table1[[#This Row],[Product_category]],"&amp;"," &amp; "),"HomeImprovement","Home Improvement"),"Car&amp;Motorbike","Car &amp; Motorbike"),999))</f>
        <v>Electronics</v>
      </c>
      <c r="E246" t="s">
        <v>9493</v>
      </c>
      <c r="F246">
        <v>349</v>
      </c>
      <c r="G246" s="1">
        <v>1999</v>
      </c>
      <c r="H246" s="1" t="str">
        <f>IF(Table1[[#This Row],[actual_price]]&lt;500,"&lt;500",
   IF(Table1[[#This Row],[actual_price]]&lt;=1000,"500–1000",IF(Table1[[#This Row],[actual_price]]&lt;=10000, "1000-10000",IF(Table1[[#This Row],[actual_price]]&lt;=50000, "10000-50000",IF(Table1[[#This Row],[actual_price]]&lt;=100000, "50000-100000","&gt;100000")))))</f>
        <v>1000-10000</v>
      </c>
      <c r="I246" s="1" t="str">
        <f>IF(Table1[[#This Row],[discount_percentage]] &lt;=20%, "0-20%",IF(Table1[[#This Row],[discount_percentage]] &lt;=50%, "20-50%", IF(Table1[[#This Row],[discount_percentage]] &lt;=70%, "50-70%", "70-100%" )))</f>
        <v>70-100%</v>
      </c>
      <c r="J246" s="1" t="str">
        <f>IF(Table1[[#This Row],[discount_percentage]] &gt;= 50%, "Over 50% discount", "Below 50% discount")</f>
        <v>Over 50% discount</v>
      </c>
      <c r="K246" s="4">
        <v>0.83</v>
      </c>
      <c r="L246">
        <v>3.8</v>
      </c>
      <c r="M246">
        <f>ROUND(Table1[[#This Row],[rating]], 0)</f>
        <v>4</v>
      </c>
      <c r="N246">
        <v>197</v>
      </c>
      <c r="O246" s="1">
        <f>Table1[[#This Row],[rating]]*Table1[[#This Row],[ rating_count ]]</f>
        <v>748.59999999999991</v>
      </c>
      <c r="P246" s="1" t="str">
        <f>IF(Table1[[#This Row],[ rating_count ]]&lt;= 1000, "&lt;=1000", "&gt;=1000" )</f>
        <v>&lt;=1000</v>
      </c>
      <c r="Q246" s="1">
        <f>Table1[[#This Row],[ rating_count ]]*Table1[[#This Row],[actual_price]]</f>
        <v>393803</v>
      </c>
      <c r="R246" t="s">
        <v>11033</v>
      </c>
      <c r="S246" s="6" t="s">
        <v>1604</v>
      </c>
      <c r="T246" t="s">
        <v>12065</v>
      </c>
      <c r="U246" t="s">
        <v>1605</v>
      </c>
      <c r="V246">
        <f>IF(TRIM(Table1[[#This Row],[review_id]])="", 0, LEN(Table1[[#This Row],[review_id]]) - LEN(SUBSTITUTE(Table1[[#This Row],[review_id]], ",", "")) + 1)</f>
        <v>8</v>
      </c>
      <c r="W246" t="s">
        <v>1606</v>
      </c>
      <c r="X246" t="s">
        <v>1607</v>
      </c>
      <c r="Y246" t="s">
        <v>1608</v>
      </c>
      <c r="Z246" t="s">
        <v>1609</v>
      </c>
    </row>
    <row r="247" spans="1:26" hidden="1" x14ac:dyDescent="0.25">
      <c r="A247" t="s">
        <v>1610</v>
      </c>
      <c r="B247" t="s">
        <v>9761</v>
      </c>
      <c r="C247" t="s">
        <v>9489</v>
      </c>
      <c r="D247" t="str">
        <f>TRIM(LEFT(SUBSTITUTE(SUBSTITUTE(SUBSTITUTE(Table1[[#This Row],[Product_category]],"&amp;"," &amp; "),"HomeImprovement","Home Improvement"),"Car&amp;Motorbike","Car &amp; Motorbike"),999))</f>
        <v>Computers &amp; Accessories</v>
      </c>
      <c r="E247" t="s">
        <v>9490</v>
      </c>
      <c r="F247">
        <v>299</v>
      </c>
      <c r="G247">
        <v>798</v>
      </c>
      <c r="H247" t="str">
        <f>IF(Table1[[#This Row],[actual_price]]&lt;500,"&lt;500",
   IF(Table1[[#This Row],[actual_price]]&lt;=1000,"500–1000",IF(Table1[[#This Row],[actual_price]]&lt;=10000, "1000-10000",IF(Table1[[#This Row],[actual_price]]&lt;=50000, "10000-50000",IF(Table1[[#This Row],[actual_price]]&lt;=100000, "50000-100000","&gt;100000")))))</f>
        <v>500–1000</v>
      </c>
      <c r="I247" t="str">
        <f>IF(Table1[[#This Row],[discount_percentage]] &lt;=20%, "0-20%",IF(Table1[[#This Row],[discount_percentage]] &lt;=50%, "20-50%", IF(Table1[[#This Row],[discount_percentage]] &lt;=70%, "50-70%", "70-100%" )))</f>
        <v>50-70%</v>
      </c>
      <c r="J247" s="1" t="str">
        <f>IF(Table1[[#This Row],[discount_percentage]] &gt;= 50%, "Over 50% discount", "Below 50% discount")</f>
        <v>Over 50% discount</v>
      </c>
      <c r="K247" s="4">
        <v>0.63</v>
      </c>
      <c r="L247">
        <v>4.4000000000000004</v>
      </c>
      <c r="M247">
        <f>ROUND(Table1[[#This Row],[rating]], 0)</f>
        <v>4</v>
      </c>
      <c r="N247" s="1">
        <v>28791</v>
      </c>
      <c r="O247" s="1">
        <f>Table1[[#This Row],[rating]]*Table1[[#This Row],[ rating_count ]]</f>
        <v>126680.40000000001</v>
      </c>
      <c r="P247" s="1" t="str">
        <f>IF(Table1[[#This Row],[ rating_count ]]&lt;= 1000, "&lt;=1000", "&gt;=1000" )</f>
        <v>&gt;=1000</v>
      </c>
      <c r="Q247" s="1">
        <f>Table1[[#This Row],[ rating_count ]]*Table1[[#This Row],[actual_price]]</f>
        <v>22975218</v>
      </c>
      <c r="R247" t="s">
        <v>11034</v>
      </c>
      <c r="S247" s="6" t="s">
        <v>579</v>
      </c>
      <c r="T247" t="s">
        <v>12014</v>
      </c>
      <c r="U247" t="s">
        <v>580</v>
      </c>
      <c r="V247">
        <f>IF(TRIM(Table1[[#This Row],[review_id]])="", 0, LEN(Table1[[#This Row],[review_id]]) - LEN(SUBSTITUTE(Table1[[#This Row],[review_id]], ",", "")) + 1)</f>
        <v>8</v>
      </c>
      <c r="W247" t="s">
        <v>581</v>
      </c>
      <c r="X247" t="s">
        <v>582</v>
      </c>
      <c r="Y247" t="s">
        <v>583</v>
      </c>
      <c r="Z247" t="s">
        <v>1611</v>
      </c>
    </row>
    <row r="248" spans="1:26" hidden="1" x14ac:dyDescent="0.25">
      <c r="A248" t="s">
        <v>1612</v>
      </c>
      <c r="B248" t="s">
        <v>9762</v>
      </c>
      <c r="C248" t="s">
        <v>9489</v>
      </c>
      <c r="D248" t="str">
        <f>TRIM(LEFT(SUBSTITUTE(SUBSTITUTE(SUBSTITUTE(Table1[[#This Row],[Product_category]],"&amp;"," &amp; "),"HomeImprovement","Home Improvement"),"Car&amp;Motorbike","Car &amp; Motorbike"),999))</f>
        <v>Computers &amp; Accessories</v>
      </c>
      <c r="E248" t="s">
        <v>9490</v>
      </c>
      <c r="F248">
        <v>89</v>
      </c>
      <c r="G248">
        <v>800</v>
      </c>
      <c r="H248" t="str">
        <f>IF(Table1[[#This Row],[actual_price]]&lt;500,"&lt;500",
   IF(Table1[[#This Row],[actual_price]]&lt;=1000,"500–1000",IF(Table1[[#This Row],[actual_price]]&lt;=10000, "1000-10000",IF(Table1[[#This Row],[actual_price]]&lt;=50000, "10000-50000",IF(Table1[[#This Row],[actual_price]]&lt;=100000, "50000-100000","&gt;100000")))))</f>
        <v>500–1000</v>
      </c>
      <c r="I248" t="str">
        <f>IF(Table1[[#This Row],[discount_percentage]] &lt;=20%, "0-20%",IF(Table1[[#This Row],[discount_percentage]] &lt;=50%, "20-50%", IF(Table1[[#This Row],[discount_percentage]] &lt;=70%, "50-70%", "70-100%" )))</f>
        <v>70-100%</v>
      </c>
      <c r="J248" s="1" t="str">
        <f>IF(Table1[[#This Row],[discount_percentage]] &gt;= 50%, "Over 50% discount", "Below 50% discount")</f>
        <v>Over 50% discount</v>
      </c>
      <c r="K248" s="4">
        <v>0.89</v>
      </c>
      <c r="L248">
        <v>3.9</v>
      </c>
      <c r="M248">
        <f>ROUND(Table1[[#This Row],[rating]], 0)</f>
        <v>4</v>
      </c>
      <c r="N248" s="1">
        <v>1075</v>
      </c>
      <c r="O248" s="1">
        <f>Table1[[#This Row],[rating]]*Table1[[#This Row],[ rating_count ]]</f>
        <v>4192.5</v>
      </c>
      <c r="P248" s="1" t="str">
        <f>IF(Table1[[#This Row],[ rating_count ]]&lt;= 1000, "&lt;=1000", "&gt;=1000" )</f>
        <v>&gt;=1000</v>
      </c>
      <c r="Q248" s="1">
        <f>Table1[[#This Row],[ rating_count ]]*Table1[[#This Row],[actual_price]]</f>
        <v>860000</v>
      </c>
      <c r="R248" t="s">
        <v>11035</v>
      </c>
      <c r="S248" s="6" t="s">
        <v>256</v>
      </c>
      <c r="T248" t="s">
        <v>11995</v>
      </c>
      <c r="U248" t="s">
        <v>257</v>
      </c>
      <c r="V248">
        <f>IF(TRIM(Table1[[#This Row],[review_id]])="", 0, LEN(Table1[[#This Row],[review_id]]) - LEN(SUBSTITUTE(Table1[[#This Row],[review_id]], ",", "")) + 1)</f>
        <v>8</v>
      </c>
      <c r="W248" t="s">
        <v>258</v>
      </c>
      <c r="X248" t="s">
        <v>259</v>
      </c>
      <c r="Y248" t="s">
        <v>1613</v>
      </c>
      <c r="Z248" t="s">
        <v>1614</v>
      </c>
    </row>
    <row r="249" spans="1:26" hidden="1" x14ac:dyDescent="0.25">
      <c r="A249" t="s">
        <v>1615</v>
      </c>
      <c r="B249" t="s">
        <v>9763</v>
      </c>
      <c r="C249" t="s">
        <v>9489</v>
      </c>
      <c r="D249" t="str">
        <f>TRIM(LEFT(SUBSTITUTE(SUBSTITUTE(SUBSTITUTE(Table1[[#This Row],[Product_category]],"&amp;"," &amp; "),"HomeImprovement","Home Improvement"),"Car&amp;Motorbike","Car &amp; Motorbike"),999))</f>
        <v>Computers &amp; Accessories</v>
      </c>
      <c r="E249" t="s">
        <v>9490</v>
      </c>
      <c r="F249">
        <v>549</v>
      </c>
      <c r="G249">
        <v>995</v>
      </c>
      <c r="H249" t="str">
        <f>IF(Table1[[#This Row],[actual_price]]&lt;500,"&lt;500",
   IF(Table1[[#This Row],[actual_price]]&lt;=1000,"500–1000",IF(Table1[[#This Row],[actual_price]]&lt;=10000, "1000-10000",IF(Table1[[#This Row],[actual_price]]&lt;=50000, "10000-50000",IF(Table1[[#This Row],[actual_price]]&lt;=100000, "50000-100000","&gt;100000")))))</f>
        <v>500–1000</v>
      </c>
      <c r="I249" t="str">
        <f>IF(Table1[[#This Row],[discount_percentage]] &lt;=20%, "0-20%",IF(Table1[[#This Row],[discount_percentage]] &lt;=50%, "20-50%", IF(Table1[[#This Row],[discount_percentage]] &lt;=70%, "50-70%", "70-100%" )))</f>
        <v>20-50%</v>
      </c>
      <c r="J249" s="1" t="str">
        <f>IF(Table1[[#This Row],[discount_percentage]] &gt;= 50%, "Over 50% discount", "Below 50% discount")</f>
        <v>Below 50% discount</v>
      </c>
      <c r="K249" s="4">
        <v>0.45</v>
      </c>
      <c r="L249">
        <v>4.2</v>
      </c>
      <c r="M249">
        <f>ROUND(Table1[[#This Row],[rating]], 0)</f>
        <v>4</v>
      </c>
      <c r="N249" s="1">
        <v>29746</v>
      </c>
      <c r="O249" s="1">
        <f>Table1[[#This Row],[rating]]*Table1[[#This Row],[ rating_count ]]</f>
        <v>124933.20000000001</v>
      </c>
      <c r="P249" s="1" t="str">
        <f>IF(Table1[[#This Row],[ rating_count ]]&lt;= 1000, "&lt;=1000", "&gt;=1000" )</f>
        <v>&gt;=1000</v>
      </c>
      <c r="Q249" s="1">
        <f>Table1[[#This Row],[ rating_count ]]*Table1[[#This Row],[actual_price]]</f>
        <v>29597270</v>
      </c>
      <c r="R249" t="s">
        <v>11036</v>
      </c>
      <c r="S249" s="6" t="s">
        <v>442</v>
      </c>
      <c r="T249" t="s">
        <v>443</v>
      </c>
      <c r="U249" t="s">
        <v>444</v>
      </c>
      <c r="V249">
        <f>IF(TRIM(Table1[[#This Row],[review_id]])="", 0, LEN(Table1[[#This Row],[review_id]]) - LEN(SUBSTITUTE(Table1[[#This Row],[review_id]], ",", "")) + 1)</f>
        <v>8</v>
      </c>
      <c r="W249" t="s">
        <v>445</v>
      </c>
      <c r="X249" t="s">
        <v>446</v>
      </c>
      <c r="Y249" t="s">
        <v>1616</v>
      </c>
      <c r="Z249" t="s">
        <v>1617</v>
      </c>
    </row>
    <row r="250" spans="1:26" hidden="1" x14ac:dyDescent="0.25">
      <c r="A250" t="s">
        <v>1618</v>
      </c>
      <c r="B250" t="s">
        <v>9764</v>
      </c>
      <c r="C250" t="s">
        <v>9489</v>
      </c>
      <c r="D250" t="str">
        <f>TRIM(LEFT(SUBSTITUTE(SUBSTITUTE(SUBSTITUTE(Table1[[#This Row],[Product_category]],"&amp;"," &amp; "),"HomeImprovement","Home Improvement"),"Car&amp;Motorbike","Car &amp; Motorbike"),999))</f>
        <v>Computers &amp; Accessories</v>
      </c>
      <c r="E250" t="s">
        <v>9490</v>
      </c>
      <c r="F250">
        <v>129</v>
      </c>
      <c r="G250" s="1">
        <v>1000</v>
      </c>
      <c r="H250" s="1" t="str">
        <f>IF(Table1[[#This Row],[actual_price]]&lt;500,"&lt;500",
   IF(Table1[[#This Row],[actual_price]]&lt;=1000,"500–1000",IF(Table1[[#This Row],[actual_price]]&lt;=10000, "1000-10000",IF(Table1[[#This Row],[actual_price]]&lt;=50000, "10000-50000",IF(Table1[[#This Row],[actual_price]]&lt;=100000, "50000-100000","&gt;100000")))))</f>
        <v>500–1000</v>
      </c>
      <c r="I250" s="1" t="str">
        <f>IF(Table1[[#This Row],[discount_percentage]] &lt;=20%, "0-20%",IF(Table1[[#This Row],[discount_percentage]] &lt;=50%, "20-50%", IF(Table1[[#This Row],[discount_percentage]] &lt;=70%, "50-70%", "70-100%" )))</f>
        <v>70-100%</v>
      </c>
      <c r="J250" s="1" t="str">
        <f>IF(Table1[[#This Row],[discount_percentage]] &gt;= 50%, "Over 50% discount", "Below 50% discount")</f>
        <v>Over 50% discount</v>
      </c>
      <c r="K250" s="4">
        <v>0.87</v>
      </c>
      <c r="L250">
        <v>3.9</v>
      </c>
      <c r="M250">
        <f>ROUND(Table1[[#This Row],[rating]], 0)</f>
        <v>4</v>
      </c>
      <c r="N250">
        <v>295</v>
      </c>
      <c r="O250" s="1">
        <f>Table1[[#This Row],[rating]]*Table1[[#This Row],[ rating_count ]]</f>
        <v>1150.5</v>
      </c>
      <c r="P250" s="1" t="str">
        <f>IF(Table1[[#This Row],[ rating_count ]]&lt;= 1000, "&lt;=1000", "&gt;=1000" )</f>
        <v>&lt;=1000</v>
      </c>
      <c r="Q250" s="1">
        <f>Table1[[#This Row],[ rating_count ]]*Table1[[#This Row],[actual_price]]</f>
        <v>295000</v>
      </c>
      <c r="R250" t="s">
        <v>11037</v>
      </c>
      <c r="S250" s="6" t="s">
        <v>1619</v>
      </c>
      <c r="T250" t="s">
        <v>12066</v>
      </c>
      <c r="U250" t="s">
        <v>1620</v>
      </c>
      <c r="V250">
        <f>IF(TRIM(Table1[[#This Row],[review_id]])="", 0, LEN(Table1[[#This Row],[review_id]]) - LEN(SUBSTITUTE(Table1[[#This Row],[review_id]], ",", "")) + 1)</f>
        <v>8</v>
      </c>
      <c r="W250" t="s">
        <v>1621</v>
      </c>
      <c r="X250" t="s">
        <v>1622</v>
      </c>
      <c r="Y250" t="s">
        <v>1623</v>
      </c>
      <c r="Z250" t="s">
        <v>1624</v>
      </c>
    </row>
    <row r="251" spans="1:26" hidden="1" x14ac:dyDescent="0.25">
      <c r="A251" t="s">
        <v>1625</v>
      </c>
      <c r="B251" t="s">
        <v>9765</v>
      </c>
      <c r="C251" t="s">
        <v>9492</v>
      </c>
      <c r="D251" t="str">
        <f>TRIM(LEFT(SUBSTITUTE(SUBSTITUTE(SUBSTITUTE(Table1[[#This Row],[Product_category]],"&amp;"," &amp; "),"HomeImprovement","Home Improvement"),"Car&amp;Motorbike","Car &amp; Motorbike"),999))</f>
        <v>Electronics</v>
      </c>
      <c r="E251" s="1" t="s">
        <v>9493</v>
      </c>
      <c r="F251" s="1">
        <v>77990</v>
      </c>
      <c r="G251" s="1">
        <v>139900</v>
      </c>
      <c r="H251" s="1" t="str">
        <f>IF(Table1[[#This Row],[actual_price]]&lt;500,"&lt;500",
   IF(Table1[[#This Row],[actual_price]]&lt;=1000,"500–1000",IF(Table1[[#This Row],[actual_price]]&lt;=10000, "1000-10000",IF(Table1[[#This Row],[actual_price]]&lt;=50000, "10000-50000",IF(Table1[[#This Row],[actual_price]]&lt;=100000, "50000-100000","&gt;100000")))))</f>
        <v>&gt;100000</v>
      </c>
      <c r="I251" s="1" t="str">
        <f>IF(Table1[[#This Row],[discount_percentage]] &lt;=20%, "0-20%",IF(Table1[[#This Row],[discount_percentage]] &lt;=50%, "20-50%", IF(Table1[[#This Row],[discount_percentage]] &lt;=70%, "50-70%", "70-100%" )))</f>
        <v>20-50%</v>
      </c>
      <c r="J251" s="1" t="str">
        <f>IF(Table1[[#This Row],[discount_percentage]] &gt;= 50%, "Over 50% discount", "Below 50% discount")</f>
        <v>Below 50% discount</v>
      </c>
      <c r="K251" s="4">
        <v>0.44</v>
      </c>
      <c r="L251">
        <v>4.7</v>
      </c>
      <c r="M251">
        <f>ROUND(Table1[[#This Row],[rating]], 0)</f>
        <v>5</v>
      </c>
      <c r="N251" s="1">
        <v>5935</v>
      </c>
      <c r="O251" s="1">
        <f>Table1[[#This Row],[rating]]*Table1[[#This Row],[ rating_count ]]</f>
        <v>27894.5</v>
      </c>
      <c r="P251" s="1" t="str">
        <f>IF(Table1[[#This Row],[ rating_count ]]&lt;= 1000, "&lt;=1000", "&gt;=1000" )</f>
        <v>&gt;=1000</v>
      </c>
      <c r="Q251" s="1">
        <f>Table1[[#This Row],[ rating_count ]]*Table1[[#This Row],[actual_price]]</f>
        <v>830306500</v>
      </c>
      <c r="R251" t="s">
        <v>11038</v>
      </c>
      <c r="S251" s="6" t="s">
        <v>1626</v>
      </c>
      <c r="T251" t="s">
        <v>1627</v>
      </c>
      <c r="U251" t="s">
        <v>1628</v>
      </c>
      <c r="V251">
        <f>IF(TRIM(Table1[[#This Row],[review_id]])="", 0, LEN(Table1[[#This Row],[review_id]]) - LEN(SUBSTITUTE(Table1[[#This Row],[review_id]], ",", "")) + 1)</f>
        <v>8</v>
      </c>
      <c r="W251" t="s">
        <v>1629</v>
      </c>
      <c r="X251" t="s">
        <v>1630</v>
      </c>
      <c r="Y251" t="s">
        <v>1631</v>
      </c>
      <c r="Z251" t="s">
        <v>1632</v>
      </c>
    </row>
    <row r="252" spans="1:26" hidden="1" x14ac:dyDescent="0.25">
      <c r="A252" t="s">
        <v>1633</v>
      </c>
      <c r="B252" t="s">
        <v>9766</v>
      </c>
      <c r="C252" t="s">
        <v>9492</v>
      </c>
      <c r="D252" t="str">
        <f>TRIM(LEFT(SUBSTITUTE(SUBSTITUTE(SUBSTITUTE(Table1[[#This Row],[Product_category]],"&amp;"," &amp; "),"HomeImprovement","Home Improvement"),"Car&amp;Motorbike","Car &amp; Motorbike"),999))</f>
        <v>Electronics</v>
      </c>
      <c r="E252" t="s">
        <v>9493</v>
      </c>
      <c r="F252">
        <v>349</v>
      </c>
      <c r="G252">
        <v>799</v>
      </c>
      <c r="H252" t="str">
        <f>IF(Table1[[#This Row],[actual_price]]&lt;500,"&lt;500",
   IF(Table1[[#This Row],[actual_price]]&lt;=1000,"500–1000",IF(Table1[[#This Row],[actual_price]]&lt;=10000, "1000-10000",IF(Table1[[#This Row],[actual_price]]&lt;=50000, "10000-50000",IF(Table1[[#This Row],[actual_price]]&lt;=100000, "50000-100000","&gt;100000")))))</f>
        <v>500–1000</v>
      </c>
      <c r="I252" t="str">
        <f>IF(Table1[[#This Row],[discount_percentage]] &lt;=20%, "0-20%",IF(Table1[[#This Row],[discount_percentage]] &lt;=50%, "20-50%", IF(Table1[[#This Row],[discount_percentage]] &lt;=70%, "50-70%", "70-100%" )))</f>
        <v>50-70%</v>
      </c>
      <c r="J252" s="1" t="str">
        <f>IF(Table1[[#This Row],[discount_percentage]] &gt;= 50%, "Over 50% discount", "Below 50% discount")</f>
        <v>Over 50% discount</v>
      </c>
      <c r="K252" s="4">
        <v>0.56000000000000005</v>
      </c>
      <c r="L252">
        <v>3.6</v>
      </c>
      <c r="M252">
        <f>ROUND(Table1[[#This Row],[rating]], 0)</f>
        <v>4</v>
      </c>
      <c r="N252">
        <v>323</v>
      </c>
      <c r="O252" s="1">
        <f>Table1[[#This Row],[rating]]*Table1[[#This Row],[ rating_count ]]</f>
        <v>1162.8</v>
      </c>
      <c r="P252" s="1" t="str">
        <f>IF(Table1[[#This Row],[ rating_count ]]&lt;= 1000, "&lt;=1000", "&gt;=1000" )</f>
        <v>&lt;=1000</v>
      </c>
      <c r="Q252" s="1">
        <f>Table1[[#This Row],[ rating_count ]]*Table1[[#This Row],[actual_price]]</f>
        <v>258077</v>
      </c>
      <c r="R252" t="s">
        <v>11039</v>
      </c>
      <c r="S252" s="6" t="s">
        <v>1634</v>
      </c>
      <c r="T252" t="s">
        <v>1635</v>
      </c>
      <c r="U252" t="s">
        <v>1636</v>
      </c>
      <c r="V252">
        <f>IF(TRIM(Table1[[#This Row],[review_id]])="", 0, LEN(Table1[[#This Row],[review_id]]) - LEN(SUBSTITUTE(Table1[[#This Row],[review_id]], ",", "")) + 1)</f>
        <v>8</v>
      </c>
      <c r="W252" t="s">
        <v>1637</v>
      </c>
      <c r="X252" t="s">
        <v>1638</v>
      </c>
      <c r="Y252" t="s">
        <v>1639</v>
      </c>
      <c r="Z252" t="s">
        <v>1640</v>
      </c>
    </row>
    <row r="253" spans="1:26" hidden="1" x14ac:dyDescent="0.25">
      <c r="A253" t="s">
        <v>1641</v>
      </c>
      <c r="B253" t="s">
        <v>9767</v>
      </c>
      <c r="C253" t="s">
        <v>9492</v>
      </c>
      <c r="D253" t="str">
        <f>TRIM(LEFT(SUBSTITUTE(SUBSTITUTE(SUBSTITUTE(Table1[[#This Row],[Product_category]],"&amp;"," &amp; "),"HomeImprovement","Home Improvement"),"Car&amp;Motorbike","Car &amp; Motorbike"),999))</f>
        <v>Electronics</v>
      </c>
      <c r="E253" t="s">
        <v>9493</v>
      </c>
      <c r="F253">
        <v>499</v>
      </c>
      <c r="G253">
        <v>899</v>
      </c>
      <c r="H253" t="str">
        <f>IF(Table1[[#This Row],[actual_price]]&lt;500,"&lt;500",
   IF(Table1[[#This Row],[actual_price]]&lt;=1000,"500–1000",IF(Table1[[#This Row],[actual_price]]&lt;=10000, "1000-10000",IF(Table1[[#This Row],[actual_price]]&lt;=50000, "10000-50000",IF(Table1[[#This Row],[actual_price]]&lt;=100000, "50000-100000","&gt;100000")))))</f>
        <v>500–1000</v>
      </c>
      <c r="I253" t="str">
        <f>IF(Table1[[#This Row],[discount_percentage]] &lt;=20%, "0-20%",IF(Table1[[#This Row],[discount_percentage]] &lt;=50%, "20-50%", IF(Table1[[#This Row],[discount_percentage]] &lt;=70%, "50-70%", "70-100%" )))</f>
        <v>20-50%</v>
      </c>
      <c r="J253" s="1" t="str">
        <f>IF(Table1[[#This Row],[discount_percentage]] &gt;= 50%, "Over 50% discount", "Below 50% discount")</f>
        <v>Below 50% discount</v>
      </c>
      <c r="K253" s="4">
        <v>0.44</v>
      </c>
      <c r="L253">
        <v>3.7</v>
      </c>
      <c r="M253">
        <f>ROUND(Table1[[#This Row],[rating]], 0)</f>
        <v>4</v>
      </c>
      <c r="N253">
        <v>185</v>
      </c>
      <c r="O253" s="1">
        <f>Table1[[#This Row],[rating]]*Table1[[#This Row],[ rating_count ]]</f>
        <v>684.5</v>
      </c>
      <c r="P253" s="1" t="str">
        <f>IF(Table1[[#This Row],[ rating_count ]]&lt;= 1000, "&lt;=1000", "&gt;=1000" )</f>
        <v>&lt;=1000</v>
      </c>
      <c r="Q253" s="1">
        <f>Table1[[#This Row],[ rating_count ]]*Table1[[#This Row],[actual_price]]</f>
        <v>166315</v>
      </c>
      <c r="R253" t="s">
        <v>11040</v>
      </c>
      <c r="S253" s="6" t="s">
        <v>1642</v>
      </c>
      <c r="T253" t="s">
        <v>12067</v>
      </c>
      <c r="U253" t="s">
        <v>1643</v>
      </c>
      <c r="V253">
        <f>IF(TRIM(Table1[[#This Row],[review_id]])="", 0, LEN(Table1[[#This Row],[review_id]]) - LEN(SUBSTITUTE(Table1[[#This Row],[review_id]], ",", "")) + 1)</f>
        <v>8</v>
      </c>
      <c r="W253" t="s">
        <v>1644</v>
      </c>
      <c r="X253" t="s">
        <v>1645</v>
      </c>
      <c r="Y253" t="s">
        <v>1646</v>
      </c>
      <c r="Z253" t="s">
        <v>1647</v>
      </c>
    </row>
    <row r="254" spans="1:26" hidden="1" x14ac:dyDescent="0.25">
      <c r="A254" t="s">
        <v>1648</v>
      </c>
      <c r="B254" t="s">
        <v>9768</v>
      </c>
      <c r="C254" t="s">
        <v>9489</v>
      </c>
      <c r="D254" t="str">
        <f>TRIM(LEFT(SUBSTITUTE(SUBSTITUTE(SUBSTITUTE(Table1[[#This Row],[Product_category]],"&amp;"," &amp; "),"HomeImprovement","Home Improvement"),"Car&amp;Motorbike","Car &amp; Motorbike"),999))</f>
        <v>Computers &amp; Accessories</v>
      </c>
      <c r="E254" t="s">
        <v>9490</v>
      </c>
      <c r="F254">
        <v>299</v>
      </c>
      <c r="G254">
        <v>799</v>
      </c>
      <c r="H254" t="str">
        <f>IF(Table1[[#This Row],[actual_price]]&lt;500,"&lt;500",
   IF(Table1[[#This Row],[actual_price]]&lt;=1000,"500–1000",IF(Table1[[#This Row],[actual_price]]&lt;=10000, "1000-10000",IF(Table1[[#This Row],[actual_price]]&lt;=50000, "10000-50000",IF(Table1[[#This Row],[actual_price]]&lt;=100000, "50000-100000","&gt;100000")))))</f>
        <v>500–1000</v>
      </c>
      <c r="I254" t="str">
        <f>IF(Table1[[#This Row],[discount_percentage]] &lt;=20%, "0-20%",IF(Table1[[#This Row],[discount_percentage]] &lt;=50%, "20-50%", IF(Table1[[#This Row],[discount_percentage]] &lt;=70%, "50-70%", "70-100%" )))</f>
        <v>50-70%</v>
      </c>
      <c r="J254" s="1" t="str">
        <f>IF(Table1[[#This Row],[discount_percentage]] &gt;= 50%, "Over 50% discount", "Below 50% discount")</f>
        <v>Over 50% discount</v>
      </c>
      <c r="K254" s="4">
        <v>0.63</v>
      </c>
      <c r="L254">
        <v>4.2</v>
      </c>
      <c r="M254">
        <f>ROUND(Table1[[#This Row],[rating]], 0)</f>
        <v>4</v>
      </c>
      <c r="N254" s="1">
        <v>2117</v>
      </c>
      <c r="O254" s="1">
        <f>Table1[[#This Row],[rating]]*Table1[[#This Row],[ rating_count ]]</f>
        <v>8891.4</v>
      </c>
      <c r="P254" s="1" t="str">
        <f>IF(Table1[[#This Row],[ rating_count ]]&lt;= 1000, "&lt;=1000", "&gt;=1000" )</f>
        <v>&gt;=1000</v>
      </c>
      <c r="Q254" s="1">
        <f>Table1[[#This Row],[ rating_count ]]*Table1[[#This Row],[actual_price]]</f>
        <v>1691483</v>
      </c>
      <c r="R254" t="s">
        <v>11041</v>
      </c>
      <c r="S254" s="6" t="s">
        <v>1649</v>
      </c>
      <c r="T254" t="s">
        <v>1650</v>
      </c>
      <c r="U254" t="s">
        <v>1651</v>
      </c>
      <c r="V254">
        <f>IF(TRIM(Table1[[#This Row],[review_id]])="", 0, LEN(Table1[[#This Row],[review_id]]) - LEN(SUBSTITUTE(Table1[[#This Row],[review_id]], ",", "")) + 1)</f>
        <v>8</v>
      </c>
      <c r="W254" t="s">
        <v>1652</v>
      </c>
      <c r="X254" t="s">
        <v>1653</v>
      </c>
      <c r="Y254" t="s">
        <v>1654</v>
      </c>
      <c r="Z254" t="s">
        <v>1655</v>
      </c>
    </row>
    <row r="255" spans="1:26" hidden="1" x14ac:dyDescent="0.25">
      <c r="A255" t="s">
        <v>1656</v>
      </c>
      <c r="B255" t="s">
        <v>9769</v>
      </c>
      <c r="C255" t="s">
        <v>9489</v>
      </c>
      <c r="D255" t="str">
        <f>TRIM(LEFT(SUBSTITUTE(SUBSTITUTE(SUBSTITUTE(Table1[[#This Row],[Product_category]],"&amp;"," &amp; "),"HomeImprovement","Home Improvement"),"Car&amp;Motorbike","Car &amp; Motorbike"),999))</f>
        <v>Computers &amp; Accessories</v>
      </c>
      <c r="E255" t="s">
        <v>9490</v>
      </c>
      <c r="F255">
        <v>182</v>
      </c>
      <c r="G255">
        <v>599</v>
      </c>
      <c r="H255" t="str">
        <f>IF(Table1[[#This Row],[actual_price]]&lt;500,"&lt;500",
   IF(Table1[[#This Row],[actual_price]]&lt;=1000,"500–1000",IF(Table1[[#This Row],[actual_price]]&lt;=10000, "1000-10000",IF(Table1[[#This Row],[actual_price]]&lt;=50000, "10000-50000",IF(Table1[[#This Row],[actual_price]]&lt;=100000, "50000-100000","&gt;100000")))))</f>
        <v>500–1000</v>
      </c>
      <c r="I255" t="str">
        <f>IF(Table1[[#This Row],[discount_percentage]] &lt;=20%, "0-20%",IF(Table1[[#This Row],[discount_percentage]] &lt;=50%, "20-50%", IF(Table1[[#This Row],[discount_percentage]] &lt;=70%, "50-70%", "70-100%" )))</f>
        <v>50-70%</v>
      </c>
      <c r="J255" s="1" t="str">
        <f>IF(Table1[[#This Row],[discount_percentage]] &gt;= 50%, "Over 50% discount", "Below 50% discount")</f>
        <v>Over 50% discount</v>
      </c>
      <c r="K255" s="4">
        <v>0.7</v>
      </c>
      <c r="L255">
        <v>4</v>
      </c>
      <c r="M255">
        <f>ROUND(Table1[[#This Row],[rating]], 0)</f>
        <v>4</v>
      </c>
      <c r="N255" s="1">
        <v>9378</v>
      </c>
      <c r="O255" s="1">
        <f>Table1[[#This Row],[rating]]*Table1[[#This Row],[ rating_count ]]</f>
        <v>37512</v>
      </c>
      <c r="P255" s="1" t="str">
        <f>IF(Table1[[#This Row],[ rating_count ]]&lt;= 1000, "&lt;=1000", "&gt;=1000" )</f>
        <v>&gt;=1000</v>
      </c>
      <c r="Q255" s="1">
        <f>Table1[[#This Row],[ rating_count ]]*Table1[[#This Row],[actual_price]]</f>
        <v>5617422</v>
      </c>
      <c r="R255" t="s">
        <v>11042</v>
      </c>
      <c r="S255" s="6" t="s">
        <v>175</v>
      </c>
      <c r="T255" t="s">
        <v>176</v>
      </c>
      <c r="U255" t="s">
        <v>177</v>
      </c>
      <c r="V255">
        <f>IF(TRIM(Table1[[#This Row],[review_id]])="", 0, LEN(Table1[[#This Row],[review_id]]) - LEN(SUBSTITUTE(Table1[[#This Row],[review_id]], ",", "")) + 1)</f>
        <v>8</v>
      </c>
      <c r="W255" t="s">
        <v>178</v>
      </c>
      <c r="X255" t="s">
        <v>1156</v>
      </c>
      <c r="Y255" t="s">
        <v>1657</v>
      </c>
      <c r="Z255" t="s">
        <v>1658</v>
      </c>
    </row>
    <row r="256" spans="1:26" hidden="1" x14ac:dyDescent="0.25">
      <c r="A256" t="s">
        <v>1659</v>
      </c>
      <c r="B256" t="s">
        <v>9770</v>
      </c>
      <c r="C256" t="s">
        <v>9492</v>
      </c>
      <c r="D256" t="str">
        <f>TRIM(LEFT(SUBSTITUTE(SUBSTITUTE(SUBSTITUTE(Table1[[#This Row],[Product_category]],"&amp;"," &amp; "),"HomeImprovement","Home Improvement"),"Car&amp;Motorbike","Car &amp; Motorbike"),999))</f>
        <v>Electronics</v>
      </c>
      <c r="E256" t="s">
        <v>9493</v>
      </c>
      <c r="F256">
        <v>96</v>
      </c>
      <c r="G256">
        <v>399</v>
      </c>
      <c r="H256" t="str">
        <f>IF(Table1[[#This Row],[actual_price]]&lt;500,"&lt;500",
   IF(Table1[[#This Row],[actual_price]]&lt;=1000,"500–1000",IF(Table1[[#This Row],[actual_price]]&lt;=10000, "1000-10000",IF(Table1[[#This Row],[actual_price]]&lt;=50000, "10000-50000",IF(Table1[[#This Row],[actual_price]]&lt;=100000, "50000-100000","&gt;100000")))))</f>
        <v>&lt;500</v>
      </c>
      <c r="I256" t="str">
        <f>IF(Table1[[#This Row],[discount_percentage]] &lt;=20%, "0-20%",IF(Table1[[#This Row],[discount_percentage]] &lt;=50%, "20-50%", IF(Table1[[#This Row],[discount_percentage]] &lt;=70%, "50-70%", "70-100%" )))</f>
        <v>70-100%</v>
      </c>
      <c r="J256" s="1" t="str">
        <f>IF(Table1[[#This Row],[discount_percentage]] &gt;= 50%, "Over 50% discount", "Below 50% discount")</f>
        <v>Over 50% discount</v>
      </c>
      <c r="K256" s="4">
        <v>0.76</v>
      </c>
      <c r="L256">
        <v>3.6</v>
      </c>
      <c r="M256">
        <f>ROUND(Table1[[#This Row],[rating]], 0)</f>
        <v>4</v>
      </c>
      <c r="N256" s="1">
        <v>1796</v>
      </c>
      <c r="O256" s="1">
        <f>Table1[[#This Row],[rating]]*Table1[[#This Row],[ rating_count ]]</f>
        <v>6465.6</v>
      </c>
      <c r="P256" s="1" t="str">
        <f>IF(Table1[[#This Row],[ rating_count ]]&lt;= 1000, "&lt;=1000", "&gt;=1000" )</f>
        <v>&gt;=1000</v>
      </c>
      <c r="Q256" s="1">
        <f>Table1[[#This Row],[ rating_count ]]*Table1[[#This Row],[actual_price]]</f>
        <v>716604</v>
      </c>
      <c r="R256" t="s">
        <v>11043</v>
      </c>
      <c r="S256" s="6" t="s">
        <v>1660</v>
      </c>
      <c r="T256" t="s">
        <v>1661</v>
      </c>
      <c r="U256" t="s">
        <v>1662</v>
      </c>
      <c r="V256">
        <f>IF(TRIM(Table1[[#This Row],[review_id]])="", 0, LEN(Table1[[#This Row],[review_id]]) - LEN(SUBSTITUTE(Table1[[#This Row],[review_id]], ",", "")) + 1)</f>
        <v>8</v>
      </c>
      <c r="W256" t="s">
        <v>1663</v>
      </c>
      <c r="X256" t="s">
        <v>1664</v>
      </c>
      <c r="Y256" t="s">
        <v>1665</v>
      </c>
      <c r="Z256" t="s">
        <v>1666</v>
      </c>
    </row>
    <row r="257" spans="1:26" hidden="1" x14ac:dyDescent="0.25">
      <c r="A257" t="s">
        <v>1667</v>
      </c>
      <c r="B257" t="s">
        <v>9771</v>
      </c>
      <c r="C257" t="s">
        <v>9492</v>
      </c>
      <c r="D257" t="str">
        <f>TRIM(LEFT(SUBSTITUTE(SUBSTITUTE(SUBSTITUTE(Table1[[#This Row],[Product_category]],"&amp;"," &amp; "),"HomeImprovement","Home Improvement"),"Car&amp;Motorbike","Car &amp; Motorbike"),999))</f>
        <v>Electronics</v>
      </c>
      <c r="E257" s="1" t="s">
        <v>9493</v>
      </c>
      <c r="F257" s="1">
        <v>54990</v>
      </c>
      <c r="G257" s="1">
        <v>85000</v>
      </c>
      <c r="H257" s="1" t="str">
        <f>IF(Table1[[#This Row],[actual_price]]&lt;500,"&lt;500",
   IF(Table1[[#This Row],[actual_price]]&lt;=1000,"500–1000",IF(Table1[[#This Row],[actual_price]]&lt;=10000, "1000-10000",IF(Table1[[#This Row],[actual_price]]&lt;=50000, "10000-50000",IF(Table1[[#This Row],[actual_price]]&lt;=100000, "50000-100000","&gt;100000")))))</f>
        <v>50000-100000</v>
      </c>
      <c r="I257" s="1" t="str">
        <f>IF(Table1[[#This Row],[discount_percentage]] &lt;=20%, "0-20%",IF(Table1[[#This Row],[discount_percentage]] &lt;=50%, "20-50%", IF(Table1[[#This Row],[discount_percentage]] &lt;=70%, "50-70%", "70-100%" )))</f>
        <v>20-50%</v>
      </c>
      <c r="J257" s="1" t="str">
        <f>IF(Table1[[#This Row],[discount_percentage]] &gt;= 50%, "Over 50% discount", "Below 50% discount")</f>
        <v>Below 50% discount</v>
      </c>
      <c r="K257" s="4">
        <v>0.35</v>
      </c>
      <c r="L257">
        <v>4.3</v>
      </c>
      <c r="M257">
        <f>ROUND(Table1[[#This Row],[rating]], 0)</f>
        <v>4</v>
      </c>
      <c r="N257" s="1">
        <v>3587</v>
      </c>
      <c r="O257" s="1">
        <f>Table1[[#This Row],[rating]]*Table1[[#This Row],[ rating_count ]]</f>
        <v>15424.099999999999</v>
      </c>
      <c r="P257" s="1" t="str">
        <f>IF(Table1[[#This Row],[ rating_count ]]&lt;= 1000, "&lt;=1000", "&gt;=1000" )</f>
        <v>&gt;=1000</v>
      </c>
      <c r="Q257" s="1">
        <f>Table1[[#This Row],[ rating_count ]]*Table1[[#This Row],[actual_price]]</f>
        <v>304895000</v>
      </c>
      <c r="R257" t="s">
        <v>10907</v>
      </c>
      <c r="S257" s="6" t="s">
        <v>732</v>
      </c>
      <c r="T257" t="s">
        <v>733</v>
      </c>
      <c r="U257" t="s">
        <v>734</v>
      </c>
      <c r="V257">
        <f>IF(TRIM(Table1[[#This Row],[review_id]])="", 0, LEN(Table1[[#This Row],[review_id]]) - LEN(SUBSTITUTE(Table1[[#This Row],[review_id]], ",", "")) + 1)</f>
        <v>4</v>
      </c>
      <c r="W257" t="s">
        <v>735</v>
      </c>
      <c r="X257" t="s">
        <v>736</v>
      </c>
      <c r="Y257" t="s">
        <v>1668</v>
      </c>
      <c r="Z257" t="s">
        <v>1669</v>
      </c>
    </row>
    <row r="258" spans="1:26" hidden="1" x14ac:dyDescent="0.25">
      <c r="A258" t="s">
        <v>1670</v>
      </c>
      <c r="B258" t="s">
        <v>9772</v>
      </c>
      <c r="C258" t="s">
        <v>9492</v>
      </c>
      <c r="D258" t="str">
        <f>TRIM(LEFT(SUBSTITUTE(SUBSTITUTE(SUBSTITUTE(Table1[[#This Row],[Product_category]],"&amp;"," &amp; "),"HomeImprovement","Home Improvement"),"Car&amp;Motorbike","Car &amp; Motorbike"),999))</f>
        <v>Electronics</v>
      </c>
      <c r="E258" t="s">
        <v>9493</v>
      </c>
      <c r="F258">
        <v>439</v>
      </c>
      <c r="G258">
        <v>758</v>
      </c>
      <c r="H258" t="str">
        <f>IF(Table1[[#This Row],[actual_price]]&lt;500,"&lt;500",
   IF(Table1[[#This Row],[actual_price]]&lt;=1000,"500–1000",IF(Table1[[#This Row],[actual_price]]&lt;=10000, "1000-10000",IF(Table1[[#This Row],[actual_price]]&lt;=50000, "10000-50000",IF(Table1[[#This Row],[actual_price]]&lt;=100000, "50000-100000","&gt;100000")))))</f>
        <v>500–1000</v>
      </c>
      <c r="I258" t="str">
        <f>IF(Table1[[#This Row],[discount_percentage]] &lt;=20%, "0-20%",IF(Table1[[#This Row],[discount_percentage]] &lt;=50%, "20-50%", IF(Table1[[#This Row],[discount_percentage]] &lt;=70%, "50-70%", "70-100%" )))</f>
        <v>20-50%</v>
      </c>
      <c r="J258" s="1" t="str">
        <f>IF(Table1[[#This Row],[discount_percentage]] &gt;= 50%, "Over 50% discount", "Below 50% discount")</f>
        <v>Below 50% discount</v>
      </c>
      <c r="K258" s="4">
        <v>0.42</v>
      </c>
      <c r="L258">
        <v>4.2</v>
      </c>
      <c r="M258">
        <f>ROUND(Table1[[#This Row],[rating]], 0)</f>
        <v>4</v>
      </c>
      <c r="N258" s="1">
        <v>4296</v>
      </c>
      <c r="O258" s="1">
        <f>Table1[[#This Row],[rating]]*Table1[[#This Row],[ rating_count ]]</f>
        <v>18043.2</v>
      </c>
      <c r="P258" s="1" t="str">
        <f>IF(Table1[[#This Row],[ rating_count ]]&lt;= 1000, "&lt;=1000", "&gt;=1000" )</f>
        <v>&gt;=1000</v>
      </c>
      <c r="Q258" s="1">
        <f>Table1[[#This Row],[ rating_count ]]*Table1[[#This Row],[actual_price]]</f>
        <v>3256368</v>
      </c>
      <c r="R258" t="s">
        <v>11044</v>
      </c>
      <c r="S258" s="6" t="s">
        <v>1671</v>
      </c>
      <c r="T258" t="s">
        <v>1672</v>
      </c>
      <c r="U258" t="s">
        <v>1673</v>
      </c>
      <c r="V258">
        <f>IF(TRIM(Table1[[#This Row],[review_id]])="", 0, LEN(Table1[[#This Row],[review_id]]) - LEN(SUBSTITUTE(Table1[[#This Row],[review_id]], ",", "")) + 1)</f>
        <v>8</v>
      </c>
      <c r="W258" t="s">
        <v>1674</v>
      </c>
      <c r="X258" t="s">
        <v>1675</v>
      </c>
      <c r="Y258" t="s">
        <v>1676</v>
      </c>
      <c r="Z258" t="s">
        <v>1677</v>
      </c>
    </row>
    <row r="259" spans="1:26" hidden="1" x14ac:dyDescent="0.25">
      <c r="A259" t="s">
        <v>1678</v>
      </c>
      <c r="B259" t="s">
        <v>9773</v>
      </c>
      <c r="C259" t="s">
        <v>9489</v>
      </c>
      <c r="D259" t="str">
        <f>TRIM(LEFT(SUBSTITUTE(SUBSTITUTE(SUBSTITUTE(Table1[[#This Row],[Product_category]],"&amp;"," &amp; "),"HomeImprovement","Home Improvement"),"Car&amp;Motorbike","Car &amp; Motorbike"),999))</f>
        <v>Computers &amp; Accessories</v>
      </c>
      <c r="E259" t="s">
        <v>9490</v>
      </c>
      <c r="F259">
        <v>299</v>
      </c>
      <c r="G259">
        <v>999</v>
      </c>
      <c r="H259" t="str">
        <f>IF(Table1[[#This Row],[actual_price]]&lt;500,"&lt;500",
   IF(Table1[[#This Row],[actual_price]]&lt;=1000,"500–1000",IF(Table1[[#This Row],[actual_price]]&lt;=10000, "1000-10000",IF(Table1[[#This Row],[actual_price]]&lt;=50000, "10000-50000",IF(Table1[[#This Row],[actual_price]]&lt;=100000, "50000-100000","&gt;100000")))))</f>
        <v>500–1000</v>
      </c>
      <c r="I259" t="str">
        <f>IF(Table1[[#This Row],[discount_percentage]] &lt;=20%, "0-20%",IF(Table1[[#This Row],[discount_percentage]] &lt;=50%, "20-50%", IF(Table1[[#This Row],[discount_percentage]] &lt;=70%, "50-70%", "70-100%" )))</f>
        <v>50-70%</v>
      </c>
      <c r="J259" s="1" t="str">
        <f>IF(Table1[[#This Row],[discount_percentage]] &gt;= 50%, "Over 50% discount", "Below 50% discount")</f>
        <v>Over 50% discount</v>
      </c>
      <c r="K259" s="4">
        <v>0.7</v>
      </c>
      <c r="L259">
        <v>4.3</v>
      </c>
      <c r="M259">
        <f>ROUND(Table1[[#This Row],[rating]], 0)</f>
        <v>4</v>
      </c>
      <c r="N259" s="1">
        <v>2651</v>
      </c>
      <c r="O259" s="1">
        <f>Table1[[#This Row],[rating]]*Table1[[#This Row],[ rating_count ]]</f>
        <v>11399.3</v>
      </c>
      <c r="P259" s="1" t="str">
        <f>IF(Table1[[#This Row],[ rating_count ]]&lt;= 1000, "&lt;=1000", "&gt;=1000" )</f>
        <v>&gt;=1000</v>
      </c>
      <c r="Q259" s="1">
        <f>Table1[[#This Row],[ rating_count ]]*Table1[[#This Row],[actual_price]]</f>
        <v>2648349</v>
      </c>
      <c r="R259" t="s">
        <v>11045</v>
      </c>
      <c r="S259" s="6" t="s">
        <v>1134</v>
      </c>
      <c r="T259" t="s">
        <v>12043</v>
      </c>
      <c r="U259" t="s">
        <v>1135</v>
      </c>
      <c r="V259">
        <f>IF(TRIM(Table1[[#This Row],[review_id]])="", 0, LEN(Table1[[#This Row],[review_id]]) - LEN(SUBSTITUTE(Table1[[#This Row],[review_id]], ",", "")) + 1)</f>
        <v>8</v>
      </c>
      <c r="W259" t="s">
        <v>1136</v>
      </c>
      <c r="X259" t="s">
        <v>1137</v>
      </c>
      <c r="Y259" t="s">
        <v>1138</v>
      </c>
      <c r="Z259" t="s">
        <v>1679</v>
      </c>
    </row>
    <row r="260" spans="1:26" hidden="1" x14ac:dyDescent="0.25">
      <c r="A260" t="s">
        <v>1680</v>
      </c>
      <c r="B260" t="s">
        <v>9774</v>
      </c>
      <c r="C260" t="s">
        <v>9489</v>
      </c>
      <c r="D260" t="str">
        <f>TRIM(LEFT(SUBSTITUTE(SUBSTITUTE(SUBSTITUTE(Table1[[#This Row],[Product_category]],"&amp;"," &amp; "),"HomeImprovement","Home Improvement"),"Car&amp;Motorbike","Car &amp; Motorbike"),999))</f>
        <v>Computers &amp; Accessories</v>
      </c>
      <c r="E260" t="s">
        <v>9490</v>
      </c>
      <c r="F260">
        <v>299</v>
      </c>
      <c r="G260">
        <v>799</v>
      </c>
      <c r="H260" t="str">
        <f>IF(Table1[[#This Row],[actual_price]]&lt;500,"&lt;500",
   IF(Table1[[#This Row],[actual_price]]&lt;=1000,"500–1000",IF(Table1[[#This Row],[actual_price]]&lt;=10000, "1000-10000",IF(Table1[[#This Row],[actual_price]]&lt;=50000, "10000-50000",IF(Table1[[#This Row],[actual_price]]&lt;=100000, "50000-100000","&gt;100000")))))</f>
        <v>500–1000</v>
      </c>
      <c r="I260" t="str">
        <f>IF(Table1[[#This Row],[discount_percentage]] &lt;=20%, "0-20%",IF(Table1[[#This Row],[discount_percentage]] &lt;=50%, "20-50%", IF(Table1[[#This Row],[discount_percentage]] &lt;=70%, "50-70%", "70-100%" )))</f>
        <v>50-70%</v>
      </c>
      <c r="J260" s="1" t="str">
        <f>IF(Table1[[#This Row],[discount_percentage]] &gt;= 50%, "Over 50% discount", "Below 50% discount")</f>
        <v>Over 50% discount</v>
      </c>
      <c r="K260" s="4">
        <v>0.63</v>
      </c>
      <c r="L260">
        <v>4.2</v>
      </c>
      <c r="M260">
        <f>ROUND(Table1[[#This Row],[rating]], 0)</f>
        <v>4</v>
      </c>
      <c r="N260" s="1">
        <v>94363</v>
      </c>
      <c r="O260" s="1">
        <f>Table1[[#This Row],[rating]]*Table1[[#This Row],[ rating_count ]]</f>
        <v>396324.60000000003</v>
      </c>
      <c r="P260" s="1" t="str">
        <f>IF(Table1[[#This Row],[ rating_count ]]&lt;= 1000, "&lt;=1000", "&gt;=1000" )</f>
        <v>&gt;=1000</v>
      </c>
      <c r="Q260" s="1">
        <f>Table1[[#This Row],[ rating_count ]]*Table1[[#This Row],[actual_price]]</f>
        <v>75396037</v>
      </c>
      <c r="R260" t="s">
        <v>11046</v>
      </c>
      <c r="S260" s="6" t="s">
        <v>33</v>
      </c>
      <c r="T260" t="s">
        <v>34</v>
      </c>
      <c r="U260" t="s">
        <v>35</v>
      </c>
      <c r="V260">
        <f>IF(TRIM(Table1[[#This Row],[review_id]])="", 0, LEN(Table1[[#This Row],[review_id]]) - LEN(SUBSTITUTE(Table1[[#This Row],[review_id]], ",", "")) + 1)</f>
        <v>8</v>
      </c>
      <c r="W260" t="s">
        <v>36</v>
      </c>
      <c r="X260" t="s">
        <v>37</v>
      </c>
      <c r="Y260" t="s">
        <v>1681</v>
      </c>
      <c r="Z260" t="s">
        <v>1682</v>
      </c>
    </row>
    <row r="261" spans="1:26" hidden="1" x14ac:dyDescent="0.25">
      <c r="A261" t="s">
        <v>1683</v>
      </c>
      <c r="B261" t="s">
        <v>9775</v>
      </c>
      <c r="C261" t="s">
        <v>9489</v>
      </c>
      <c r="D261" t="str">
        <f>TRIM(LEFT(SUBSTITUTE(SUBSTITUTE(SUBSTITUTE(Table1[[#This Row],[Product_category]],"&amp;"," &amp; "),"HomeImprovement","Home Improvement"),"Car&amp;Motorbike","Car &amp; Motorbike"),999))</f>
        <v>Computers &amp; Accessories</v>
      </c>
      <c r="E261" t="s">
        <v>9490</v>
      </c>
      <c r="F261">
        <v>789</v>
      </c>
      <c r="G261" s="1">
        <v>1999</v>
      </c>
      <c r="H261" s="1" t="str">
        <f>IF(Table1[[#This Row],[actual_price]]&lt;500,"&lt;500",
   IF(Table1[[#This Row],[actual_price]]&lt;=1000,"500–1000",IF(Table1[[#This Row],[actual_price]]&lt;=10000, "1000-10000",IF(Table1[[#This Row],[actual_price]]&lt;=50000, "10000-50000",IF(Table1[[#This Row],[actual_price]]&lt;=100000, "50000-100000","&gt;100000")))))</f>
        <v>1000-10000</v>
      </c>
      <c r="I261" s="1" t="str">
        <f>IF(Table1[[#This Row],[discount_percentage]] &lt;=20%, "0-20%",IF(Table1[[#This Row],[discount_percentage]] &lt;=50%, "20-50%", IF(Table1[[#This Row],[discount_percentage]] &lt;=70%, "50-70%", "70-100%" )))</f>
        <v>50-70%</v>
      </c>
      <c r="J261" s="1" t="str">
        <f>IF(Table1[[#This Row],[discount_percentage]] &gt;= 50%, "Over 50% discount", "Below 50% discount")</f>
        <v>Over 50% discount</v>
      </c>
      <c r="K261" s="4">
        <v>0.61</v>
      </c>
      <c r="L261">
        <v>4.2</v>
      </c>
      <c r="M261">
        <f>ROUND(Table1[[#This Row],[rating]], 0)</f>
        <v>4</v>
      </c>
      <c r="N261" s="1">
        <v>34540</v>
      </c>
      <c r="O261" s="1">
        <f>Table1[[#This Row],[rating]]*Table1[[#This Row],[ rating_count ]]</f>
        <v>145068</v>
      </c>
      <c r="P261" s="1" t="str">
        <f>IF(Table1[[#This Row],[ rating_count ]]&lt;= 1000, "&lt;=1000", "&gt;=1000" )</f>
        <v>&gt;=1000</v>
      </c>
      <c r="Q261" s="1">
        <f>Table1[[#This Row],[ rating_count ]]*Table1[[#This Row],[actual_price]]</f>
        <v>69045460</v>
      </c>
      <c r="R261" t="s">
        <v>11047</v>
      </c>
      <c r="S261" s="6" t="s">
        <v>1684</v>
      </c>
      <c r="T261" t="s">
        <v>1685</v>
      </c>
      <c r="U261" t="s">
        <v>1686</v>
      </c>
      <c r="V261">
        <f>IF(TRIM(Table1[[#This Row],[review_id]])="", 0, LEN(Table1[[#This Row],[review_id]]) - LEN(SUBSTITUTE(Table1[[#This Row],[review_id]], ",", "")) + 1)</f>
        <v>8</v>
      </c>
      <c r="W261" t="s">
        <v>1687</v>
      </c>
      <c r="X261" t="s">
        <v>1688</v>
      </c>
      <c r="Y261" t="s">
        <v>1689</v>
      </c>
      <c r="Z261" t="s">
        <v>1690</v>
      </c>
    </row>
    <row r="262" spans="1:26" hidden="1" x14ac:dyDescent="0.25">
      <c r="A262" t="s">
        <v>1691</v>
      </c>
      <c r="B262" t="s">
        <v>9776</v>
      </c>
      <c r="C262" t="s">
        <v>9492</v>
      </c>
      <c r="D262" t="str">
        <f>TRIM(LEFT(SUBSTITUTE(SUBSTITUTE(SUBSTITUTE(Table1[[#This Row],[Product_category]],"&amp;"," &amp; "),"HomeImprovement","Home Improvement"),"Car&amp;Motorbike","Car &amp; Motorbike"),999))</f>
        <v>Electronics</v>
      </c>
      <c r="E262" t="s">
        <v>9493</v>
      </c>
      <c r="F262">
        <v>299</v>
      </c>
      <c r="G262">
        <v>700</v>
      </c>
      <c r="H262" t="str">
        <f>IF(Table1[[#This Row],[actual_price]]&lt;500,"&lt;500",
   IF(Table1[[#This Row],[actual_price]]&lt;=1000,"500–1000",IF(Table1[[#This Row],[actual_price]]&lt;=10000, "1000-10000",IF(Table1[[#This Row],[actual_price]]&lt;=50000, "10000-50000",IF(Table1[[#This Row],[actual_price]]&lt;=100000, "50000-100000","&gt;100000")))))</f>
        <v>500–1000</v>
      </c>
      <c r="I262" t="str">
        <f>IF(Table1[[#This Row],[discount_percentage]] &lt;=20%, "0-20%",IF(Table1[[#This Row],[discount_percentage]] &lt;=50%, "20-50%", IF(Table1[[#This Row],[discount_percentage]] &lt;=70%, "50-70%", "70-100%" )))</f>
        <v>50-70%</v>
      </c>
      <c r="J262" s="1" t="str">
        <f>IF(Table1[[#This Row],[discount_percentage]] &gt;= 50%, "Over 50% discount", "Below 50% discount")</f>
        <v>Over 50% discount</v>
      </c>
      <c r="K262" s="4">
        <v>0.56999999999999995</v>
      </c>
      <c r="L262">
        <v>4.4000000000000004</v>
      </c>
      <c r="M262">
        <f>ROUND(Table1[[#This Row],[rating]], 0)</f>
        <v>4</v>
      </c>
      <c r="N262" s="1">
        <v>8714</v>
      </c>
      <c r="O262" s="1">
        <f>Table1[[#This Row],[rating]]*Table1[[#This Row],[ rating_count ]]</f>
        <v>38341.600000000006</v>
      </c>
      <c r="P262" s="1" t="str">
        <f>IF(Table1[[#This Row],[ rating_count ]]&lt;= 1000, "&lt;=1000", "&gt;=1000" )</f>
        <v>&gt;=1000</v>
      </c>
      <c r="Q262" s="1">
        <f>Table1[[#This Row],[ rating_count ]]*Table1[[#This Row],[actual_price]]</f>
        <v>6099800</v>
      </c>
      <c r="R262" t="s">
        <v>11048</v>
      </c>
      <c r="S262" s="6" t="s">
        <v>1692</v>
      </c>
      <c r="T262" t="s">
        <v>1693</v>
      </c>
      <c r="U262" t="s">
        <v>1694</v>
      </c>
      <c r="V262">
        <f>IF(TRIM(Table1[[#This Row],[review_id]])="", 0, LEN(Table1[[#This Row],[review_id]]) - LEN(SUBSTITUTE(Table1[[#This Row],[review_id]], ",", "")) + 1)</f>
        <v>8</v>
      </c>
      <c r="W262" t="s">
        <v>1695</v>
      </c>
      <c r="X262" t="s">
        <v>1696</v>
      </c>
      <c r="Y262" t="s">
        <v>1697</v>
      </c>
      <c r="Z262" t="s">
        <v>1698</v>
      </c>
    </row>
    <row r="263" spans="1:26" hidden="1" x14ac:dyDescent="0.25">
      <c r="A263" t="s">
        <v>1699</v>
      </c>
      <c r="B263" t="s">
        <v>9777</v>
      </c>
      <c r="C263" t="s">
        <v>9489</v>
      </c>
      <c r="D263" t="str">
        <f>TRIM(LEFT(SUBSTITUTE(SUBSTITUTE(SUBSTITUTE(Table1[[#This Row],[Product_category]],"&amp;"," &amp; "),"HomeImprovement","Home Improvement"),"Car&amp;Motorbike","Car &amp; Motorbike"),999))</f>
        <v>Computers &amp; Accessories</v>
      </c>
      <c r="E263" t="s">
        <v>9490</v>
      </c>
      <c r="F263">
        <v>325</v>
      </c>
      <c r="G263" s="1">
        <v>1099</v>
      </c>
      <c r="H263" s="1" t="str">
        <f>IF(Table1[[#This Row],[actual_price]]&lt;500,"&lt;500",
   IF(Table1[[#This Row],[actual_price]]&lt;=1000,"500–1000",IF(Table1[[#This Row],[actual_price]]&lt;=10000, "1000-10000",IF(Table1[[#This Row],[actual_price]]&lt;=50000, "10000-50000",IF(Table1[[#This Row],[actual_price]]&lt;=100000, "50000-100000","&gt;100000")))))</f>
        <v>1000-10000</v>
      </c>
      <c r="I263" s="1" t="str">
        <f>IF(Table1[[#This Row],[discount_percentage]] &lt;=20%, "0-20%",IF(Table1[[#This Row],[discount_percentage]] &lt;=50%, "20-50%", IF(Table1[[#This Row],[discount_percentage]] &lt;=70%, "50-70%", "70-100%" )))</f>
        <v>50-70%</v>
      </c>
      <c r="J263" s="1" t="str">
        <f>IF(Table1[[#This Row],[discount_percentage]] &gt;= 50%, "Over 50% discount", "Below 50% discount")</f>
        <v>Over 50% discount</v>
      </c>
      <c r="K263" s="4">
        <v>0.7</v>
      </c>
      <c r="L263">
        <v>4.2</v>
      </c>
      <c r="M263">
        <f>ROUND(Table1[[#This Row],[rating]], 0)</f>
        <v>4</v>
      </c>
      <c r="N263" s="1">
        <v>10576</v>
      </c>
      <c r="O263" s="1">
        <f>Table1[[#This Row],[rating]]*Table1[[#This Row],[ rating_count ]]</f>
        <v>44419.200000000004</v>
      </c>
      <c r="P263" s="1" t="str">
        <f>IF(Table1[[#This Row],[ rating_count ]]&lt;= 1000, "&lt;=1000", "&gt;=1000" )</f>
        <v>&gt;=1000</v>
      </c>
      <c r="Q263" s="1">
        <f>Table1[[#This Row],[ rating_count ]]*Table1[[#This Row],[actual_price]]</f>
        <v>11623024</v>
      </c>
      <c r="R263" t="s">
        <v>11049</v>
      </c>
      <c r="S263" s="6" t="s">
        <v>586</v>
      </c>
      <c r="T263" t="s">
        <v>587</v>
      </c>
      <c r="U263" t="s">
        <v>588</v>
      </c>
      <c r="V263">
        <f>IF(TRIM(Table1[[#This Row],[review_id]])="", 0, LEN(Table1[[#This Row],[review_id]]) - LEN(SUBSTITUTE(Table1[[#This Row],[review_id]], ",", "")) + 1)</f>
        <v>8</v>
      </c>
      <c r="W263" t="s">
        <v>589</v>
      </c>
      <c r="X263" t="s">
        <v>590</v>
      </c>
      <c r="Y263" t="s">
        <v>1700</v>
      </c>
      <c r="Z263" t="s">
        <v>1701</v>
      </c>
    </row>
    <row r="264" spans="1:26" hidden="1" x14ac:dyDescent="0.25">
      <c r="A264" t="s">
        <v>1702</v>
      </c>
      <c r="B264" t="s">
        <v>9778</v>
      </c>
      <c r="C264" t="s">
        <v>9489</v>
      </c>
      <c r="D264" t="str">
        <f>TRIM(LEFT(SUBSTITUTE(SUBSTITUTE(SUBSTITUTE(Table1[[#This Row],[Product_category]],"&amp;"," &amp; "),"HomeImprovement","Home Improvement"),"Car&amp;Motorbike","Car &amp; Motorbike"),999))</f>
        <v>Computers &amp; Accessories</v>
      </c>
      <c r="E264" s="1" t="s">
        <v>9490</v>
      </c>
      <c r="F264" s="1">
        <v>1299</v>
      </c>
      <c r="G264" s="1">
        <v>1999</v>
      </c>
      <c r="H264" s="1" t="str">
        <f>IF(Table1[[#This Row],[actual_price]]&lt;500,"&lt;500",
   IF(Table1[[#This Row],[actual_price]]&lt;=1000,"500–1000",IF(Table1[[#This Row],[actual_price]]&lt;=10000, "1000-10000",IF(Table1[[#This Row],[actual_price]]&lt;=50000, "10000-50000",IF(Table1[[#This Row],[actual_price]]&lt;=100000, "50000-100000","&gt;100000")))))</f>
        <v>1000-10000</v>
      </c>
      <c r="I264" s="1" t="str">
        <f>IF(Table1[[#This Row],[discount_percentage]] &lt;=20%, "0-20%",IF(Table1[[#This Row],[discount_percentage]] &lt;=50%, "20-50%", IF(Table1[[#This Row],[discount_percentage]] &lt;=70%, "50-70%", "70-100%" )))</f>
        <v>20-50%</v>
      </c>
      <c r="J264" s="1" t="str">
        <f>IF(Table1[[#This Row],[discount_percentage]] &gt;= 50%, "Over 50% discount", "Below 50% discount")</f>
        <v>Below 50% discount</v>
      </c>
      <c r="K264" s="4">
        <v>0.35</v>
      </c>
      <c r="L264">
        <v>4.4000000000000004</v>
      </c>
      <c r="M264">
        <f>ROUND(Table1[[#This Row],[rating]], 0)</f>
        <v>4</v>
      </c>
      <c r="N264" s="1">
        <v>7318</v>
      </c>
      <c r="O264" s="1">
        <f>Table1[[#This Row],[rating]]*Table1[[#This Row],[ rating_count ]]</f>
        <v>32199.200000000004</v>
      </c>
      <c r="P264" s="1" t="str">
        <f>IF(Table1[[#This Row],[ rating_count ]]&lt;= 1000, "&lt;=1000", "&gt;=1000" )</f>
        <v>&gt;=1000</v>
      </c>
      <c r="Q264" s="1">
        <f>Table1[[#This Row],[ rating_count ]]*Table1[[#This Row],[actual_price]]</f>
        <v>14628682</v>
      </c>
      <c r="R264" t="s">
        <v>11050</v>
      </c>
      <c r="S264" s="6" t="s">
        <v>1280</v>
      </c>
      <c r="T264" t="s">
        <v>1281</v>
      </c>
      <c r="U264" t="s">
        <v>1282</v>
      </c>
      <c r="V264">
        <f>IF(TRIM(Table1[[#This Row],[review_id]])="", 0, LEN(Table1[[#This Row],[review_id]]) - LEN(SUBSTITUTE(Table1[[#This Row],[review_id]], ",", "")) + 1)</f>
        <v>8</v>
      </c>
      <c r="W264" t="s">
        <v>1283</v>
      </c>
      <c r="X264" t="s">
        <v>1284</v>
      </c>
      <c r="Y264" t="s">
        <v>1703</v>
      </c>
      <c r="Z264" t="s">
        <v>1704</v>
      </c>
    </row>
    <row r="265" spans="1:26" hidden="1" x14ac:dyDescent="0.25">
      <c r="A265" t="s">
        <v>1705</v>
      </c>
      <c r="B265" t="s">
        <v>9779</v>
      </c>
      <c r="C265" t="s">
        <v>9492</v>
      </c>
      <c r="D265" t="str">
        <f>TRIM(LEFT(SUBSTITUTE(SUBSTITUTE(SUBSTITUTE(Table1[[#This Row],[Product_category]],"&amp;"," &amp; "),"HomeImprovement","Home Improvement"),"Car&amp;Motorbike","Car &amp; Motorbike"),999))</f>
        <v>Electronics</v>
      </c>
      <c r="E265" t="s">
        <v>9493</v>
      </c>
      <c r="F265">
        <v>790</v>
      </c>
      <c r="G265" s="1">
        <v>1999</v>
      </c>
      <c r="H265" s="1" t="str">
        <f>IF(Table1[[#This Row],[actual_price]]&lt;500,"&lt;500",
   IF(Table1[[#This Row],[actual_price]]&lt;=1000,"500–1000",IF(Table1[[#This Row],[actual_price]]&lt;=10000, "1000-10000",IF(Table1[[#This Row],[actual_price]]&lt;=50000, "10000-50000",IF(Table1[[#This Row],[actual_price]]&lt;=100000, "50000-100000","&gt;100000")))))</f>
        <v>1000-10000</v>
      </c>
      <c r="I265" s="1" t="str">
        <f>IF(Table1[[#This Row],[discount_percentage]] &lt;=20%, "0-20%",IF(Table1[[#This Row],[discount_percentage]] &lt;=50%, "20-50%", IF(Table1[[#This Row],[discount_percentage]] &lt;=70%, "50-70%", "70-100%" )))</f>
        <v>50-70%</v>
      </c>
      <c r="J265" s="1" t="str">
        <f>IF(Table1[[#This Row],[discount_percentage]] &gt;= 50%, "Over 50% discount", "Below 50% discount")</f>
        <v>Over 50% discount</v>
      </c>
      <c r="K265" s="4">
        <v>0.6</v>
      </c>
      <c r="L265">
        <v>3</v>
      </c>
      <c r="M265">
        <f>ROUND(Table1[[#This Row],[rating]], 0)</f>
        <v>3</v>
      </c>
      <c r="N265">
        <v>103</v>
      </c>
      <c r="O265" s="1">
        <f>Table1[[#This Row],[rating]]*Table1[[#This Row],[ rating_count ]]</f>
        <v>309</v>
      </c>
      <c r="P265" s="1" t="str">
        <f>IF(Table1[[#This Row],[ rating_count ]]&lt;= 1000, "&lt;=1000", "&gt;=1000" )</f>
        <v>&lt;=1000</v>
      </c>
      <c r="Q265" s="1">
        <f>Table1[[#This Row],[ rating_count ]]*Table1[[#This Row],[actual_price]]</f>
        <v>205897</v>
      </c>
      <c r="R265" t="s">
        <v>11051</v>
      </c>
      <c r="S265" s="6" t="s">
        <v>1706</v>
      </c>
      <c r="T265" t="s">
        <v>1707</v>
      </c>
      <c r="U265" t="s">
        <v>1708</v>
      </c>
      <c r="V265">
        <f>IF(TRIM(Table1[[#This Row],[review_id]])="", 0, LEN(Table1[[#This Row],[review_id]]) - LEN(SUBSTITUTE(Table1[[#This Row],[review_id]], ",", "")) + 1)</f>
        <v>8</v>
      </c>
      <c r="W265" t="s">
        <v>1709</v>
      </c>
      <c r="X265" t="s">
        <v>1710</v>
      </c>
      <c r="Y265" t="s">
        <v>1711</v>
      </c>
      <c r="Z265" t="s">
        <v>1712</v>
      </c>
    </row>
    <row r="266" spans="1:26" hidden="1" x14ac:dyDescent="0.25">
      <c r="A266" t="s">
        <v>1713</v>
      </c>
      <c r="B266" t="s">
        <v>9780</v>
      </c>
      <c r="C266" t="s">
        <v>9492</v>
      </c>
      <c r="D266" t="str">
        <f>TRIM(LEFT(SUBSTITUTE(SUBSTITUTE(SUBSTITUTE(Table1[[#This Row],[Product_category]],"&amp;"," &amp; "),"HomeImprovement","Home Improvement"),"Car&amp;Motorbike","Car &amp; Motorbike"),999))</f>
        <v>Electronics</v>
      </c>
      <c r="E266" s="1" t="s">
        <v>9495</v>
      </c>
      <c r="F266" s="1">
        <v>4699</v>
      </c>
      <c r="G266" s="1">
        <v>4699</v>
      </c>
      <c r="H266" s="1" t="str">
        <f>IF(Table1[[#This Row],[actual_price]]&lt;500,"&lt;500",
   IF(Table1[[#This Row],[actual_price]]&lt;=1000,"500–1000",IF(Table1[[#This Row],[actual_price]]&lt;=10000, "1000-10000",IF(Table1[[#This Row],[actual_price]]&lt;=50000, "10000-50000",IF(Table1[[#This Row],[actual_price]]&lt;=100000, "50000-100000","&gt;100000")))))</f>
        <v>1000-10000</v>
      </c>
      <c r="I266" s="1" t="str">
        <f>IF(Table1[[#This Row],[discount_percentage]] &lt;=20%, "0-20%",IF(Table1[[#This Row],[discount_percentage]] &lt;=50%, "20-50%", IF(Table1[[#This Row],[discount_percentage]] &lt;=70%, "50-70%", "70-100%" )))</f>
        <v>0-20%</v>
      </c>
      <c r="J266" s="1" t="str">
        <f>IF(Table1[[#This Row],[discount_percentage]] &gt;= 50%, "Over 50% discount", "Below 50% discount")</f>
        <v>Below 50% discount</v>
      </c>
      <c r="K266" s="4">
        <v>0</v>
      </c>
      <c r="L266">
        <v>4.5</v>
      </c>
      <c r="M266">
        <f>ROUND(Table1[[#This Row],[rating]], 0)</f>
        <v>5</v>
      </c>
      <c r="N266">
        <v>224</v>
      </c>
      <c r="O266" s="1">
        <f>Table1[[#This Row],[rating]]*Table1[[#This Row],[ rating_count ]]</f>
        <v>1008</v>
      </c>
      <c r="P266" s="1" t="str">
        <f>IF(Table1[[#This Row],[ rating_count ]]&lt;= 1000, "&lt;=1000", "&gt;=1000" )</f>
        <v>&lt;=1000</v>
      </c>
      <c r="Q266" s="1">
        <f>Table1[[#This Row],[ rating_count ]]*Table1[[#This Row],[actual_price]]</f>
        <v>1052576</v>
      </c>
      <c r="R266" t="s">
        <v>11052</v>
      </c>
      <c r="S266" s="6" t="s">
        <v>1714</v>
      </c>
      <c r="T266" t="s">
        <v>1715</v>
      </c>
      <c r="U266" t="s">
        <v>1716</v>
      </c>
      <c r="V266">
        <f>IF(TRIM(Table1[[#This Row],[review_id]])="", 0, LEN(Table1[[#This Row],[review_id]]) - LEN(SUBSTITUTE(Table1[[#This Row],[review_id]], ",", "")) + 1)</f>
        <v>4</v>
      </c>
      <c r="W266" t="s">
        <v>1717</v>
      </c>
      <c r="X266" t="s">
        <v>1718</v>
      </c>
      <c r="Y266" t="s">
        <v>1719</v>
      </c>
      <c r="Z266" t="s">
        <v>1720</v>
      </c>
    </row>
    <row r="267" spans="1:26" hidden="1" x14ac:dyDescent="0.25">
      <c r="A267" t="s">
        <v>1721</v>
      </c>
      <c r="B267" t="s">
        <v>9781</v>
      </c>
      <c r="C267" t="s">
        <v>9492</v>
      </c>
      <c r="D267" t="str">
        <f>TRIM(LEFT(SUBSTITUTE(SUBSTITUTE(SUBSTITUTE(Table1[[#This Row],[Product_category]],"&amp;"," &amp; "),"HomeImprovement","Home Improvement"),"Car&amp;Motorbike","Car &amp; Motorbike"),999))</f>
        <v>Electronics</v>
      </c>
      <c r="E267" s="1" t="s">
        <v>9493</v>
      </c>
      <c r="F267" s="1">
        <v>18999</v>
      </c>
      <c r="G267" s="1">
        <v>24990</v>
      </c>
      <c r="H267" s="1" t="str">
        <f>IF(Table1[[#This Row],[actual_price]]&lt;500,"&lt;500",
   IF(Table1[[#This Row],[actual_price]]&lt;=1000,"500–1000",IF(Table1[[#This Row],[actual_price]]&lt;=10000, "1000-10000",IF(Table1[[#This Row],[actual_price]]&lt;=50000, "10000-50000",IF(Table1[[#This Row],[actual_price]]&lt;=100000, "50000-100000","&gt;100000")))))</f>
        <v>10000-50000</v>
      </c>
      <c r="I267" s="1" t="str">
        <f>IF(Table1[[#This Row],[discount_percentage]] &lt;=20%, "0-20%",IF(Table1[[#This Row],[discount_percentage]] &lt;=50%, "20-50%", IF(Table1[[#This Row],[discount_percentage]] &lt;=70%, "50-70%", "70-100%" )))</f>
        <v>20-50%</v>
      </c>
      <c r="J267" s="1" t="str">
        <f>IF(Table1[[#This Row],[discount_percentage]] &gt;= 50%, "Over 50% discount", "Below 50% discount")</f>
        <v>Below 50% discount</v>
      </c>
      <c r="K267" s="4">
        <v>0.24</v>
      </c>
      <c r="L267">
        <v>4.3</v>
      </c>
      <c r="M267">
        <f>ROUND(Table1[[#This Row],[rating]], 0)</f>
        <v>4</v>
      </c>
      <c r="N267" s="1">
        <v>4702</v>
      </c>
      <c r="O267" s="1">
        <f>Table1[[#This Row],[rating]]*Table1[[#This Row],[ rating_count ]]</f>
        <v>20218.599999999999</v>
      </c>
      <c r="P267" s="1" t="str">
        <f>IF(Table1[[#This Row],[ rating_count ]]&lt;= 1000, "&lt;=1000", "&gt;=1000" )</f>
        <v>&gt;=1000</v>
      </c>
      <c r="Q267" s="1">
        <f>Table1[[#This Row],[ rating_count ]]*Table1[[#This Row],[actual_price]]</f>
        <v>117502980</v>
      </c>
      <c r="R267" t="s">
        <v>11053</v>
      </c>
      <c r="S267" s="6" t="s">
        <v>183</v>
      </c>
      <c r="T267" t="s">
        <v>184</v>
      </c>
      <c r="U267" t="s">
        <v>185</v>
      </c>
      <c r="V267">
        <f>IF(TRIM(Table1[[#This Row],[review_id]])="", 0, LEN(Table1[[#This Row],[review_id]]) - LEN(SUBSTITUTE(Table1[[#This Row],[review_id]], ",", "")) + 1)</f>
        <v>8</v>
      </c>
      <c r="W267" t="s">
        <v>186</v>
      </c>
      <c r="X267" t="s">
        <v>187</v>
      </c>
      <c r="Y267" t="s">
        <v>1722</v>
      </c>
      <c r="Z267" t="s">
        <v>1723</v>
      </c>
    </row>
    <row r="268" spans="1:26" hidden="1" x14ac:dyDescent="0.25">
      <c r="A268" t="s">
        <v>1724</v>
      </c>
      <c r="B268" t="s">
        <v>9782</v>
      </c>
      <c r="C268" t="s">
        <v>9489</v>
      </c>
      <c r="D268" t="str">
        <f>TRIM(LEFT(SUBSTITUTE(SUBSTITUTE(SUBSTITUTE(Table1[[#This Row],[Product_category]],"&amp;"," &amp; "),"HomeImprovement","Home Improvement"),"Car&amp;Motorbike","Car &amp; Motorbike"),999))</f>
        <v>Computers &amp; Accessories</v>
      </c>
      <c r="E268" t="s">
        <v>9490</v>
      </c>
      <c r="F268">
        <v>199</v>
      </c>
      <c r="G268">
        <v>999</v>
      </c>
      <c r="H268" t="str">
        <f>IF(Table1[[#This Row],[actual_price]]&lt;500,"&lt;500",
   IF(Table1[[#This Row],[actual_price]]&lt;=1000,"500–1000",IF(Table1[[#This Row],[actual_price]]&lt;=10000, "1000-10000",IF(Table1[[#This Row],[actual_price]]&lt;=50000, "10000-50000",IF(Table1[[#This Row],[actual_price]]&lt;=100000, "50000-100000","&gt;100000")))))</f>
        <v>500–1000</v>
      </c>
      <c r="I268" t="str">
        <f>IF(Table1[[#This Row],[discount_percentage]] &lt;=20%, "0-20%",IF(Table1[[#This Row],[discount_percentage]] &lt;=50%, "20-50%", IF(Table1[[#This Row],[discount_percentage]] &lt;=70%, "50-70%", "70-100%" )))</f>
        <v>70-100%</v>
      </c>
      <c r="J268" s="1" t="str">
        <f>IF(Table1[[#This Row],[discount_percentage]] &gt;= 50%, "Over 50% discount", "Below 50% discount")</f>
        <v>Over 50% discount</v>
      </c>
      <c r="K268" s="4">
        <v>0.8</v>
      </c>
      <c r="L268">
        <v>4.2</v>
      </c>
      <c r="M268">
        <f>ROUND(Table1[[#This Row],[rating]], 0)</f>
        <v>4</v>
      </c>
      <c r="N268">
        <v>85</v>
      </c>
      <c r="O268" s="1">
        <f>Table1[[#This Row],[rating]]*Table1[[#This Row],[ rating_count ]]</f>
        <v>357</v>
      </c>
      <c r="P268" s="1" t="str">
        <f>IF(Table1[[#This Row],[ rating_count ]]&lt;= 1000, "&lt;=1000", "&gt;=1000" )</f>
        <v>&lt;=1000</v>
      </c>
      <c r="Q268" s="1">
        <f>Table1[[#This Row],[ rating_count ]]*Table1[[#This Row],[actual_price]]</f>
        <v>84915</v>
      </c>
      <c r="R268" t="s">
        <v>11054</v>
      </c>
      <c r="S268" s="6" t="s">
        <v>1725</v>
      </c>
      <c r="T268" t="s">
        <v>1726</v>
      </c>
      <c r="U268" t="s">
        <v>1727</v>
      </c>
      <c r="V268">
        <f>IF(TRIM(Table1[[#This Row],[review_id]])="", 0, LEN(Table1[[#This Row],[review_id]]) - LEN(SUBSTITUTE(Table1[[#This Row],[review_id]], ",", "")) + 1)</f>
        <v>8</v>
      </c>
      <c r="W268" t="s">
        <v>1728</v>
      </c>
      <c r="X268" t="s">
        <v>1729</v>
      </c>
      <c r="Y268" t="s">
        <v>1730</v>
      </c>
      <c r="Z268" t="s">
        <v>1731</v>
      </c>
    </row>
    <row r="269" spans="1:26" hidden="1" x14ac:dyDescent="0.25">
      <c r="A269" t="s">
        <v>1732</v>
      </c>
      <c r="B269" t="s">
        <v>9783</v>
      </c>
      <c r="C269" t="s">
        <v>9492</v>
      </c>
      <c r="D269" t="str">
        <f>TRIM(LEFT(SUBSTITUTE(SUBSTITUTE(SUBSTITUTE(Table1[[#This Row],[Product_category]],"&amp;"," &amp; "),"HomeImprovement","Home Improvement"),"Car&amp;Motorbike","Car &amp; Motorbike"),999))</f>
        <v>Electronics</v>
      </c>
      <c r="E269" t="s">
        <v>9493</v>
      </c>
      <c r="F269">
        <v>269</v>
      </c>
      <c r="G269">
        <v>650</v>
      </c>
      <c r="H269" t="str">
        <f>IF(Table1[[#This Row],[actual_price]]&lt;500,"&lt;500",
   IF(Table1[[#This Row],[actual_price]]&lt;=1000,"500–1000",IF(Table1[[#This Row],[actual_price]]&lt;=10000, "1000-10000",IF(Table1[[#This Row],[actual_price]]&lt;=50000, "10000-50000",IF(Table1[[#This Row],[actual_price]]&lt;=100000, "50000-100000","&gt;100000")))))</f>
        <v>500–1000</v>
      </c>
      <c r="I269" t="str">
        <f>IF(Table1[[#This Row],[discount_percentage]] &lt;=20%, "0-20%",IF(Table1[[#This Row],[discount_percentage]] &lt;=50%, "20-50%", IF(Table1[[#This Row],[discount_percentage]] &lt;=70%, "50-70%", "70-100%" )))</f>
        <v>50-70%</v>
      </c>
      <c r="J269" s="1" t="str">
        <f>IF(Table1[[#This Row],[discount_percentage]] &gt;= 50%, "Over 50% discount", "Below 50% discount")</f>
        <v>Over 50% discount</v>
      </c>
      <c r="K269" s="4">
        <v>0.59</v>
      </c>
      <c r="L269">
        <v>4.4000000000000004</v>
      </c>
      <c r="M269">
        <f>ROUND(Table1[[#This Row],[rating]], 0)</f>
        <v>4</v>
      </c>
      <c r="N269" s="1">
        <v>35877</v>
      </c>
      <c r="O269" s="1">
        <f>Table1[[#This Row],[rating]]*Table1[[#This Row],[ rating_count ]]</f>
        <v>157858.80000000002</v>
      </c>
      <c r="P269" s="1" t="str">
        <f>IF(Table1[[#This Row],[ rating_count ]]&lt;= 1000, "&lt;=1000", "&gt;=1000" )</f>
        <v>&gt;=1000</v>
      </c>
      <c r="Q269" s="1">
        <f>Table1[[#This Row],[ rating_count ]]*Table1[[#This Row],[actual_price]]</f>
        <v>23320050</v>
      </c>
      <c r="R269" t="s">
        <v>11055</v>
      </c>
      <c r="S269" s="6" t="s">
        <v>1733</v>
      </c>
      <c r="T269" t="s">
        <v>1734</v>
      </c>
      <c r="U269" t="s">
        <v>1735</v>
      </c>
      <c r="V269">
        <f>IF(TRIM(Table1[[#This Row],[review_id]])="", 0, LEN(Table1[[#This Row],[review_id]]) - LEN(SUBSTITUTE(Table1[[#This Row],[review_id]], ",", "")) + 1)</f>
        <v>8</v>
      </c>
      <c r="W269" t="s">
        <v>1736</v>
      </c>
      <c r="X269" t="s">
        <v>1737</v>
      </c>
      <c r="Y269" t="s">
        <v>1738</v>
      </c>
      <c r="Z269" t="s">
        <v>1739</v>
      </c>
    </row>
    <row r="270" spans="1:26" hidden="1" x14ac:dyDescent="0.25">
      <c r="A270" t="s">
        <v>1740</v>
      </c>
      <c r="B270" t="s">
        <v>9784</v>
      </c>
      <c r="C270" t="s">
        <v>9492</v>
      </c>
      <c r="D270" t="str">
        <f>TRIM(LEFT(SUBSTITUTE(SUBSTITUTE(SUBSTITUTE(Table1[[#This Row],[Product_category]],"&amp;"," &amp; "),"HomeImprovement","Home Improvement"),"Car&amp;Motorbike","Car &amp; Motorbike"),999))</f>
        <v>Electronics</v>
      </c>
      <c r="E270" s="1" t="s">
        <v>9493</v>
      </c>
      <c r="F270" s="1">
        <v>1990</v>
      </c>
      <c r="G270" s="1">
        <v>3100</v>
      </c>
      <c r="H270" s="1" t="str">
        <f>IF(Table1[[#This Row],[actual_price]]&lt;500,"&lt;500",
   IF(Table1[[#This Row],[actual_price]]&lt;=1000,"500–1000",IF(Table1[[#This Row],[actual_price]]&lt;=10000, "1000-10000",IF(Table1[[#This Row],[actual_price]]&lt;=50000, "10000-50000",IF(Table1[[#This Row],[actual_price]]&lt;=100000, "50000-100000","&gt;100000")))))</f>
        <v>1000-10000</v>
      </c>
      <c r="I270" s="1" t="str">
        <f>IF(Table1[[#This Row],[discount_percentage]] &lt;=20%, "0-20%",IF(Table1[[#This Row],[discount_percentage]] &lt;=50%, "20-50%", IF(Table1[[#This Row],[discount_percentage]] &lt;=70%, "50-70%", "70-100%" )))</f>
        <v>20-50%</v>
      </c>
      <c r="J270" s="1" t="str">
        <f>IF(Table1[[#This Row],[discount_percentage]] &gt;= 50%, "Over 50% discount", "Below 50% discount")</f>
        <v>Below 50% discount</v>
      </c>
      <c r="K270" s="4">
        <v>0.36</v>
      </c>
      <c r="L270">
        <v>4</v>
      </c>
      <c r="M270">
        <f>ROUND(Table1[[#This Row],[rating]], 0)</f>
        <v>4</v>
      </c>
      <c r="N270">
        <v>897</v>
      </c>
      <c r="O270" s="1">
        <f>Table1[[#This Row],[rating]]*Table1[[#This Row],[ rating_count ]]</f>
        <v>3588</v>
      </c>
      <c r="P270" s="1" t="str">
        <f>IF(Table1[[#This Row],[ rating_count ]]&lt;= 1000, "&lt;=1000", "&gt;=1000" )</f>
        <v>&lt;=1000</v>
      </c>
      <c r="Q270" s="1">
        <f>Table1[[#This Row],[ rating_count ]]*Table1[[#This Row],[actual_price]]</f>
        <v>2780700</v>
      </c>
      <c r="R270" t="s">
        <v>11056</v>
      </c>
      <c r="S270" s="6" t="s">
        <v>1741</v>
      </c>
      <c r="T270" t="s">
        <v>1742</v>
      </c>
      <c r="U270" t="s">
        <v>1743</v>
      </c>
      <c r="V270">
        <f>IF(TRIM(Table1[[#This Row],[review_id]])="", 0, LEN(Table1[[#This Row],[review_id]]) - LEN(SUBSTITUTE(Table1[[#This Row],[review_id]], ",", "")) + 1)</f>
        <v>8</v>
      </c>
      <c r="W270" t="s">
        <v>1744</v>
      </c>
      <c r="X270" t="s">
        <v>1745</v>
      </c>
      <c r="Y270" t="s">
        <v>1746</v>
      </c>
      <c r="Z270" t="s">
        <v>1747</v>
      </c>
    </row>
    <row r="271" spans="1:26" hidden="1" x14ac:dyDescent="0.25">
      <c r="A271" t="s">
        <v>1748</v>
      </c>
      <c r="B271" t="s">
        <v>9785</v>
      </c>
      <c r="C271" t="s">
        <v>9492</v>
      </c>
      <c r="D271" t="str">
        <f>TRIM(LEFT(SUBSTITUTE(SUBSTITUTE(SUBSTITUTE(Table1[[#This Row],[Product_category]],"&amp;"," &amp; "),"HomeImprovement","Home Improvement"),"Car&amp;Motorbike","Car &amp; Motorbike"),999))</f>
        <v>Electronics</v>
      </c>
      <c r="E271" s="1" t="s">
        <v>9495</v>
      </c>
      <c r="F271" s="1">
        <v>2299</v>
      </c>
      <c r="G271" s="1">
        <v>3999</v>
      </c>
      <c r="H271" s="1" t="str">
        <f>IF(Table1[[#This Row],[actual_price]]&lt;500,"&lt;500",
   IF(Table1[[#This Row],[actual_price]]&lt;=1000,"500–1000",IF(Table1[[#This Row],[actual_price]]&lt;=10000, "1000-10000",IF(Table1[[#This Row],[actual_price]]&lt;=50000, "10000-50000",IF(Table1[[#This Row],[actual_price]]&lt;=100000, "50000-100000","&gt;100000")))))</f>
        <v>1000-10000</v>
      </c>
      <c r="I271" s="1" t="str">
        <f>IF(Table1[[#This Row],[discount_percentage]] &lt;=20%, "0-20%",IF(Table1[[#This Row],[discount_percentage]] &lt;=50%, "20-50%", IF(Table1[[#This Row],[discount_percentage]] &lt;=70%, "50-70%", "70-100%" )))</f>
        <v>20-50%</v>
      </c>
      <c r="J271" s="1" t="str">
        <f>IF(Table1[[#This Row],[discount_percentage]] &gt;= 50%, "Over 50% discount", "Below 50% discount")</f>
        <v>Below 50% discount</v>
      </c>
      <c r="K271" s="4">
        <v>0.43</v>
      </c>
      <c r="L271">
        <v>3.8</v>
      </c>
      <c r="M271">
        <f>ROUND(Table1[[#This Row],[rating]], 0)</f>
        <v>4</v>
      </c>
      <c r="N271">
        <v>282</v>
      </c>
      <c r="O271" s="1">
        <f>Table1[[#This Row],[rating]]*Table1[[#This Row],[ rating_count ]]</f>
        <v>1071.5999999999999</v>
      </c>
      <c r="P271" s="1" t="str">
        <f>IF(Table1[[#This Row],[ rating_count ]]&lt;= 1000, "&lt;=1000", "&gt;=1000" )</f>
        <v>&lt;=1000</v>
      </c>
      <c r="Q271" s="1">
        <f>Table1[[#This Row],[ rating_count ]]*Table1[[#This Row],[actual_price]]</f>
        <v>1127718</v>
      </c>
      <c r="R271" t="s">
        <v>11057</v>
      </c>
      <c r="S271" s="6" t="s">
        <v>1749</v>
      </c>
      <c r="T271" t="s">
        <v>1750</v>
      </c>
      <c r="U271" t="s">
        <v>1751</v>
      </c>
      <c r="V271">
        <f>IF(TRIM(Table1[[#This Row],[review_id]])="", 0, LEN(Table1[[#This Row],[review_id]]) - LEN(SUBSTITUTE(Table1[[#This Row],[review_id]], ",", "")) + 1)</f>
        <v>8</v>
      </c>
      <c r="W271" t="s">
        <v>1752</v>
      </c>
      <c r="X271" t="s">
        <v>1753</v>
      </c>
      <c r="Y271" t="s">
        <v>1754</v>
      </c>
      <c r="Z271" t="s">
        <v>1755</v>
      </c>
    </row>
    <row r="272" spans="1:26" hidden="1" x14ac:dyDescent="0.25">
      <c r="A272" t="s">
        <v>1756</v>
      </c>
      <c r="B272" t="s">
        <v>9786</v>
      </c>
      <c r="C272" t="s">
        <v>9492</v>
      </c>
      <c r="D272" t="str">
        <f>TRIM(LEFT(SUBSTITUTE(SUBSTITUTE(SUBSTITUTE(Table1[[#This Row],[Product_category]],"&amp;"," &amp; "),"HomeImprovement","Home Improvement"),"Car&amp;Motorbike","Car &amp; Motorbike"),999))</f>
        <v>Electronics</v>
      </c>
      <c r="E272" s="1" t="s">
        <v>9493</v>
      </c>
      <c r="F272" s="1">
        <v>35999</v>
      </c>
      <c r="G272" s="1">
        <v>49990</v>
      </c>
      <c r="H272" s="1" t="str">
        <f>IF(Table1[[#This Row],[actual_price]]&lt;500,"&lt;500",
   IF(Table1[[#This Row],[actual_price]]&lt;=1000,"500–1000",IF(Table1[[#This Row],[actual_price]]&lt;=10000, "1000-10000",IF(Table1[[#This Row],[actual_price]]&lt;=50000, "10000-50000",IF(Table1[[#This Row],[actual_price]]&lt;=100000, "50000-100000","&gt;100000")))))</f>
        <v>10000-50000</v>
      </c>
      <c r="I272" s="1" t="str">
        <f>IF(Table1[[#This Row],[discount_percentage]] &lt;=20%, "0-20%",IF(Table1[[#This Row],[discount_percentage]] &lt;=50%, "20-50%", IF(Table1[[#This Row],[discount_percentage]] &lt;=70%, "50-70%", "70-100%" )))</f>
        <v>20-50%</v>
      </c>
      <c r="J272" s="1" t="str">
        <f>IF(Table1[[#This Row],[discount_percentage]] &gt;= 50%, "Over 50% discount", "Below 50% discount")</f>
        <v>Below 50% discount</v>
      </c>
      <c r="K272" s="4">
        <v>0.28000000000000003</v>
      </c>
      <c r="L272">
        <v>4.3</v>
      </c>
      <c r="M272">
        <f>ROUND(Table1[[#This Row],[rating]], 0)</f>
        <v>4</v>
      </c>
      <c r="N272" s="1">
        <v>1611</v>
      </c>
      <c r="O272" s="1">
        <f>Table1[[#This Row],[rating]]*Table1[[#This Row],[ rating_count ]]</f>
        <v>6927.2999999999993</v>
      </c>
      <c r="P272" s="1" t="str">
        <f>IF(Table1[[#This Row],[ rating_count ]]&lt;= 1000, "&lt;=1000", "&gt;=1000" )</f>
        <v>&gt;=1000</v>
      </c>
      <c r="Q272" s="1">
        <f>Table1[[#This Row],[ rating_count ]]*Table1[[#This Row],[actual_price]]</f>
        <v>80533890</v>
      </c>
      <c r="R272" t="s">
        <v>11058</v>
      </c>
      <c r="S272" s="6" t="s">
        <v>1104</v>
      </c>
      <c r="T272" t="s">
        <v>1105</v>
      </c>
      <c r="U272" t="s">
        <v>1106</v>
      </c>
      <c r="V272">
        <f>IF(TRIM(Table1[[#This Row],[review_id]])="", 0, LEN(Table1[[#This Row],[review_id]]) - LEN(SUBSTITUTE(Table1[[#This Row],[review_id]], ",", "")) + 1)</f>
        <v>8</v>
      </c>
      <c r="W272" t="s">
        <v>1107</v>
      </c>
      <c r="X272" t="s">
        <v>1108</v>
      </c>
      <c r="Y272" t="s">
        <v>1757</v>
      </c>
      <c r="Z272" t="s">
        <v>1758</v>
      </c>
    </row>
    <row r="273" spans="1:26" hidden="1" x14ac:dyDescent="0.25">
      <c r="A273" t="s">
        <v>1759</v>
      </c>
      <c r="B273" t="s">
        <v>9787</v>
      </c>
      <c r="C273" t="s">
        <v>9492</v>
      </c>
      <c r="D273" t="str">
        <f>TRIM(LEFT(SUBSTITUTE(SUBSTITUTE(SUBSTITUTE(Table1[[#This Row],[Product_category]],"&amp;"," &amp; "),"HomeImprovement","Home Improvement"),"Car&amp;Motorbike","Car &amp; Motorbike"),999))</f>
        <v>Electronics</v>
      </c>
      <c r="E273" t="s">
        <v>9493</v>
      </c>
      <c r="F273">
        <v>349</v>
      </c>
      <c r="G273">
        <v>999</v>
      </c>
      <c r="H273" t="str">
        <f>IF(Table1[[#This Row],[actual_price]]&lt;500,"&lt;500",
   IF(Table1[[#This Row],[actual_price]]&lt;=1000,"500–1000",IF(Table1[[#This Row],[actual_price]]&lt;=10000, "1000-10000",IF(Table1[[#This Row],[actual_price]]&lt;=50000, "10000-50000",IF(Table1[[#This Row],[actual_price]]&lt;=100000, "50000-100000","&gt;100000")))))</f>
        <v>500–1000</v>
      </c>
      <c r="I273" t="str">
        <f>IF(Table1[[#This Row],[discount_percentage]] &lt;=20%, "0-20%",IF(Table1[[#This Row],[discount_percentage]] &lt;=50%, "20-50%", IF(Table1[[#This Row],[discount_percentage]] &lt;=70%, "50-70%", "70-100%" )))</f>
        <v>50-70%</v>
      </c>
      <c r="J273" s="1" t="str">
        <f>IF(Table1[[#This Row],[discount_percentage]] &gt;= 50%, "Over 50% discount", "Below 50% discount")</f>
        <v>Over 50% discount</v>
      </c>
      <c r="K273" s="4">
        <v>0.65</v>
      </c>
      <c r="L273">
        <v>4.2</v>
      </c>
      <c r="M273">
        <f>ROUND(Table1[[#This Row],[rating]], 0)</f>
        <v>4</v>
      </c>
      <c r="N273">
        <v>513</v>
      </c>
      <c r="O273" s="1">
        <f>Table1[[#This Row],[rating]]*Table1[[#This Row],[ rating_count ]]</f>
        <v>2154.6</v>
      </c>
      <c r="P273" s="1" t="str">
        <f>IF(Table1[[#This Row],[ rating_count ]]&lt;= 1000, "&lt;=1000", "&gt;=1000" )</f>
        <v>&lt;=1000</v>
      </c>
      <c r="Q273" s="1">
        <f>Table1[[#This Row],[ rating_count ]]*Table1[[#This Row],[actual_price]]</f>
        <v>512487</v>
      </c>
      <c r="R273" t="s">
        <v>11059</v>
      </c>
      <c r="S273" s="6" t="s">
        <v>1760</v>
      </c>
      <c r="T273" t="s">
        <v>1761</v>
      </c>
      <c r="U273" t="s">
        <v>1762</v>
      </c>
      <c r="V273">
        <f>IF(TRIM(Table1[[#This Row],[review_id]])="", 0, LEN(Table1[[#This Row],[review_id]]) - LEN(SUBSTITUTE(Table1[[#This Row],[review_id]], ",", "")) + 1)</f>
        <v>8</v>
      </c>
      <c r="W273" t="s">
        <v>1763</v>
      </c>
      <c r="X273" t="s">
        <v>1764</v>
      </c>
      <c r="Y273" t="s">
        <v>1765</v>
      </c>
      <c r="Z273" t="s">
        <v>1766</v>
      </c>
    </row>
    <row r="274" spans="1:26" hidden="1" x14ac:dyDescent="0.25">
      <c r="A274" t="s">
        <v>1767</v>
      </c>
      <c r="B274" t="s">
        <v>9624</v>
      </c>
      <c r="C274" t="s">
        <v>9489</v>
      </c>
      <c r="D274" t="str">
        <f>TRIM(LEFT(SUBSTITUTE(SUBSTITUTE(SUBSTITUTE(Table1[[#This Row],[Product_category]],"&amp;"," &amp; "),"HomeImprovement","Home Improvement"),"Car&amp;Motorbike","Car &amp; Motorbike"),999))</f>
        <v>Computers &amp; Accessories</v>
      </c>
      <c r="E274" t="s">
        <v>9490</v>
      </c>
      <c r="F274">
        <v>719</v>
      </c>
      <c r="G274" s="1">
        <v>1499</v>
      </c>
      <c r="H274" s="1" t="str">
        <f>IF(Table1[[#This Row],[actual_price]]&lt;500,"&lt;500",
   IF(Table1[[#This Row],[actual_price]]&lt;=1000,"500–1000",IF(Table1[[#This Row],[actual_price]]&lt;=10000, "1000-10000",IF(Table1[[#This Row],[actual_price]]&lt;=50000, "10000-50000",IF(Table1[[#This Row],[actual_price]]&lt;=100000, "50000-100000","&gt;100000")))))</f>
        <v>1000-10000</v>
      </c>
      <c r="I274" s="1" t="str">
        <f>IF(Table1[[#This Row],[discount_percentage]] &lt;=20%, "0-20%",IF(Table1[[#This Row],[discount_percentage]] &lt;=50%, "20-50%", IF(Table1[[#This Row],[discount_percentage]] &lt;=70%, "50-70%", "70-100%" )))</f>
        <v>50-70%</v>
      </c>
      <c r="J274" s="1" t="str">
        <f>IF(Table1[[#This Row],[discount_percentage]] &gt;= 50%, "Over 50% discount", "Below 50% discount")</f>
        <v>Over 50% discount</v>
      </c>
      <c r="K274" s="4">
        <v>0.52</v>
      </c>
      <c r="L274">
        <v>4.0999999999999996</v>
      </c>
      <c r="M274">
        <f>ROUND(Table1[[#This Row],[rating]], 0)</f>
        <v>4</v>
      </c>
      <c r="N274" s="1">
        <v>1045</v>
      </c>
      <c r="O274" s="1">
        <f>Table1[[#This Row],[rating]]*Table1[[#This Row],[ rating_count ]]</f>
        <v>4284.5</v>
      </c>
      <c r="P274" s="1" t="str">
        <f>IF(Table1[[#This Row],[ rating_count ]]&lt;= 1000, "&lt;=1000", "&gt;=1000" )</f>
        <v>&gt;=1000</v>
      </c>
      <c r="Q274" s="1">
        <f>Table1[[#This Row],[ rating_count ]]*Table1[[#This Row],[actual_price]]</f>
        <v>1566455</v>
      </c>
      <c r="R274" t="s">
        <v>11060</v>
      </c>
      <c r="S274" s="6" t="s">
        <v>675</v>
      </c>
      <c r="T274" t="s">
        <v>676</v>
      </c>
      <c r="U274" t="s">
        <v>677</v>
      </c>
      <c r="V274">
        <f>IF(TRIM(Table1[[#This Row],[review_id]])="", 0, LEN(Table1[[#This Row],[review_id]]) - LEN(SUBSTITUTE(Table1[[#This Row],[review_id]], ",", "")) + 1)</f>
        <v>8</v>
      </c>
      <c r="W274" t="s">
        <v>678</v>
      </c>
      <c r="X274" t="s">
        <v>679</v>
      </c>
      <c r="Y274" t="s">
        <v>1768</v>
      </c>
      <c r="Z274" t="s">
        <v>1769</v>
      </c>
    </row>
    <row r="275" spans="1:26" hidden="1" x14ac:dyDescent="0.25">
      <c r="A275" t="s">
        <v>1770</v>
      </c>
      <c r="B275" t="s">
        <v>9788</v>
      </c>
      <c r="C275" t="s">
        <v>9492</v>
      </c>
      <c r="D275" t="str">
        <f>TRIM(LEFT(SUBSTITUTE(SUBSTITUTE(SUBSTITUTE(Table1[[#This Row],[Product_category]],"&amp;"," &amp; "),"HomeImprovement","Home Improvement"),"Car&amp;Motorbike","Car &amp; Motorbike"),999))</f>
        <v>Electronics</v>
      </c>
      <c r="E275" s="1" t="s">
        <v>9493</v>
      </c>
      <c r="F275" s="1">
        <v>8999</v>
      </c>
      <c r="G275" s="1">
        <v>18999</v>
      </c>
      <c r="H275" s="1" t="str">
        <f>IF(Table1[[#This Row],[actual_price]]&lt;500,"&lt;500",
   IF(Table1[[#This Row],[actual_price]]&lt;=1000,"500–1000",IF(Table1[[#This Row],[actual_price]]&lt;=10000, "1000-10000",IF(Table1[[#This Row],[actual_price]]&lt;=50000, "10000-50000",IF(Table1[[#This Row],[actual_price]]&lt;=100000, "50000-100000","&gt;100000")))))</f>
        <v>10000-50000</v>
      </c>
      <c r="I275" s="1" t="str">
        <f>IF(Table1[[#This Row],[discount_percentage]] &lt;=20%, "0-20%",IF(Table1[[#This Row],[discount_percentage]] &lt;=50%, "20-50%", IF(Table1[[#This Row],[discount_percentage]] &lt;=70%, "50-70%", "70-100%" )))</f>
        <v>50-70%</v>
      </c>
      <c r="J275" s="1" t="str">
        <f>IF(Table1[[#This Row],[discount_percentage]] &gt;= 50%, "Over 50% discount", "Below 50% discount")</f>
        <v>Over 50% discount</v>
      </c>
      <c r="K275" s="4">
        <v>0.53</v>
      </c>
      <c r="L275">
        <v>4</v>
      </c>
      <c r="M275">
        <f>ROUND(Table1[[#This Row],[rating]], 0)</f>
        <v>4</v>
      </c>
      <c r="N275" s="1">
        <v>6347</v>
      </c>
      <c r="O275" s="1">
        <f>Table1[[#This Row],[rating]]*Table1[[#This Row],[ rating_count ]]</f>
        <v>25388</v>
      </c>
      <c r="P275" s="1" t="str">
        <f>IF(Table1[[#This Row],[ rating_count ]]&lt;= 1000, "&lt;=1000", "&gt;=1000" )</f>
        <v>&gt;=1000</v>
      </c>
      <c r="Q275" s="1">
        <f>Table1[[#This Row],[ rating_count ]]*Table1[[#This Row],[actual_price]]</f>
        <v>120586653</v>
      </c>
      <c r="R275" t="s">
        <v>11061</v>
      </c>
      <c r="S275" s="6" t="s">
        <v>1771</v>
      </c>
      <c r="T275" t="s">
        <v>12068</v>
      </c>
      <c r="U275" t="s">
        <v>1772</v>
      </c>
      <c r="V275">
        <f>IF(TRIM(Table1[[#This Row],[review_id]])="", 0, LEN(Table1[[#This Row],[review_id]]) - LEN(SUBSTITUTE(Table1[[#This Row],[review_id]], ",", "")) + 1)</f>
        <v>8</v>
      </c>
      <c r="W275" t="s">
        <v>1773</v>
      </c>
      <c r="X275" t="s">
        <v>1774</v>
      </c>
      <c r="Y275" t="s">
        <v>1775</v>
      </c>
      <c r="Z275" t="s">
        <v>1776</v>
      </c>
    </row>
    <row r="276" spans="1:26" hidden="1" x14ac:dyDescent="0.25">
      <c r="A276" t="s">
        <v>1777</v>
      </c>
      <c r="B276" t="s">
        <v>9789</v>
      </c>
      <c r="C276" t="s">
        <v>9492</v>
      </c>
      <c r="D276" t="str">
        <f>TRIM(LEFT(SUBSTITUTE(SUBSTITUTE(SUBSTITUTE(Table1[[#This Row],[Product_category]],"&amp;"," &amp; "),"HomeImprovement","Home Improvement"),"Car&amp;Motorbike","Car &amp; Motorbike"),999))</f>
        <v>Electronics</v>
      </c>
      <c r="E276" t="s">
        <v>9493</v>
      </c>
      <c r="F276">
        <v>917</v>
      </c>
      <c r="G276" s="1">
        <v>2299</v>
      </c>
      <c r="H276" s="1" t="str">
        <f>IF(Table1[[#This Row],[actual_price]]&lt;500,"&lt;500",
   IF(Table1[[#This Row],[actual_price]]&lt;=1000,"500–1000",IF(Table1[[#This Row],[actual_price]]&lt;=10000, "1000-10000",IF(Table1[[#This Row],[actual_price]]&lt;=50000, "10000-50000",IF(Table1[[#This Row],[actual_price]]&lt;=100000, "50000-100000","&gt;100000")))))</f>
        <v>1000-10000</v>
      </c>
      <c r="I276" s="1" t="str">
        <f>IF(Table1[[#This Row],[discount_percentage]] &lt;=20%, "0-20%",IF(Table1[[#This Row],[discount_percentage]] &lt;=50%, "20-50%", IF(Table1[[#This Row],[discount_percentage]] &lt;=70%, "50-70%", "70-100%" )))</f>
        <v>50-70%</v>
      </c>
      <c r="J276" s="1" t="str">
        <f>IF(Table1[[#This Row],[discount_percentage]] &gt;= 50%, "Over 50% discount", "Below 50% discount")</f>
        <v>Over 50% discount</v>
      </c>
      <c r="K276" s="4">
        <v>0.6</v>
      </c>
      <c r="L276">
        <v>4.2</v>
      </c>
      <c r="M276">
        <f>ROUND(Table1[[#This Row],[rating]], 0)</f>
        <v>4</v>
      </c>
      <c r="N276" s="1">
        <v>3300</v>
      </c>
      <c r="O276" s="1">
        <f>Table1[[#This Row],[rating]]*Table1[[#This Row],[ rating_count ]]</f>
        <v>13860</v>
      </c>
      <c r="P276" s="1" t="str">
        <f>IF(Table1[[#This Row],[ rating_count ]]&lt;= 1000, "&lt;=1000", "&gt;=1000" )</f>
        <v>&gt;=1000</v>
      </c>
      <c r="Q276" s="1">
        <f>Table1[[#This Row],[ rating_count ]]*Table1[[#This Row],[actual_price]]</f>
        <v>7586700</v>
      </c>
      <c r="R276" t="s">
        <v>11062</v>
      </c>
      <c r="S276" s="6" t="s">
        <v>1778</v>
      </c>
      <c r="T276" t="s">
        <v>1779</v>
      </c>
      <c r="U276" t="s">
        <v>1780</v>
      </c>
      <c r="V276">
        <f>IF(TRIM(Table1[[#This Row],[review_id]])="", 0, LEN(Table1[[#This Row],[review_id]]) - LEN(SUBSTITUTE(Table1[[#This Row],[review_id]], ",", "")) + 1)</f>
        <v>8</v>
      </c>
      <c r="W276" t="s">
        <v>1781</v>
      </c>
      <c r="X276" t="s">
        <v>1782</v>
      </c>
      <c r="Y276" t="s">
        <v>1783</v>
      </c>
      <c r="Z276" t="s">
        <v>1784</v>
      </c>
    </row>
    <row r="277" spans="1:26" hidden="1" x14ac:dyDescent="0.25">
      <c r="A277" t="s">
        <v>1785</v>
      </c>
      <c r="B277" t="s">
        <v>9790</v>
      </c>
      <c r="C277" t="s">
        <v>9492</v>
      </c>
      <c r="D277" t="str">
        <f>TRIM(LEFT(SUBSTITUTE(SUBSTITUTE(SUBSTITUTE(Table1[[#This Row],[Product_category]],"&amp;"," &amp; "),"HomeImprovement","Home Improvement"),"Car&amp;Motorbike","Car &amp; Motorbike"),999))</f>
        <v>Electronics</v>
      </c>
      <c r="E277" t="s">
        <v>9493</v>
      </c>
      <c r="F277">
        <v>399</v>
      </c>
      <c r="G277">
        <v>999</v>
      </c>
      <c r="H277" t="str">
        <f>IF(Table1[[#This Row],[actual_price]]&lt;500,"&lt;500",
   IF(Table1[[#This Row],[actual_price]]&lt;=1000,"500–1000",IF(Table1[[#This Row],[actual_price]]&lt;=10000, "1000-10000",IF(Table1[[#This Row],[actual_price]]&lt;=50000, "10000-50000",IF(Table1[[#This Row],[actual_price]]&lt;=100000, "50000-100000","&gt;100000")))))</f>
        <v>500–1000</v>
      </c>
      <c r="I277" t="str">
        <f>IF(Table1[[#This Row],[discount_percentage]] &lt;=20%, "0-20%",IF(Table1[[#This Row],[discount_percentage]] &lt;=50%, "20-50%", IF(Table1[[#This Row],[discount_percentage]] &lt;=70%, "50-70%", "70-100%" )))</f>
        <v>50-70%</v>
      </c>
      <c r="J277" s="1" t="str">
        <f>IF(Table1[[#This Row],[discount_percentage]] &gt;= 50%, "Over 50% discount", "Below 50% discount")</f>
        <v>Over 50% discount</v>
      </c>
      <c r="K277" s="4">
        <v>0.6</v>
      </c>
      <c r="L277">
        <v>3.3</v>
      </c>
      <c r="M277">
        <f>ROUND(Table1[[#This Row],[rating]], 0)</f>
        <v>3</v>
      </c>
      <c r="N277">
        <v>23</v>
      </c>
      <c r="O277" s="1">
        <f>Table1[[#This Row],[rating]]*Table1[[#This Row],[ rating_count ]]</f>
        <v>75.899999999999991</v>
      </c>
      <c r="P277" s="1" t="str">
        <f>IF(Table1[[#This Row],[ rating_count ]]&lt;= 1000, "&lt;=1000", "&gt;=1000" )</f>
        <v>&lt;=1000</v>
      </c>
      <c r="Q277" s="1">
        <f>Table1[[#This Row],[ rating_count ]]*Table1[[#This Row],[actual_price]]</f>
        <v>22977</v>
      </c>
      <c r="R277" t="s">
        <v>11063</v>
      </c>
      <c r="S277" s="6" t="s">
        <v>1786</v>
      </c>
      <c r="T277" t="s">
        <v>12069</v>
      </c>
      <c r="U277" t="s">
        <v>1787</v>
      </c>
      <c r="V277">
        <f>IF(TRIM(Table1[[#This Row],[review_id]])="", 0, LEN(Table1[[#This Row],[review_id]]) - LEN(SUBSTITUTE(Table1[[#This Row],[review_id]], ",", "")) + 1)</f>
        <v>5</v>
      </c>
      <c r="W277" t="s">
        <v>1788</v>
      </c>
      <c r="X277" t="s">
        <v>1789</v>
      </c>
      <c r="Y277" t="s">
        <v>1790</v>
      </c>
      <c r="Z277" t="s">
        <v>1791</v>
      </c>
    </row>
    <row r="278" spans="1:26" hidden="1" x14ac:dyDescent="0.25">
      <c r="A278" t="s">
        <v>1792</v>
      </c>
      <c r="B278" t="s">
        <v>9791</v>
      </c>
      <c r="C278" t="s">
        <v>9492</v>
      </c>
      <c r="D278" t="str">
        <f>TRIM(LEFT(SUBSTITUTE(SUBSTITUTE(SUBSTITUTE(Table1[[#This Row],[Product_category]],"&amp;"," &amp; "),"HomeImprovement","Home Improvement"),"Car&amp;Motorbike","Car &amp; Motorbike"),999))</f>
        <v>Electronics</v>
      </c>
      <c r="E278" s="1" t="s">
        <v>9493</v>
      </c>
      <c r="F278" s="1">
        <v>45999</v>
      </c>
      <c r="G278" s="1">
        <v>69900</v>
      </c>
      <c r="H278" s="1" t="str">
        <f>IF(Table1[[#This Row],[actual_price]]&lt;500,"&lt;500",
   IF(Table1[[#This Row],[actual_price]]&lt;=1000,"500–1000",IF(Table1[[#This Row],[actual_price]]&lt;=10000, "1000-10000",IF(Table1[[#This Row],[actual_price]]&lt;=50000, "10000-50000",IF(Table1[[#This Row],[actual_price]]&lt;=100000, "50000-100000","&gt;100000")))))</f>
        <v>50000-100000</v>
      </c>
      <c r="I278" s="1" t="str">
        <f>IF(Table1[[#This Row],[discount_percentage]] &lt;=20%, "0-20%",IF(Table1[[#This Row],[discount_percentage]] &lt;=50%, "20-50%", IF(Table1[[#This Row],[discount_percentage]] &lt;=70%, "50-70%", "70-100%" )))</f>
        <v>20-50%</v>
      </c>
      <c r="J278" s="1" t="str">
        <f>IF(Table1[[#This Row],[discount_percentage]] &gt;= 50%, "Over 50% discount", "Below 50% discount")</f>
        <v>Below 50% discount</v>
      </c>
      <c r="K278" s="4">
        <v>0.34</v>
      </c>
      <c r="L278">
        <v>4.3</v>
      </c>
      <c r="M278">
        <f>ROUND(Table1[[#This Row],[rating]], 0)</f>
        <v>4</v>
      </c>
      <c r="N278" s="1">
        <v>7109</v>
      </c>
      <c r="O278" s="1">
        <f>Table1[[#This Row],[rating]]*Table1[[#This Row],[ rating_count ]]</f>
        <v>30568.699999999997</v>
      </c>
      <c r="P278" s="1" t="str">
        <f>IF(Table1[[#This Row],[ rating_count ]]&lt;= 1000, "&lt;=1000", "&gt;=1000" )</f>
        <v>&gt;=1000</v>
      </c>
      <c r="Q278" s="1">
        <f>Table1[[#This Row],[ rating_count ]]*Table1[[#This Row],[actual_price]]</f>
        <v>496919100</v>
      </c>
      <c r="R278" t="s">
        <v>11064</v>
      </c>
      <c r="S278" s="6" t="s">
        <v>428</v>
      </c>
      <c r="T278" t="s">
        <v>12006</v>
      </c>
      <c r="U278" t="s">
        <v>429</v>
      </c>
      <c r="V278">
        <f>IF(TRIM(Table1[[#This Row],[review_id]])="", 0, LEN(Table1[[#This Row],[review_id]]) - LEN(SUBSTITUTE(Table1[[#This Row],[review_id]], ",", "")) + 1)</f>
        <v>8</v>
      </c>
      <c r="W278" t="s">
        <v>430</v>
      </c>
      <c r="X278" t="s">
        <v>431</v>
      </c>
      <c r="Y278" t="s">
        <v>1793</v>
      </c>
      <c r="Z278" t="s">
        <v>1794</v>
      </c>
    </row>
    <row r="279" spans="1:26" hidden="1" x14ac:dyDescent="0.25">
      <c r="A279" t="s">
        <v>1795</v>
      </c>
      <c r="B279" t="s">
        <v>9792</v>
      </c>
      <c r="C279" t="s">
        <v>9489</v>
      </c>
      <c r="D279" t="str">
        <f>TRIM(LEFT(SUBSTITUTE(SUBSTITUTE(SUBSTITUTE(Table1[[#This Row],[Product_category]],"&amp;"," &amp; "),"HomeImprovement","Home Improvement"),"Car&amp;Motorbike","Car &amp; Motorbike"),999))</f>
        <v>Computers &amp; Accessories</v>
      </c>
      <c r="E279" t="s">
        <v>9490</v>
      </c>
      <c r="F279">
        <v>119</v>
      </c>
      <c r="G279">
        <v>299</v>
      </c>
      <c r="H279" t="str">
        <f>IF(Table1[[#This Row],[actual_price]]&lt;500,"&lt;500",
   IF(Table1[[#This Row],[actual_price]]&lt;=1000,"500–1000",IF(Table1[[#This Row],[actual_price]]&lt;=10000, "1000-10000",IF(Table1[[#This Row],[actual_price]]&lt;=50000, "10000-50000",IF(Table1[[#This Row],[actual_price]]&lt;=100000, "50000-100000","&gt;100000")))))</f>
        <v>&lt;500</v>
      </c>
      <c r="I279" t="str">
        <f>IF(Table1[[#This Row],[discount_percentage]] &lt;=20%, "0-20%",IF(Table1[[#This Row],[discount_percentage]] &lt;=50%, "20-50%", IF(Table1[[#This Row],[discount_percentage]] &lt;=70%, "50-70%", "70-100%" )))</f>
        <v>50-70%</v>
      </c>
      <c r="J279" s="1" t="str">
        <f>IF(Table1[[#This Row],[discount_percentage]] &gt;= 50%, "Over 50% discount", "Below 50% discount")</f>
        <v>Over 50% discount</v>
      </c>
      <c r="K279" s="4">
        <v>0.6</v>
      </c>
      <c r="L279">
        <v>3.8</v>
      </c>
      <c r="M279">
        <f>ROUND(Table1[[#This Row],[rating]], 0)</f>
        <v>4</v>
      </c>
      <c r="N279">
        <v>51</v>
      </c>
      <c r="O279" s="1">
        <f>Table1[[#This Row],[rating]]*Table1[[#This Row],[ rating_count ]]</f>
        <v>193.79999999999998</v>
      </c>
      <c r="P279" s="1" t="str">
        <f>IF(Table1[[#This Row],[ rating_count ]]&lt;= 1000, "&lt;=1000", "&gt;=1000" )</f>
        <v>&lt;=1000</v>
      </c>
      <c r="Q279" s="1">
        <f>Table1[[#This Row],[ rating_count ]]*Table1[[#This Row],[actual_price]]</f>
        <v>15249</v>
      </c>
      <c r="R279" t="s">
        <v>11065</v>
      </c>
      <c r="S279" s="6" t="s">
        <v>1796</v>
      </c>
      <c r="T279" t="s">
        <v>1797</v>
      </c>
      <c r="U279" t="s">
        <v>1798</v>
      </c>
      <c r="V279">
        <f>IF(TRIM(Table1[[#This Row],[review_id]])="", 0, LEN(Table1[[#This Row],[review_id]]) - LEN(SUBSTITUTE(Table1[[#This Row],[review_id]], ",", "")) + 1)</f>
        <v>8</v>
      </c>
      <c r="W279" t="s">
        <v>1799</v>
      </c>
      <c r="X279" t="s">
        <v>1800</v>
      </c>
      <c r="Y279" t="s">
        <v>1801</v>
      </c>
      <c r="Z279" t="s">
        <v>1802</v>
      </c>
    </row>
    <row r="280" spans="1:26" hidden="1" x14ac:dyDescent="0.25">
      <c r="A280" t="s">
        <v>1803</v>
      </c>
      <c r="B280" t="s">
        <v>9793</v>
      </c>
      <c r="C280" t="s">
        <v>9492</v>
      </c>
      <c r="D280" t="str">
        <f>TRIM(LEFT(SUBSTITUTE(SUBSTITUTE(SUBSTITUTE(Table1[[#This Row],[Product_category]],"&amp;"," &amp; "),"HomeImprovement","Home Improvement"),"Car&amp;Motorbike","Car &amp; Motorbike"),999))</f>
        <v>Electronics</v>
      </c>
      <c r="E280" s="1" t="s">
        <v>9493</v>
      </c>
      <c r="F280" s="1">
        <v>21999</v>
      </c>
      <c r="G280" s="1">
        <v>29999</v>
      </c>
      <c r="H280" s="1" t="str">
        <f>IF(Table1[[#This Row],[actual_price]]&lt;500,"&lt;500",
   IF(Table1[[#This Row],[actual_price]]&lt;=1000,"500–1000",IF(Table1[[#This Row],[actual_price]]&lt;=10000, "1000-10000",IF(Table1[[#This Row],[actual_price]]&lt;=50000, "10000-50000",IF(Table1[[#This Row],[actual_price]]&lt;=100000, "50000-100000","&gt;100000")))))</f>
        <v>10000-50000</v>
      </c>
      <c r="I280" s="1" t="str">
        <f>IF(Table1[[#This Row],[discount_percentage]] &lt;=20%, "0-20%",IF(Table1[[#This Row],[discount_percentage]] &lt;=50%, "20-50%", IF(Table1[[#This Row],[discount_percentage]] &lt;=70%, "50-70%", "70-100%" )))</f>
        <v>20-50%</v>
      </c>
      <c r="J280" s="1" t="str">
        <f>IF(Table1[[#This Row],[discount_percentage]] &gt;= 50%, "Over 50% discount", "Below 50% discount")</f>
        <v>Below 50% discount</v>
      </c>
      <c r="K280" s="4">
        <v>0.27</v>
      </c>
      <c r="L280">
        <v>4.2</v>
      </c>
      <c r="M280">
        <f>ROUND(Table1[[#This Row],[rating]], 0)</f>
        <v>4</v>
      </c>
      <c r="N280" s="1">
        <v>32840</v>
      </c>
      <c r="O280" s="1">
        <f>Table1[[#This Row],[rating]]*Table1[[#This Row],[ rating_count ]]</f>
        <v>137928</v>
      </c>
      <c r="P280" s="1" t="str">
        <f>IF(Table1[[#This Row],[ rating_count ]]&lt;= 1000, "&lt;=1000", "&gt;=1000" )</f>
        <v>&gt;=1000</v>
      </c>
      <c r="Q280" s="1">
        <f>Table1[[#This Row],[ rating_count ]]*Table1[[#This Row],[actual_price]]</f>
        <v>985167160</v>
      </c>
      <c r="R280" t="s">
        <v>11066</v>
      </c>
      <c r="S280" s="6" t="s">
        <v>124</v>
      </c>
      <c r="T280" t="s">
        <v>125</v>
      </c>
      <c r="U280" t="s">
        <v>126</v>
      </c>
      <c r="V280">
        <f>IF(TRIM(Table1[[#This Row],[review_id]])="", 0, LEN(Table1[[#This Row],[review_id]]) - LEN(SUBSTITUTE(Table1[[#This Row],[review_id]], ",", "")) + 1)</f>
        <v>8</v>
      </c>
      <c r="W280" t="s">
        <v>127</v>
      </c>
      <c r="X280" t="s">
        <v>705</v>
      </c>
      <c r="Y280" t="s">
        <v>1804</v>
      </c>
      <c r="Z280" t="s">
        <v>1805</v>
      </c>
    </row>
    <row r="281" spans="1:26" hidden="1" x14ac:dyDescent="0.25">
      <c r="A281" t="s">
        <v>1806</v>
      </c>
      <c r="B281" t="s">
        <v>9794</v>
      </c>
      <c r="C281" t="s">
        <v>9492</v>
      </c>
      <c r="D281" t="str">
        <f>TRIM(LEFT(SUBSTITUTE(SUBSTITUTE(SUBSTITUTE(Table1[[#This Row],[Product_category]],"&amp;"," &amp; "),"HomeImprovement","Home Improvement"),"Car&amp;Motorbike","Car &amp; Motorbike"),999))</f>
        <v>Electronics</v>
      </c>
      <c r="E281" t="s">
        <v>9493</v>
      </c>
      <c r="F281">
        <v>299</v>
      </c>
      <c r="G281">
        <v>599</v>
      </c>
      <c r="H281" t="str">
        <f>IF(Table1[[#This Row],[actual_price]]&lt;500,"&lt;500",
   IF(Table1[[#This Row],[actual_price]]&lt;=1000,"500–1000",IF(Table1[[#This Row],[actual_price]]&lt;=10000, "1000-10000",IF(Table1[[#This Row],[actual_price]]&lt;=50000, "10000-50000",IF(Table1[[#This Row],[actual_price]]&lt;=100000, "50000-100000","&gt;100000")))))</f>
        <v>500–1000</v>
      </c>
      <c r="I281" t="str">
        <f>IF(Table1[[#This Row],[discount_percentage]] &lt;=20%, "0-20%",IF(Table1[[#This Row],[discount_percentage]] &lt;=50%, "20-50%", IF(Table1[[#This Row],[discount_percentage]] &lt;=70%, "50-70%", "70-100%" )))</f>
        <v>20-50%</v>
      </c>
      <c r="J281" s="1" t="str">
        <f>IF(Table1[[#This Row],[discount_percentage]] &gt;= 50%, "Over 50% discount", "Below 50% discount")</f>
        <v>Over 50% discount</v>
      </c>
      <c r="K281" s="4">
        <v>0.5</v>
      </c>
      <c r="L281">
        <v>3.7</v>
      </c>
      <c r="M281">
        <f>ROUND(Table1[[#This Row],[rating]], 0)</f>
        <v>4</v>
      </c>
      <c r="N281">
        <v>708</v>
      </c>
      <c r="O281" s="1">
        <f>Table1[[#This Row],[rating]]*Table1[[#This Row],[ rating_count ]]</f>
        <v>2619.6</v>
      </c>
      <c r="P281" s="1" t="str">
        <f>IF(Table1[[#This Row],[ rating_count ]]&lt;= 1000, "&lt;=1000", "&gt;=1000" )</f>
        <v>&lt;=1000</v>
      </c>
      <c r="Q281" s="1">
        <f>Table1[[#This Row],[ rating_count ]]*Table1[[#This Row],[actual_price]]</f>
        <v>424092</v>
      </c>
      <c r="R281" t="s">
        <v>11067</v>
      </c>
      <c r="S281" s="6" t="s">
        <v>1807</v>
      </c>
      <c r="T281" t="s">
        <v>12070</v>
      </c>
      <c r="U281" t="s">
        <v>1808</v>
      </c>
      <c r="V281">
        <f>IF(TRIM(Table1[[#This Row],[review_id]])="", 0, LEN(Table1[[#This Row],[review_id]]) - LEN(SUBSTITUTE(Table1[[#This Row],[review_id]], ",", "")) + 1)</f>
        <v>8</v>
      </c>
      <c r="W281" t="s">
        <v>1809</v>
      </c>
      <c r="X281" t="s">
        <v>1810</v>
      </c>
      <c r="Y281" t="s">
        <v>1811</v>
      </c>
      <c r="Z281" t="s">
        <v>1812</v>
      </c>
    </row>
    <row r="282" spans="1:26" hidden="1" x14ac:dyDescent="0.25">
      <c r="A282" t="s">
        <v>1813</v>
      </c>
      <c r="B282" t="s">
        <v>9795</v>
      </c>
      <c r="C282" t="s">
        <v>9492</v>
      </c>
      <c r="D282" t="str">
        <f>TRIM(LEFT(SUBSTITUTE(SUBSTITUTE(SUBSTITUTE(Table1[[#This Row],[Product_category]],"&amp;"," &amp; "),"HomeImprovement","Home Improvement"),"Car&amp;Motorbike","Car &amp; Motorbike"),999))</f>
        <v>Electronics</v>
      </c>
      <c r="E282" s="1" t="s">
        <v>9493</v>
      </c>
      <c r="F282" s="1">
        <v>21990</v>
      </c>
      <c r="G282" s="1">
        <v>34990</v>
      </c>
      <c r="H282" s="1" t="str">
        <f>IF(Table1[[#This Row],[actual_price]]&lt;500,"&lt;500",
   IF(Table1[[#This Row],[actual_price]]&lt;=1000,"500–1000",IF(Table1[[#This Row],[actual_price]]&lt;=10000, "1000-10000",IF(Table1[[#This Row],[actual_price]]&lt;=50000, "10000-50000",IF(Table1[[#This Row],[actual_price]]&lt;=100000, "50000-100000","&gt;100000")))))</f>
        <v>10000-50000</v>
      </c>
      <c r="I282" s="1" t="str">
        <f>IF(Table1[[#This Row],[discount_percentage]] &lt;=20%, "0-20%",IF(Table1[[#This Row],[discount_percentage]] &lt;=50%, "20-50%", IF(Table1[[#This Row],[discount_percentage]] &lt;=70%, "50-70%", "70-100%" )))</f>
        <v>20-50%</v>
      </c>
      <c r="J282" s="1" t="str">
        <f>IF(Table1[[#This Row],[discount_percentage]] &gt;= 50%, "Over 50% discount", "Below 50% discount")</f>
        <v>Below 50% discount</v>
      </c>
      <c r="K282" s="4">
        <v>0.37</v>
      </c>
      <c r="L282">
        <v>4.3</v>
      </c>
      <c r="M282">
        <f>ROUND(Table1[[#This Row],[rating]], 0)</f>
        <v>4</v>
      </c>
      <c r="N282" s="1">
        <v>1657</v>
      </c>
      <c r="O282" s="1">
        <f>Table1[[#This Row],[rating]]*Table1[[#This Row],[ rating_count ]]</f>
        <v>7125.0999999999995</v>
      </c>
      <c r="P282" s="1" t="str">
        <f>IF(Table1[[#This Row],[ rating_count ]]&lt;= 1000, "&lt;=1000", "&gt;=1000" )</f>
        <v>&gt;=1000</v>
      </c>
      <c r="Q282" s="1">
        <f>Table1[[#This Row],[ rating_count ]]*Table1[[#This Row],[actual_price]]</f>
        <v>57978430</v>
      </c>
      <c r="R282" t="s">
        <v>11068</v>
      </c>
      <c r="S282" s="6" t="s">
        <v>1814</v>
      </c>
      <c r="T282" t="s">
        <v>1815</v>
      </c>
      <c r="U282" t="s">
        <v>1816</v>
      </c>
      <c r="V282">
        <f>IF(TRIM(Table1[[#This Row],[review_id]])="", 0, LEN(Table1[[#This Row],[review_id]]) - LEN(SUBSTITUTE(Table1[[#This Row],[review_id]], ",", "")) + 1)</f>
        <v>8</v>
      </c>
      <c r="W282" t="s">
        <v>1817</v>
      </c>
      <c r="X282" t="s">
        <v>1818</v>
      </c>
      <c r="Y282" t="s">
        <v>1819</v>
      </c>
      <c r="Z282" t="s">
        <v>1820</v>
      </c>
    </row>
    <row r="283" spans="1:26" hidden="1" x14ac:dyDescent="0.25">
      <c r="A283" t="s">
        <v>1821</v>
      </c>
      <c r="B283" t="s">
        <v>9796</v>
      </c>
      <c r="C283" t="s">
        <v>9489</v>
      </c>
      <c r="D283" t="str">
        <f>TRIM(LEFT(SUBSTITUTE(SUBSTITUTE(SUBSTITUTE(Table1[[#This Row],[Product_category]],"&amp;"," &amp; "),"HomeImprovement","Home Improvement"),"Car&amp;Motorbike","Car &amp; Motorbike"),999))</f>
        <v>Computers &amp; Accessories</v>
      </c>
      <c r="E283" t="s">
        <v>9490</v>
      </c>
      <c r="F283">
        <v>417.44</v>
      </c>
      <c r="G283">
        <v>670</v>
      </c>
      <c r="H283" t="str">
        <f>IF(Table1[[#This Row],[actual_price]]&lt;500,"&lt;500",
   IF(Table1[[#This Row],[actual_price]]&lt;=1000,"500–1000",IF(Table1[[#This Row],[actual_price]]&lt;=10000, "1000-10000",IF(Table1[[#This Row],[actual_price]]&lt;=50000, "10000-50000",IF(Table1[[#This Row],[actual_price]]&lt;=100000, "50000-100000","&gt;100000")))))</f>
        <v>500–1000</v>
      </c>
      <c r="I283" t="str">
        <f>IF(Table1[[#This Row],[discount_percentage]] &lt;=20%, "0-20%",IF(Table1[[#This Row],[discount_percentage]] &lt;=50%, "20-50%", IF(Table1[[#This Row],[discount_percentage]] &lt;=70%, "50-70%", "70-100%" )))</f>
        <v>20-50%</v>
      </c>
      <c r="J283" s="1" t="str">
        <f>IF(Table1[[#This Row],[discount_percentage]] &gt;= 50%, "Over 50% discount", "Below 50% discount")</f>
        <v>Below 50% discount</v>
      </c>
      <c r="K283" s="4">
        <v>0.38</v>
      </c>
      <c r="L283">
        <v>3.9</v>
      </c>
      <c r="M283">
        <f>ROUND(Table1[[#This Row],[rating]], 0)</f>
        <v>4</v>
      </c>
      <c r="N283">
        <v>523</v>
      </c>
      <c r="O283" s="1">
        <f>Table1[[#This Row],[rating]]*Table1[[#This Row],[ rating_count ]]</f>
        <v>2039.7</v>
      </c>
      <c r="P283" s="1" t="str">
        <f>IF(Table1[[#This Row],[ rating_count ]]&lt;= 1000, "&lt;=1000", "&gt;=1000" )</f>
        <v>&lt;=1000</v>
      </c>
      <c r="Q283" s="1">
        <f>Table1[[#This Row],[ rating_count ]]*Table1[[#This Row],[actual_price]]</f>
        <v>350410</v>
      </c>
      <c r="R283" t="s">
        <v>11069</v>
      </c>
      <c r="S283" s="6" t="s">
        <v>1822</v>
      </c>
      <c r="T283" t="s">
        <v>1823</v>
      </c>
      <c r="U283" t="s">
        <v>1824</v>
      </c>
      <c r="V283">
        <f>IF(TRIM(Table1[[#This Row],[review_id]])="", 0, LEN(Table1[[#This Row],[review_id]]) - LEN(SUBSTITUTE(Table1[[#This Row],[review_id]], ",", "")) + 1)</f>
        <v>8</v>
      </c>
      <c r="W283" t="s">
        <v>1825</v>
      </c>
      <c r="X283" t="s">
        <v>1826</v>
      </c>
      <c r="Y283" t="s">
        <v>1827</v>
      </c>
      <c r="Z283" t="s">
        <v>1828</v>
      </c>
    </row>
    <row r="284" spans="1:26" hidden="1" x14ac:dyDescent="0.25">
      <c r="A284" t="s">
        <v>1829</v>
      </c>
      <c r="B284" t="s">
        <v>9797</v>
      </c>
      <c r="C284" t="s">
        <v>9489</v>
      </c>
      <c r="D284" t="str">
        <f>TRIM(LEFT(SUBSTITUTE(SUBSTITUTE(SUBSTITUTE(Table1[[#This Row],[Product_category]],"&amp;"," &amp; "),"HomeImprovement","Home Improvement"),"Car&amp;Motorbike","Car &amp; Motorbike"),999))</f>
        <v>Computers &amp; Accessories</v>
      </c>
      <c r="E284" t="s">
        <v>9490</v>
      </c>
      <c r="F284">
        <v>199</v>
      </c>
      <c r="G284">
        <v>999</v>
      </c>
      <c r="H284" t="str">
        <f>IF(Table1[[#This Row],[actual_price]]&lt;500,"&lt;500",
   IF(Table1[[#This Row],[actual_price]]&lt;=1000,"500–1000",IF(Table1[[#This Row],[actual_price]]&lt;=10000, "1000-10000",IF(Table1[[#This Row],[actual_price]]&lt;=50000, "10000-50000",IF(Table1[[#This Row],[actual_price]]&lt;=100000, "50000-100000","&gt;100000")))))</f>
        <v>500–1000</v>
      </c>
      <c r="I284" t="str">
        <f>IF(Table1[[#This Row],[discount_percentage]] &lt;=20%, "0-20%",IF(Table1[[#This Row],[discount_percentage]] &lt;=50%, "20-50%", IF(Table1[[#This Row],[discount_percentage]] &lt;=70%, "50-70%", "70-100%" )))</f>
        <v>70-100%</v>
      </c>
      <c r="J284" s="1" t="str">
        <f>IF(Table1[[#This Row],[discount_percentage]] &gt;= 50%, "Over 50% discount", "Below 50% discount")</f>
        <v>Over 50% discount</v>
      </c>
      <c r="K284" s="4">
        <v>0.8</v>
      </c>
      <c r="L284">
        <v>3</v>
      </c>
      <c r="M284">
        <f>ROUND(Table1[[#This Row],[rating]], 0)</f>
        <v>3</v>
      </c>
      <c r="N284">
        <v>1</v>
      </c>
      <c r="O284" s="1">
        <f>Table1[[#This Row],[rating]]*Table1[[#This Row],[ rating_count ]]</f>
        <v>3</v>
      </c>
      <c r="P284" s="1" t="str">
        <f>IF(Table1[[#This Row],[ rating_count ]]&lt;= 1000, "&lt;=1000", "&gt;=1000" )</f>
        <v>&lt;=1000</v>
      </c>
      <c r="Q284" s="1">
        <f>Table1[[#This Row],[ rating_count ]]*Table1[[#This Row],[actual_price]]</f>
        <v>999</v>
      </c>
      <c r="R284" t="s">
        <v>11070</v>
      </c>
      <c r="S284" s="6" t="s">
        <v>1830</v>
      </c>
      <c r="T284" t="s">
        <v>1831</v>
      </c>
      <c r="U284" t="s">
        <v>1832</v>
      </c>
      <c r="V284">
        <f>IF(TRIM(Table1[[#This Row],[review_id]])="", 0, LEN(Table1[[#This Row],[review_id]]) - LEN(SUBSTITUTE(Table1[[#This Row],[review_id]], ",", "")) + 1)</f>
        <v>1</v>
      </c>
      <c r="W284" t="s">
        <v>1833</v>
      </c>
      <c r="X284" t="s">
        <v>1834</v>
      </c>
      <c r="Y284" t="s">
        <v>1835</v>
      </c>
      <c r="Z284" t="s">
        <v>1836</v>
      </c>
    </row>
    <row r="285" spans="1:26" hidden="1" x14ac:dyDescent="0.25">
      <c r="A285" t="s">
        <v>1837</v>
      </c>
      <c r="B285" t="s">
        <v>9798</v>
      </c>
      <c r="C285" t="s">
        <v>9492</v>
      </c>
      <c r="D285" t="str">
        <f>TRIM(LEFT(SUBSTITUTE(SUBSTITUTE(SUBSTITUTE(Table1[[#This Row],[Product_category]],"&amp;"," &amp; "),"HomeImprovement","Home Improvement"),"Car&amp;Motorbike","Car &amp; Motorbike"),999))</f>
        <v>Electronics</v>
      </c>
      <c r="E285" s="1" t="s">
        <v>9493</v>
      </c>
      <c r="F285" s="1">
        <v>47990</v>
      </c>
      <c r="G285" s="1">
        <v>79990</v>
      </c>
      <c r="H285" s="1" t="str">
        <f>IF(Table1[[#This Row],[actual_price]]&lt;500,"&lt;500",
   IF(Table1[[#This Row],[actual_price]]&lt;=1000,"500–1000",IF(Table1[[#This Row],[actual_price]]&lt;=10000, "1000-10000",IF(Table1[[#This Row],[actual_price]]&lt;=50000, "10000-50000",IF(Table1[[#This Row],[actual_price]]&lt;=100000, "50000-100000","&gt;100000")))))</f>
        <v>50000-100000</v>
      </c>
      <c r="I285" s="1" t="str">
        <f>IF(Table1[[#This Row],[discount_percentage]] &lt;=20%, "0-20%",IF(Table1[[#This Row],[discount_percentage]] &lt;=50%, "20-50%", IF(Table1[[#This Row],[discount_percentage]] &lt;=70%, "50-70%", "70-100%" )))</f>
        <v>20-50%</v>
      </c>
      <c r="J285" s="1" t="str">
        <f>IF(Table1[[#This Row],[discount_percentage]] &gt;= 50%, "Over 50% discount", "Below 50% discount")</f>
        <v>Below 50% discount</v>
      </c>
      <c r="K285" s="4">
        <v>0.4</v>
      </c>
      <c r="L285">
        <v>4.3</v>
      </c>
      <c r="M285">
        <f>ROUND(Table1[[#This Row],[rating]], 0)</f>
        <v>4</v>
      </c>
      <c r="N285" s="1">
        <v>1376</v>
      </c>
      <c r="O285" s="1">
        <f>Table1[[#This Row],[rating]]*Table1[[#This Row],[ rating_count ]]</f>
        <v>5916.8</v>
      </c>
      <c r="P285" s="1" t="str">
        <f>IF(Table1[[#This Row],[ rating_count ]]&lt;= 1000, "&lt;=1000", "&gt;=1000" )</f>
        <v>&gt;=1000</v>
      </c>
      <c r="Q285" s="1">
        <f>Table1[[#This Row],[ rating_count ]]*Table1[[#This Row],[actual_price]]</f>
        <v>110066240</v>
      </c>
      <c r="R285" t="s">
        <v>10933</v>
      </c>
      <c r="S285" s="6" t="s">
        <v>903</v>
      </c>
      <c r="T285" t="s">
        <v>904</v>
      </c>
      <c r="U285" t="s">
        <v>905</v>
      </c>
      <c r="V285">
        <f>IF(TRIM(Table1[[#This Row],[review_id]])="", 0, LEN(Table1[[#This Row],[review_id]]) - LEN(SUBSTITUTE(Table1[[#This Row],[review_id]], ",", "")) + 1)</f>
        <v>8</v>
      </c>
      <c r="W285" t="s">
        <v>906</v>
      </c>
      <c r="X285" t="s">
        <v>10793</v>
      </c>
      <c r="Y285" t="s">
        <v>1838</v>
      </c>
      <c r="Z285" t="s">
        <v>1839</v>
      </c>
    </row>
    <row r="286" spans="1:26" hidden="1" x14ac:dyDescent="0.25">
      <c r="A286" t="s">
        <v>1840</v>
      </c>
      <c r="B286" t="s">
        <v>9799</v>
      </c>
      <c r="C286" t="s">
        <v>9492</v>
      </c>
      <c r="D286" t="str">
        <f>TRIM(LEFT(SUBSTITUTE(SUBSTITUTE(SUBSTITUTE(Table1[[#This Row],[Product_category]],"&amp;"," &amp; "),"HomeImprovement","Home Improvement"),"Car&amp;Motorbike","Car &amp; Motorbike"),999))</f>
        <v>Electronics</v>
      </c>
      <c r="E286" t="s">
        <v>9493</v>
      </c>
      <c r="F286">
        <v>215</v>
      </c>
      <c r="G286">
        <v>499</v>
      </c>
      <c r="H286" t="str">
        <f>IF(Table1[[#This Row],[actual_price]]&lt;500,"&lt;500",
   IF(Table1[[#This Row],[actual_price]]&lt;=1000,"500–1000",IF(Table1[[#This Row],[actual_price]]&lt;=10000, "1000-10000",IF(Table1[[#This Row],[actual_price]]&lt;=50000, "10000-50000",IF(Table1[[#This Row],[actual_price]]&lt;=100000, "50000-100000","&gt;100000")))))</f>
        <v>&lt;500</v>
      </c>
      <c r="I286" t="str">
        <f>IF(Table1[[#This Row],[discount_percentage]] &lt;=20%, "0-20%",IF(Table1[[#This Row],[discount_percentage]] &lt;=50%, "20-50%", IF(Table1[[#This Row],[discount_percentage]] &lt;=70%, "50-70%", "70-100%" )))</f>
        <v>50-70%</v>
      </c>
      <c r="J286" s="1" t="str">
        <f>IF(Table1[[#This Row],[discount_percentage]] &gt;= 50%, "Over 50% discount", "Below 50% discount")</f>
        <v>Over 50% discount</v>
      </c>
      <c r="K286" s="4">
        <v>0.56999999999999995</v>
      </c>
      <c r="L286">
        <v>3.5</v>
      </c>
      <c r="M286">
        <f>ROUND(Table1[[#This Row],[rating]], 0)</f>
        <v>4</v>
      </c>
      <c r="N286">
        <v>121</v>
      </c>
      <c r="O286" s="1">
        <f>Table1[[#This Row],[rating]]*Table1[[#This Row],[ rating_count ]]</f>
        <v>423.5</v>
      </c>
      <c r="P286" s="1" t="str">
        <f>IF(Table1[[#This Row],[ rating_count ]]&lt;= 1000, "&lt;=1000", "&gt;=1000" )</f>
        <v>&lt;=1000</v>
      </c>
      <c r="Q286" s="1">
        <f>Table1[[#This Row],[ rating_count ]]*Table1[[#This Row],[actual_price]]</f>
        <v>60379</v>
      </c>
      <c r="R286" t="s">
        <v>11071</v>
      </c>
      <c r="S286" s="6" t="s">
        <v>1841</v>
      </c>
      <c r="T286" t="s">
        <v>1842</v>
      </c>
      <c r="U286" t="s">
        <v>1843</v>
      </c>
      <c r="V286">
        <f>IF(TRIM(Table1[[#This Row],[review_id]])="", 0, LEN(Table1[[#This Row],[review_id]]) - LEN(SUBSTITUTE(Table1[[#This Row],[review_id]], ",", "")) + 1)</f>
        <v>8</v>
      </c>
      <c r="W286" t="s">
        <v>1844</v>
      </c>
      <c r="X286" t="s">
        <v>1845</v>
      </c>
      <c r="Y286" t="s">
        <v>1846</v>
      </c>
      <c r="Z286" t="s">
        <v>1847</v>
      </c>
    </row>
    <row r="287" spans="1:26" hidden="1" x14ac:dyDescent="0.25">
      <c r="A287" t="s">
        <v>1848</v>
      </c>
      <c r="B287" t="s">
        <v>9634</v>
      </c>
      <c r="C287" t="s">
        <v>9489</v>
      </c>
      <c r="D287" t="str">
        <f>TRIM(LEFT(SUBSTITUTE(SUBSTITUTE(SUBSTITUTE(Table1[[#This Row],[Product_category]],"&amp;"," &amp; "),"HomeImprovement","Home Improvement"),"Car&amp;Motorbike","Car &amp; Motorbike"),999))</f>
        <v>Computers &amp; Accessories</v>
      </c>
      <c r="E287" t="s">
        <v>9490</v>
      </c>
      <c r="F287">
        <v>99</v>
      </c>
      <c r="G287">
        <v>800</v>
      </c>
      <c r="H287" t="str">
        <f>IF(Table1[[#This Row],[actual_price]]&lt;500,"&lt;500",
   IF(Table1[[#This Row],[actual_price]]&lt;=1000,"500–1000",IF(Table1[[#This Row],[actual_price]]&lt;=10000, "1000-10000",IF(Table1[[#This Row],[actual_price]]&lt;=50000, "10000-50000",IF(Table1[[#This Row],[actual_price]]&lt;=100000, "50000-100000","&gt;100000")))))</f>
        <v>500–1000</v>
      </c>
      <c r="I287" t="str">
        <f>IF(Table1[[#This Row],[discount_percentage]] &lt;=20%, "0-20%",IF(Table1[[#This Row],[discount_percentage]] &lt;=50%, "20-50%", IF(Table1[[#This Row],[discount_percentage]] &lt;=70%, "50-70%", "70-100%" )))</f>
        <v>70-100%</v>
      </c>
      <c r="J287" s="1" t="str">
        <f>IF(Table1[[#This Row],[discount_percentage]] &gt;= 50%, "Over 50% discount", "Below 50% discount")</f>
        <v>Over 50% discount</v>
      </c>
      <c r="K287" s="4">
        <v>0.88</v>
      </c>
      <c r="L287">
        <v>3.9</v>
      </c>
      <c r="M287">
        <f>ROUND(Table1[[#This Row],[rating]], 0)</f>
        <v>4</v>
      </c>
      <c r="N287" s="1">
        <v>1075</v>
      </c>
      <c r="O287" s="1">
        <f>Table1[[#This Row],[rating]]*Table1[[#This Row],[ rating_count ]]</f>
        <v>4192.5</v>
      </c>
      <c r="P287" s="1" t="str">
        <f>IF(Table1[[#This Row],[ rating_count ]]&lt;= 1000, "&lt;=1000", "&gt;=1000" )</f>
        <v>&gt;=1000</v>
      </c>
      <c r="Q287" s="1">
        <f>Table1[[#This Row],[ rating_count ]]*Table1[[#This Row],[actual_price]]</f>
        <v>860000</v>
      </c>
      <c r="R287" t="s">
        <v>10908</v>
      </c>
      <c r="S287" s="6" t="s">
        <v>256</v>
      </c>
      <c r="T287" t="s">
        <v>11995</v>
      </c>
      <c r="U287" t="s">
        <v>257</v>
      </c>
      <c r="V287">
        <f>IF(TRIM(Table1[[#This Row],[review_id]])="", 0, LEN(Table1[[#This Row],[review_id]]) - LEN(SUBSTITUTE(Table1[[#This Row],[review_id]], ",", "")) + 1)</f>
        <v>8</v>
      </c>
      <c r="W287" t="s">
        <v>258</v>
      </c>
      <c r="X287" t="s">
        <v>1849</v>
      </c>
      <c r="Y287" t="s">
        <v>1850</v>
      </c>
      <c r="Z287" t="s">
        <v>1851</v>
      </c>
    </row>
    <row r="288" spans="1:26" hidden="1" x14ac:dyDescent="0.25">
      <c r="A288" t="s">
        <v>1852</v>
      </c>
      <c r="B288" t="s">
        <v>9800</v>
      </c>
      <c r="C288" t="s">
        <v>9492</v>
      </c>
      <c r="D288" t="str">
        <f>TRIM(LEFT(SUBSTITUTE(SUBSTITUTE(SUBSTITUTE(Table1[[#This Row],[Product_category]],"&amp;"," &amp; "),"HomeImprovement","Home Improvement"),"Car&amp;Motorbike","Car &amp; Motorbike"),999))</f>
        <v>Electronics</v>
      </c>
      <c r="E288" s="1" t="s">
        <v>9493</v>
      </c>
      <c r="F288" s="1">
        <v>18999</v>
      </c>
      <c r="G288" s="1">
        <v>35000</v>
      </c>
      <c r="H288" s="1" t="str">
        <f>IF(Table1[[#This Row],[actual_price]]&lt;500,"&lt;500",
   IF(Table1[[#This Row],[actual_price]]&lt;=1000,"500–1000",IF(Table1[[#This Row],[actual_price]]&lt;=10000, "1000-10000",IF(Table1[[#This Row],[actual_price]]&lt;=50000, "10000-50000",IF(Table1[[#This Row],[actual_price]]&lt;=100000, "50000-100000","&gt;100000")))))</f>
        <v>10000-50000</v>
      </c>
      <c r="I288" s="1" t="str">
        <f>IF(Table1[[#This Row],[discount_percentage]] &lt;=20%, "0-20%",IF(Table1[[#This Row],[discount_percentage]] &lt;=50%, "20-50%", IF(Table1[[#This Row],[discount_percentage]] &lt;=70%, "50-70%", "70-100%" )))</f>
        <v>20-50%</v>
      </c>
      <c r="J288" s="1" t="str">
        <f>IF(Table1[[#This Row],[discount_percentage]] &gt;= 50%, "Over 50% discount", "Below 50% discount")</f>
        <v>Below 50% discount</v>
      </c>
      <c r="K288" s="4">
        <v>0.46</v>
      </c>
      <c r="L288">
        <v>4</v>
      </c>
      <c r="M288">
        <f>ROUND(Table1[[#This Row],[rating]], 0)</f>
        <v>4</v>
      </c>
      <c r="N288" s="1">
        <v>1001</v>
      </c>
      <c r="O288" s="1">
        <f>Table1[[#This Row],[rating]]*Table1[[#This Row],[ rating_count ]]</f>
        <v>4004</v>
      </c>
      <c r="P288" s="1" t="str">
        <f>IF(Table1[[#This Row],[ rating_count ]]&lt;= 1000, "&lt;=1000", "&gt;=1000" )</f>
        <v>&gt;=1000</v>
      </c>
      <c r="Q288" s="1">
        <f>Table1[[#This Row],[ rating_count ]]*Table1[[#This Row],[actual_price]]</f>
        <v>35035000</v>
      </c>
      <c r="R288" t="s">
        <v>11072</v>
      </c>
      <c r="S288" s="6" t="s">
        <v>1853</v>
      </c>
      <c r="T288" t="s">
        <v>1854</v>
      </c>
      <c r="U288" t="s">
        <v>1855</v>
      </c>
      <c r="V288">
        <f>IF(TRIM(Table1[[#This Row],[review_id]])="", 0, LEN(Table1[[#This Row],[review_id]]) - LEN(SUBSTITUTE(Table1[[#This Row],[review_id]], ",", "")) + 1)</f>
        <v>8</v>
      </c>
      <c r="W288" t="s">
        <v>1856</v>
      </c>
      <c r="X288" t="s">
        <v>1857</v>
      </c>
      <c r="Y288" t="s">
        <v>1858</v>
      </c>
      <c r="Z288" t="s">
        <v>1859</v>
      </c>
    </row>
    <row r="289" spans="1:26" hidden="1" x14ac:dyDescent="0.25">
      <c r="A289" t="s">
        <v>1860</v>
      </c>
      <c r="B289" t="s">
        <v>9801</v>
      </c>
      <c r="C289" t="s">
        <v>9489</v>
      </c>
      <c r="D289" t="str">
        <f>TRIM(LEFT(SUBSTITUTE(SUBSTITUTE(SUBSTITUTE(Table1[[#This Row],[Product_category]],"&amp;"," &amp; "),"HomeImprovement","Home Improvement"),"Car&amp;Motorbike","Car &amp; Motorbike"),999))</f>
        <v>Computers &amp; Accessories</v>
      </c>
      <c r="E289" t="s">
        <v>9490</v>
      </c>
      <c r="F289">
        <v>249</v>
      </c>
      <c r="G289">
        <v>999</v>
      </c>
      <c r="H289" t="str">
        <f>IF(Table1[[#This Row],[actual_price]]&lt;500,"&lt;500",
   IF(Table1[[#This Row],[actual_price]]&lt;=1000,"500–1000",IF(Table1[[#This Row],[actual_price]]&lt;=10000, "1000-10000",IF(Table1[[#This Row],[actual_price]]&lt;=50000, "10000-50000",IF(Table1[[#This Row],[actual_price]]&lt;=100000, "50000-100000","&gt;100000")))))</f>
        <v>500–1000</v>
      </c>
      <c r="I289" t="str">
        <f>IF(Table1[[#This Row],[discount_percentage]] &lt;=20%, "0-20%",IF(Table1[[#This Row],[discount_percentage]] &lt;=50%, "20-50%", IF(Table1[[#This Row],[discount_percentage]] &lt;=70%, "50-70%", "70-100%" )))</f>
        <v>70-100%</v>
      </c>
      <c r="J289" s="1" t="str">
        <f>IF(Table1[[#This Row],[discount_percentage]] &gt;= 50%, "Over 50% discount", "Below 50% discount")</f>
        <v>Over 50% discount</v>
      </c>
      <c r="K289" s="4">
        <v>0.75</v>
      </c>
      <c r="L289">
        <v>4.3</v>
      </c>
      <c r="M289">
        <f>ROUND(Table1[[#This Row],[rating]], 0)</f>
        <v>4</v>
      </c>
      <c r="N289">
        <v>112</v>
      </c>
      <c r="O289" s="1">
        <f>Table1[[#This Row],[rating]]*Table1[[#This Row],[ rating_count ]]</f>
        <v>481.59999999999997</v>
      </c>
      <c r="P289" s="1" t="str">
        <f>IF(Table1[[#This Row],[ rating_count ]]&lt;= 1000, "&lt;=1000", "&gt;=1000" )</f>
        <v>&lt;=1000</v>
      </c>
      <c r="Q289" s="1">
        <f>Table1[[#This Row],[ rating_count ]]*Table1[[#This Row],[actual_price]]</f>
        <v>111888</v>
      </c>
      <c r="R289" t="s">
        <v>11073</v>
      </c>
      <c r="S289" s="6" t="s">
        <v>1861</v>
      </c>
      <c r="T289" t="s">
        <v>12071</v>
      </c>
      <c r="U289" t="s">
        <v>1862</v>
      </c>
      <c r="V289">
        <f>IF(TRIM(Table1[[#This Row],[review_id]])="", 0, LEN(Table1[[#This Row],[review_id]]) - LEN(SUBSTITUTE(Table1[[#This Row],[review_id]], ",", "")) + 1)</f>
        <v>8</v>
      </c>
      <c r="W289" t="s">
        <v>1863</v>
      </c>
      <c r="X289" t="s">
        <v>1864</v>
      </c>
      <c r="Y289" t="s">
        <v>1865</v>
      </c>
      <c r="Z289" t="s">
        <v>1866</v>
      </c>
    </row>
    <row r="290" spans="1:26" hidden="1" x14ac:dyDescent="0.25">
      <c r="A290" t="s">
        <v>1867</v>
      </c>
      <c r="B290" t="s">
        <v>9802</v>
      </c>
      <c r="C290" t="s">
        <v>9492</v>
      </c>
      <c r="D290" t="str">
        <f>TRIM(LEFT(SUBSTITUTE(SUBSTITUTE(SUBSTITUTE(Table1[[#This Row],[Product_category]],"&amp;"," &amp; "),"HomeImprovement","Home Improvement"),"Car&amp;Motorbike","Car &amp; Motorbike"),999))</f>
        <v>Electronics</v>
      </c>
      <c r="E290" s="1" t="s">
        <v>9493</v>
      </c>
      <c r="F290" s="1">
        <v>7999</v>
      </c>
      <c r="G290" s="1">
        <v>15999</v>
      </c>
      <c r="H290" s="1" t="str">
        <f>IF(Table1[[#This Row],[actual_price]]&lt;500,"&lt;500",
   IF(Table1[[#This Row],[actual_price]]&lt;=1000,"500–1000",IF(Table1[[#This Row],[actual_price]]&lt;=10000, "1000-10000",IF(Table1[[#This Row],[actual_price]]&lt;=50000, "10000-50000",IF(Table1[[#This Row],[actual_price]]&lt;=100000, "50000-100000","&gt;100000")))))</f>
        <v>10000-50000</v>
      </c>
      <c r="I290" s="1" t="str">
        <f>IF(Table1[[#This Row],[discount_percentage]] &lt;=20%, "0-20%",IF(Table1[[#This Row],[discount_percentage]] &lt;=50%, "20-50%", IF(Table1[[#This Row],[discount_percentage]] &lt;=70%, "50-70%", "70-100%" )))</f>
        <v>20-50%</v>
      </c>
      <c r="J290" s="1" t="str">
        <f>IF(Table1[[#This Row],[discount_percentage]] &gt;= 50%, "Over 50% discount", "Below 50% discount")</f>
        <v>Over 50% discount</v>
      </c>
      <c r="K290" s="4">
        <v>0.5</v>
      </c>
      <c r="L290">
        <v>3.8</v>
      </c>
      <c r="M290">
        <f>ROUND(Table1[[#This Row],[rating]], 0)</f>
        <v>4</v>
      </c>
      <c r="N290" s="1">
        <v>3022</v>
      </c>
      <c r="O290" s="1">
        <f>Table1[[#This Row],[rating]]*Table1[[#This Row],[ rating_count ]]</f>
        <v>11483.6</v>
      </c>
      <c r="P290" s="1" t="str">
        <f>IF(Table1[[#This Row],[ rating_count ]]&lt;= 1000, "&lt;=1000", "&gt;=1000" )</f>
        <v>&gt;=1000</v>
      </c>
      <c r="Q290" s="1">
        <f>Table1[[#This Row],[ rating_count ]]*Table1[[#This Row],[actual_price]]</f>
        <v>48348978</v>
      </c>
      <c r="R290" t="s">
        <v>11074</v>
      </c>
      <c r="S290" s="6" t="s">
        <v>1868</v>
      </c>
      <c r="T290" t="s">
        <v>1869</v>
      </c>
      <c r="U290" t="s">
        <v>1870</v>
      </c>
      <c r="V290">
        <f>IF(TRIM(Table1[[#This Row],[review_id]])="", 0, LEN(Table1[[#This Row],[review_id]]) - LEN(SUBSTITUTE(Table1[[#This Row],[review_id]], ",", "")) + 1)</f>
        <v>8</v>
      </c>
      <c r="W290" t="s">
        <v>1871</v>
      </c>
      <c r="X290" t="s">
        <v>1872</v>
      </c>
      <c r="Y290" t="s">
        <v>1873</v>
      </c>
      <c r="Z290" t="s">
        <v>1874</v>
      </c>
    </row>
    <row r="291" spans="1:26" hidden="1" x14ac:dyDescent="0.25">
      <c r="A291" t="s">
        <v>1875</v>
      </c>
      <c r="B291" t="s">
        <v>9803</v>
      </c>
      <c r="C291" t="s">
        <v>9489</v>
      </c>
      <c r="D291" t="str">
        <f>TRIM(LEFT(SUBSTITUTE(SUBSTITUTE(SUBSTITUTE(Table1[[#This Row],[Product_category]],"&amp;"," &amp; "),"HomeImprovement","Home Improvement"),"Car&amp;Motorbike","Car &amp; Motorbike"),999))</f>
        <v>Computers &amp; Accessories</v>
      </c>
      <c r="E291" t="s">
        <v>9490</v>
      </c>
      <c r="F291">
        <v>649</v>
      </c>
      <c r="G291" s="1">
        <v>1600</v>
      </c>
      <c r="H291" s="1" t="str">
        <f>IF(Table1[[#This Row],[actual_price]]&lt;500,"&lt;500",
   IF(Table1[[#This Row],[actual_price]]&lt;=1000,"500–1000",IF(Table1[[#This Row],[actual_price]]&lt;=10000, "1000-10000",IF(Table1[[#This Row],[actual_price]]&lt;=50000, "10000-50000",IF(Table1[[#This Row],[actual_price]]&lt;=100000, "50000-100000","&gt;100000")))))</f>
        <v>1000-10000</v>
      </c>
      <c r="I291" s="1" t="str">
        <f>IF(Table1[[#This Row],[discount_percentage]] &lt;=20%, "0-20%",IF(Table1[[#This Row],[discount_percentage]] &lt;=50%, "20-50%", IF(Table1[[#This Row],[discount_percentage]] &lt;=70%, "50-70%", "70-100%" )))</f>
        <v>50-70%</v>
      </c>
      <c r="J291" s="1" t="str">
        <f>IF(Table1[[#This Row],[discount_percentage]] &gt;= 50%, "Over 50% discount", "Below 50% discount")</f>
        <v>Over 50% discount</v>
      </c>
      <c r="K291" s="4">
        <v>0.59</v>
      </c>
      <c r="L291">
        <v>4.3</v>
      </c>
      <c r="M291">
        <f>ROUND(Table1[[#This Row],[rating]], 0)</f>
        <v>4</v>
      </c>
      <c r="N291" s="1">
        <v>5451</v>
      </c>
      <c r="O291" s="1">
        <f>Table1[[#This Row],[rating]]*Table1[[#This Row],[ rating_count ]]</f>
        <v>23439.3</v>
      </c>
      <c r="P291" s="1" t="str">
        <f>IF(Table1[[#This Row],[ rating_count ]]&lt;= 1000, "&lt;=1000", "&gt;=1000" )</f>
        <v>&gt;=1000</v>
      </c>
      <c r="Q291" s="1">
        <f>Table1[[#This Row],[ rating_count ]]*Table1[[#This Row],[actual_price]]</f>
        <v>8721600</v>
      </c>
      <c r="R291" t="s">
        <v>11075</v>
      </c>
      <c r="S291" s="6" t="s">
        <v>1201</v>
      </c>
      <c r="T291" t="s">
        <v>1202</v>
      </c>
      <c r="U291" t="s">
        <v>1203</v>
      </c>
      <c r="V291">
        <f>IF(TRIM(Table1[[#This Row],[review_id]])="", 0, LEN(Table1[[#This Row],[review_id]]) - LEN(SUBSTITUTE(Table1[[#This Row],[review_id]], ",", "")) + 1)</f>
        <v>8</v>
      </c>
      <c r="W291" t="s">
        <v>1204</v>
      </c>
      <c r="X291" t="s">
        <v>1205</v>
      </c>
      <c r="Y291" t="s">
        <v>1876</v>
      </c>
      <c r="Z291" t="s">
        <v>1877</v>
      </c>
    </row>
    <row r="292" spans="1:26" hidden="1" x14ac:dyDescent="0.25">
      <c r="A292" t="s">
        <v>1878</v>
      </c>
      <c r="B292" t="s">
        <v>554</v>
      </c>
      <c r="C292" t="s">
        <v>9492</v>
      </c>
      <c r="D292" t="str">
        <f>TRIM(LEFT(SUBSTITUTE(SUBSTITUTE(SUBSTITUTE(Table1[[#This Row],[Product_category]],"&amp;"," &amp; "),"HomeImprovement","Home Improvement"),"Car&amp;Motorbike","Car &amp; Motorbike"),999))</f>
        <v>Electronics</v>
      </c>
      <c r="E292" s="1" t="s">
        <v>9493</v>
      </c>
      <c r="F292" s="1">
        <v>1289</v>
      </c>
      <c r="G292" s="1">
        <v>2499</v>
      </c>
      <c r="H292" s="1" t="str">
        <f>IF(Table1[[#This Row],[actual_price]]&lt;500,"&lt;500",
   IF(Table1[[#This Row],[actual_price]]&lt;=1000,"500–1000",IF(Table1[[#This Row],[actual_price]]&lt;=10000, "1000-10000",IF(Table1[[#This Row],[actual_price]]&lt;=50000, "10000-50000",IF(Table1[[#This Row],[actual_price]]&lt;=100000, "50000-100000","&gt;100000")))))</f>
        <v>1000-10000</v>
      </c>
      <c r="I292" s="1" t="str">
        <f>IF(Table1[[#This Row],[discount_percentage]] &lt;=20%, "0-20%",IF(Table1[[#This Row],[discount_percentage]] &lt;=50%, "20-50%", IF(Table1[[#This Row],[discount_percentage]] &lt;=70%, "50-70%", "70-100%" )))</f>
        <v>20-50%</v>
      </c>
      <c r="J292" s="1" t="str">
        <f>IF(Table1[[#This Row],[discount_percentage]] &gt;= 50%, "Over 50% discount", "Below 50% discount")</f>
        <v>Below 50% discount</v>
      </c>
      <c r="K292" s="4">
        <v>0.48</v>
      </c>
      <c r="L292">
        <v>3.3</v>
      </c>
      <c r="M292">
        <f>ROUND(Table1[[#This Row],[rating]], 0)</f>
        <v>3</v>
      </c>
      <c r="N292">
        <v>73</v>
      </c>
      <c r="O292" s="1">
        <f>Table1[[#This Row],[rating]]*Table1[[#This Row],[ rating_count ]]</f>
        <v>240.89999999999998</v>
      </c>
      <c r="P292" s="1" t="str">
        <f>IF(Table1[[#This Row],[ rating_count ]]&lt;= 1000, "&lt;=1000", "&gt;=1000" )</f>
        <v>&lt;=1000</v>
      </c>
      <c r="Q292" s="1">
        <f>Table1[[#This Row],[ rating_count ]]*Table1[[#This Row],[actual_price]]</f>
        <v>182427</v>
      </c>
      <c r="R292" t="s">
        <v>11076</v>
      </c>
      <c r="S292" s="6" t="s">
        <v>1879</v>
      </c>
      <c r="T292" t="s">
        <v>1880</v>
      </c>
      <c r="U292" t="s">
        <v>1881</v>
      </c>
      <c r="V292">
        <f>IF(TRIM(Table1[[#This Row],[review_id]])="", 0, LEN(Table1[[#This Row],[review_id]]) - LEN(SUBSTITUTE(Table1[[#This Row],[review_id]], ",", "")) + 1)</f>
        <v>8</v>
      </c>
      <c r="W292" t="s">
        <v>1882</v>
      </c>
      <c r="X292" t="s">
        <v>1883</v>
      </c>
      <c r="Y292" t="s">
        <v>1884</v>
      </c>
      <c r="Z292" t="s">
        <v>1885</v>
      </c>
    </row>
    <row r="293" spans="1:26" hidden="1" x14ac:dyDescent="0.25">
      <c r="A293" t="s">
        <v>1886</v>
      </c>
      <c r="B293" t="s">
        <v>9804</v>
      </c>
      <c r="C293" t="s">
        <v>9492</v>
      </c>
      <c r="D293" t="str">
        <f>TRIM(LEFT(SUBSTITUTE(SUBSTITUTE(SUBSTITUTE(Table1[[#This Row],[Product_category]],"&amp;"," &amp; "),"HomeImprovement","Home Improvement"),"Car&amp;Motorbike","Car &amp; Motorbike"),999))</f>
        <v>Electronics</v>
      </c>
      <c r="E293" t="s">
        <v>9493</v>
      </c>
      <c r="F293">
        <v>609</v>
      </c>
      <c r="G293" s="1">
        <v>1500</v>
      </c>
      <c r="H293" s="1" t="str">
        <f>IF(Table1[[#This Row],[actual_price]]&lt;500,"&lt;500",
   IF(Table1[[#This Row],[actual_price]]&lt;=1000,"500–1000",IF(Table1[[#This Row],[actual_price]]&lt;=10000, "1000-10000",IF(Table1[[#This Row],[actual_price]]&lt;=50000, "10000-50000",IF(Table1[[#This Row],[actual_price]]&lt;=100000, "50000-100000","&gt;100000")))))</f>
        <v>1000-10000</v>
      </c>
      <c r="I293" s="1" t="str">
        <f>IF(Table1[[#This Row],[discount_percentage]] &lt;=20%, "0-20%",IF(Table1[[#This Row],[discount_percentage]] &lt;=50%, "20-50%", IF(Table1[[#This Row],[discount_percentage]] &lt;=70%, "50-70%", "70-100%" )))</f>
        <v>50-70%</v>
      </c>
      <c r="J293" s="1" t="str">
        <f>IF(Table1[[#This Row],[discount_percentage]] &gt;= 50%, "Over 50% discount", "Below 50% discount")</f>
        <v>Over 50% discount</v>
      </c>
      <c r="K293" s="4">
        <v>0.59</v>
      </c>
      <c r="L293">
        <v>4.5</v>
      </c>
      <c r="M293">
        <f>ROUND(Table1[[#This Row],[rating]], 0)</f>
        <v>5</v>
      </c>
      <c r="N293" s="1">
        <v>1029</v>
      </c>
      <c r="O293" s="1">
        <f>Table1[[#This Row],[rating]]*Table1[[#This Row],[ rating_count ]]</f>
        <v>4630.5</v>
      </c>
      <c r="P293" s="1" t="str">
        <f>IF(Table1[[#This Row],[ rating_count ]]&lt;= 1000, "&lt;=1000", "&gt;=1000" )</f>
        <v>&gt;=1000</v>
      </c>
      <c r="Q293" s="1">
        <f>Table1[[#This Row],[ rating_count ]]*Table1[[#This Row],[actual_price]]</f>
        <v>1543500</v>
      </c>
      <c r="R293" t="s">
        <v>11077</v>
      </c>
      <c r="S293" s="6" t="s">
        <v>1887</v>
      </c>
      <c r="T293" t="s">
        <v>12072</v>
      </c>
      <c r="U293" t="s">
        <v>1888</v>
      </c>
      <c r="V293">
        <f>IF(TRIM(Table1[[#This Row],[review_id]])="", 0, LEN(Table1[[#This Row],[review_id]]) - LEN(SUBSTITUTE(Table1[[#This Row],[review_id]], ",", "")) + 1)</f>
        <v>8</v>
      </c>
      <c r="W293" t="s">
        <v>1889</v>
      </c>
      <c r="X293" t="s">
        <v>1890</v>
      </c>
      <c r="Y293" t="s">
        <v>1891</v>
      </c>
      <c r="Z293" t="s">
        <v>1892</v>
      </c>
    </row>
    <row r="294" spans="1:26" hidden="1" x14ac:dyDescent="0.25">
      <c r="A294" t="s">
        <v>1893</v>
      </c>
      <c r="B294" t="s">
        <v>9805</v>
      </c>
      <c r="C294" t="s">
        <v>9492</v>
      </c>
      <c r="D294" t="str">
        <f>TRIM(LEFT(SUBSTITUTE(SUBSTITUTE(SUBSTITUTE(Table1[[#This Row],[Product_category]],"&amp;"," &amp; "),"HomeImprovement","Home Improvement"),"Car&amp;Motorbike","Car &amp; Motorbike"),999))</f>
        <v>Electronics</v>
      </c>
      <c r="E294" s="1" t="s">
        <v>9493</v>
      </c>
      <c r="F294" s="1">
        <v>32990</v>
      </c>
      <c r="G294" s="1">
        <v>54990</v>
      </c>
      <c r="H294" s="1" t="str">
        <f>IF(Table1[[#This Row],[actual_price]]&lt;500,"&lt;500",
   IF(Table1[[#This Row],[actual_price]]&lt;=1000,"500–1000",IF(Table1[[#This Row],[actual_price]]&lt;=10000, "1000-10000",IF(Table1[[#This Row],[actual_price]]&lt;=50000, "10000-50000",IF(Table1[[#This Row],[actual_price]]&lt;=100000, "50000-100000","&gt;100000")))))</f>
        <v>50000-100000</v>
      </c>
      <c r="I294" s="1" t="str">
        <f>IF(Table1[[#This Row],[discount_percentage]] &lt;=20%, "0-20%",IF(Table1[[#This Row],[discount_percentage]] &lt;=50%, "20-50%", IF(Table1[[#This Row],[discount_percentage]] &lt;=70%, "50-70%", "70-100%" )))</f>
        <v>20-50%</v>
      </c>
      <c r="J294" s="1" t="str">
        <f>IF(Table1[[#This Row],[discount_percentage]] &gt;= 50%, "Over 50% discount", "Below 50% discount")</f>
        <v>Below 50% discount</v>
      </c>
      <c r="K294" s="4">
        <v>0.4</v>
      </c>
      <c r="L294">
        <v>4.0999999999999996</v>
      </c>
      <c r="M294">
        <f>ROUND(Table1[[#This Row],[rating]], 0)</f>
        <v>4</v>
      </c>
      <c r="N294" s="1">
        <v>1555</v>
      </c>
      <c r="O294" s="1">
        <f>Table1[[#This Row],[rating]]*Table1[[#This Row],[ rating_count ]]</f>
        <v>6375.4999999999991</v>
      </c>
      <c r="P294" s="1" t="str">
        <f>IF(Table1[[#This Row],[ rating_count ]]&lt;= 1000, "&lt;=1000", "&gt;=1000" )</f>
        <v>&gt;=1000</v>
      </c>
      <c r="Q294" s="1">
        <f>Table1[[#This Row],[ rating_count ]]*Table1[[#This Row],[actual_price]]</f>
        <v>85509450</v>
      </c>
      <c r="R294" t="s">
        <v>11078</v>
      </c>
      <c r="S294" s="6" t="s">
        <v>1894</v>
      </c>
      <c r="T294" t="s">
        <v>12073</v>
      </c>
      <c r="U294" t="s">
        <v>1895</v>
      </c>
      <c r="V294">
        <f>IF(TRIM(Table1[[#This Row],[review_id]])="", 0, LEN(Table1[[#This Row],[review_id]]) - LEN(SUBSTITUTE(Table1[[#This Row],[review_id]], ",", "")) + 1)</f>
        <v>8</v>
      </c>
      <c r="W294" t="s">
        <v>1896</v>
      </c>
      <c r="X294" t="s">
        <v>1897</v>
      </c>
      <c r="Y294" t="s">
        <v>1898</v>
      </c>
      <c r="Z294" t="s">
        <v>1899</v>
      </c>
    </row>
    <row r="295" spans="1:26" hidden="1" x14ac:dyDescent="0.25">
      <c r="A295" t="s">
        <v>1900</v>
      </c>
      <c r="B295" t="s">
        <v>9806</v>
      </c>
      <c r="C295" t="s">
        <v>9492</v>
      </c>
      <c r="D295" t="str">
        <f>TRIM(LEFT(SUBSTITUTE(SUBSTITUTE(SUBSTITUTE(Table1[[#This Row],[Product_category]],"&amp;"," &amp; "),"HomeImprovement","Home Improvement"),"Car&amp;Motorbike","Car &amp; Motorbike"),999))</f>
        <v>Electronics</v>
      </c>
      <c r="E295" t="s">
        <v>9493</v>
      </c>
      <c r="F295">
        <v>599</v>
      </c>
      <c r="G295" s="1">
        <v>1999</v>
      </c>
      <c r="H295" s="1" t="str">
        <f>IF(Table1[[#This Row],[actual_price]]&lt;500,"&lt;500",
   IF(Table1[[#This Row],[actual_price]]&lt;=1000,"500–1000",IF(Table1[[#This Row],[actual_price]]&lt;=10000, "1000-10000",IF(Table1[[#This Row],[actual_price]]&lt;=50000, "10000-50000",IF(Table1[[#This Row],[actual_price]]&lt;=100000, "50000-100000","&gt;100000")))))</f>
        <v>1000-10000</v>
      </c>
      <c r="I295" s="1" t="str">
        <f>IF(Table1[[#This Row],[discount_percentage]] &lt;=20%, "0-20%",IF(Table1[[#This Row],[discount_percentage]] &lt;=50%, "20-50%", IF(Table1[[#This Row],[discount_percentage]] &lt;=70%, "50-70%", "70-100%" )))</f>
        <v>50-70%</v>
      </c>
      <c r="J295" s="1" t="str">
        <f>IF(Table1[[#This Row],[discount_percentage]] &gt;= 50%, "Over 50% discount", "Below 50% discount")</f>
        <v>Over 50% discount</v>
      </c>
      <c r="K295" s="4">
        <v>0.7</v>
      </c>
      <c r="L295">
        <v>4.2</v>
      </c>
      <c r="M295">
        <f>ROUND(Table1[[#This Row],[rating]], 0)</f>
        <v>4</v>
      </c>
      <c r="N295">
        <v>47</v>
      </c>
      <c r="O295" s="1">
        <f>Table1[[#This Row],[rating]]*Table1[[#This Row],[ rating_count ]]</f>
        <v>197.4</v>
      </c>
      <c r="P295" s="1" t="str">
        <f>IF(Table1[[#This Row],[ rating_count ]]&lt;= 1000, "&lt;=1000", "&gt;=1000" )</f>
        <v>&lt;=1000</v>
      </c>
      <c r="Q295" s="1">
        <f>Table1[[#This Row],[ rating_count ]]*Table1[[#This Row],[actual_price]]</f>
        <v>93953</v>
      </c>
      <c r="R295" t="s">
        <v>11079</v>
      </c>
      <c r="S295" s="6" t="s">
        <v>1901</v>
      </c>
      <c r="T295" t="s">
        <v>1902</v>
      </c>
      <c r="U295" t="s">
        <v>1903</v>
      </c>
      <c r="V295">
        <f>IF(TRIM(Table1[[#This Row],[review_id]])="", 0, LEN(Table1[[#This Row],[review_id]]) - LEN(SUBSTITUTE(Table1[[#This Row],[review_id]], ",", "")) + 1)</f>
        <v>8</v>
      </c>
      <c r="W295" t="s">
        <v>1904</v>
      </c>
      <c r="X295" t="s">
        <v>1905</v>
      </c>
      <c r="Y295" t="s">
        <v>1906</v>
      </c>
      <c r="Z295" t="s">
        <v>1907</v>
      </c>
    </row>
    <row r="296" spans="1:26" hidden="1" x14ac:dyDescent="0.25">
      <c r="A296" t="s">
        <v>1908</v>
      </c>
      <c r="B296" t="s">
        <v>9807</v>
      </c>
      <c r="C296" t="s">
        <v>9489</v>
      </c>
      <c r="D296" t="str">
        <f>TRIM(LEFT(SUBSTITUTE(SUBSTITUTE(SUBSTITUTE(Table1[[#This Row],[Product_category]],"&amp;"," &amp; "),"HomeImprovement","Home Improvement"),"Car&amp;Motorbike","Car &amp; Motorbike"),999))</f>
        <v>Computers &amp; Accessories</v>
      </c>
      <c r="E296" t="s">
        <v>9490</v>
      </c>
      <c r="F296">
        <v>349</v>
      </c>
      <c r="G296">
        <v>899</v>
      </c>
      <c r="H296" t="str">
        <f>IF(Table1[[#This Row],[actual_price]]&lt;500,"&lt;500",
   IF(Table1[[#This Row],[actual_price]]&lt;=1000,"500–1000",IF(Table1[[#This Row],[actual_price]]&lt;=10000, "1000-10000",IF(Table1[[#This Row],[actual_price]]&lt;=50000, "10000-50000",IF(Table1[[#This Row],[actual_price]]&lt;=100000, "50000-100000","&gt;100000")))))</f>
        <v>500–1000</v>
      </c>
      <c r="I296" t="str">
        <f>IF(Table1[[#This Row],[discount_percentage]] &lt;=20%, "0-20%",IF(Table1[[#This Row],[discount_percentage]] &lt;=50%, "20-50%", IF(Table1[[#This Row],[discount_percentage]] &lt;=70%, "50-70%", "70-100%" )))</f>
        <v>50-70%</v>
      </c>
      <c r="J296" s="1" t="str">
        <f>IF(Table1[[#This Row],[discount_percentage]] &gt;= 50%, "Over 50% discount", "Below 50% discount")</f>
        <v>Over 50% discount</v>
      </c>
      <c r="K296" s="4">
        <v>0.61</v>
      </c>
      <c r="L296">
        <v>4.0999999999999996</v>
      </c>
      <c r="M296">
        <f>ROUND(Table1[[#This Row],[rating]], 0)</f>
        <v>4</v>
      </c>
      <c r="N296" s="1">
        <v>14896</v>
      </c>
      <c r="O296" s="1">
        <f>Table1[[#This Row],[rating]]*Table1[[#This Row],[ rating_count ]]</f>
        <v>61073.599999999991</v>
      </c>
      <c r="P296" s="1" t="str">
        <f>IF(Table1[[#This Row],[ rating_count ]]&lt;= 1000, "&lt;=1000", "&gt;=1000" )</f>
        <v>&gt;=1000</v>
      </c>
      <c r="Q296" s="1">
        <f>Table1[[#This Row],[ rating_count ]]*Table1[[#This Row],[actual_price]]</f>
        <v>13391504</v>
      </c>
      <c r="R296" t="s">
        <v>11080</v>
      </c>
      <c r="S296" s="6" t="s">
        <v>1909</v>
      </c>
      <c r="T296" t="s">
        <v>1910</v>
      </c>
      <c r="U296" t="s">
        <v>1911</v>
      </c>
      <c r="V296">
        <f>IF(TRIM(Table1[[#This Row],[review_id]])="", 0, LEN(Table1[[#This Row],[review_id]]) - LEN(SUBSTITUTE(Table1[[#This Row],[review_id]], ",", "")) + 1)</f>
        <v>8</v>
      </c>
      <c r="W296" t="s">
        <v>1912</v>
      </c>
      <c r="X296" t="s">
        <v>1913</v>
      </c>
      <c r="Y296" t="s">
        <v>1914</v>
      </c>
      <c r="Z296" t="s">
        <v>1915</v>
      </c>
    </row>
    <row r="297" spans="1:26" hidden="1" x14ac:dyDescent="0.25">
      <c r="A297" t="s">
        <v>1916</v>
      </c>
      <c r="B297" t="s">
        <v>9808</v>
      </c>
      <c r="C297" t="s">
        <v>9492</v>
      </c>
      <c r="D297" t="str">
        <f>TRIM(LEFT(SUBSTITUTE(SUBSTITUTE(SUBSTITUTE(Table1[[#This Row],[Product_category]],"&amp;"," &amp; "),"HomeImprovement","Home Improvement"),"Car&amp;Motorbike","Car &amp; Motorbike"),999))</f>
        <v>Electronics</v>
      </c>
      <c r="E297" s="1" t="s">
        <v>9493</v>
      </c>
      <c r="F297" s="1">
        <v>29999</v>
      </c>
      <c r="G297" s="1">
        <v>50999</v>
      </c>
      <c r="H297" s="1" t="str">
        <f>IF(Table1[[#This Row],[actual_price]]&lt;500,"&lt;500",
   IF(Table1[[#This Row],[actual_price]]&lt;=1000,"500–1000",IF(Table1[[#This Row],[actual_price]]&lt;=10000, "1000-10000",IF(Table1[[#This Row],[actual_price]]&lt;=50000, "10000-50000",IF(Table1[[#This Row],[actual_price]]&lt;=100000, "50000-100000","&gt;100000")))))</f>
        <v>50000-100000</v>
      </c>
      <c r="I297" s="1" t="str">
        <f>IF(Table1[[#This Row],[discount_percentage]] &lt;=20%, "0-20%",IF(Table1[[#This Row],[discount_percentage]] &lt;=50%, "20-50%", IF(Table1[[#This Row],[discount_percentage]] &lt;=70%, "50-70%", "70-100%" )))</f>
        <v>20-50%</v>
      </c>
      <c r="J297" s="1" t="str">
        <f>IF(Table1[[#This Row],[discount_percentage]] &gt;= 50%, "Over 50% discount", "Below 50% discount")</f>
        <v>Below 50% discount</v>
      </c>
      <c r="K297" s="4">
        <v>0.41</v>
      </c>
      <c r="L297">
        <v>4.4000000000000004</v>
      </c>
      <c r="M297">
        <f>ROUND(Table1[[#This Row],[rating]], 0)</f>
        <v>4</v>
      </c>
      <c r="N297" s="1">
        <v>1712</v>
      </c>
      <c r="O297" s="1">
        <f>Table1[[#This Row],[rating]]*Table1[[#This Row],[ rating_count ]]</f>
        <v>7532.8</v>
      </c>
      <c r="P297" s="1" t="str">
        <f>IF(Table1[[#This Row],[ rating_count ]]&lt;= 1000, "&lt;=1000", "&gt;=1000" )</f>
        <v>&gt;=1000</v>
      </c>
      <c r="Q297" s="1">
        <f>Table1[[#This Row],[ rating_count ]]*Table1[[#This Row],[actual_price]]</f>
        <v>87310288</v>
      </c>
      <c r="R297" t="s">
        <v>11081</v>
      </c>
      <c r="S297" s="6" t="s">
        <v>1917</v>
      </c>
      <c r="T297" t="s">
        <v>12074</v>
      </c>
      <c r="U297" t="s">
        <v>1918</v>
      </c>
      <c r="V297">
        <f>IF(TRIM(Table1[[#This Row],[review_id]])="", 0, LEN(Table1[[#This Row],[review_id]]) - LEN(SUBSTITUTE(Table1[[#This Row],[review_id]], ",", "")) + 1)</f>
        <v>8</v>
      </c>
      <c r="W297" t="s">
        <v>1919</v>
      </c>
      <c r="X297" t="s">
        <v>1920</v>
      </c>
      <c r="Y297" t="s">
        <v>1921</v>
      </c>
      <c r="Z297" t="s">
        <v>1922</v>
      </c>
    </row>
    <row r="298" spans="1:26" hidden="1" x14ac:dyDescent="0.25">
      <c r="A298" t="s">
        <v>1923</v>
      </c>
      <c r="B298" t="s">
        <v>9759</v>
      </c>
      <c r="C298" t="s">
        <v>9492</v>
      </c>
      <c r="D298" t="str">
        <f>TRIM(LEFT(SUBSTITUTE(SUBSTITUTE(SUBSTITUTE(Table1[[#This Row],[Product_category]],"&amp;"," &amp; "),"HomeImprovement","Home Improvement"),"Car&amp;Motorbike","Car &amp; Motorbike"),999))</f>
        <v>Electronics</v>
      </c>
      <c r="E298" t="s">
        <v>9493</v>
      </c>
      <c r="F298">
        <v>199</v>
      </c>
      <c r="G298">
        <v>399</v>
      </c>
      <c r="H298" t="str">
        <f>IF(Table1[[#This Row],[actual_price]]&lt;500,"&lt;500",
   IF(Table1[[#This Row],[actual_price]]&lt;=1000,"500–1000",IF(Table1[[#This Row],[actual_price]]&lt;=10000, "1000-10000",IF(Table1[[#This Row],[actual_price]]&lt;=50000, "10000-50000",IF(Table1[[#This Row],[actual_price]]&lt;=100000, "50000-100000","&gt;100000")))))</f>
        <v>&lt;500</v>
      </c>
      <c r="I298" t="str">
        <f>IF(Table1[[#This Row],[discount_percentage]] &lt;=20%, "0-20%",IF(Table1[[#This Row],[discount_percentage]] &lt;=50%, "20-50%", IF(Table1[[#This Row],[discount_percentage]] &lt;=70%, "50-70%", "70-100%" )))</f>
        <v>20-50%</v>
      </c>
      <c r="J298" s="1" t="str">
        <f>IF(Table1[[#This Row],[discount_percentage]] &gt;= 50%, "Over 50% discount", "Below 50% discount")</f>
        <v>Over 50% discount</v>
      </c>
      <c r="K298" s="4">
        <v>0.5</v>
      </c>
      <c r="L298">
        <v>4.2</v>
      </c>
      <c r="M298">
        <f>ROUND(Table1[[#This Row],[rating]], 0)</f>
        <v>4</v>
      </c>
      <c r="N298" s="1">
        <v>1335</v>
      </c>
      <c r="O298" s="1">
        <f>Table1[[#This Row],[rating]]*Table1[[#This Row],[ rating_count ]]</f>
        <v>5607</v>
      </c>
      <c r="P298" s="1" t="str">
        <f>IF(Table1[[#This Row],[ rating_count ]]&lt;= 1000, "&lt;=1000", "&gt;=1000" )</f>
        <v>&gt;=1000</v>
      </c>
      <c r="Q298" s="1">
        <f>Table1[[#This Row],[ rating_count ]]*Table1[[#This Row],[actual_price]]</f>
        <v>532665</v>
      </c>
      <c r="R298" t="s">
        <v>11032</v>
      </c>
      <c r="S298" s="6" t="s">
        <v>1597</v>
      </c>
      <c r="T298" t="s">
        <v>12064</v>
      </c>
      <c r="U298" t="s">
        <v>1598</v>
      </c>
      <c r="V298">
        <f>IF(TRIM(Table1[[#This Row],[review_id]])="", 0, LEN(Table1[[#This Row],[review_id]]) - LEN(SUBSTITUTE(Table1[[#This Row],[review_id]], ",", "")) + 1)</f>
        <v>8</v>
      </c>
      <c r="W298" t="s">
        <v>1599</v>
      </c>
      <c r="X298" t="s">
        <v>1600</v>
      </c>
      <c r="Y298" t="s">
        <v>1601</v>
      </c>
      <c r="Z298" t="s">
        <v>1924</v>
      </c>
    </row>
    <row r="299" spans="1:26" hidden="1" x14ac:dyDescent="0.25">
      <c r="A299" t="s">
        <v>1925</v>
      </c>
      <c r="B299" t="s">
        <v>9809</v>
      </c>
      <c r="C299" t="s">
        <v>9492</v>
      </c>
      <c r="D299" t="str">
        <f>TRIM(LEFT(SUBSTITUTE(SUBSTITUTE(SUBSTITUTE(Table1[[#This Row],[Product_category]],"&amp;"," &amp; "),"HomeImprovement","Home Improvement"),"Car&amp;Motorbike","Car &amp; Motorbike"),999))</f>
        <v>Electronics</v>
      </c>
      <c r="E299" t="s">
        <v>9493</v>
      </c>
      <c r="F299">
        <v>349</v>
      </c>
      <c r="G299">
        <v>699</v>
      </c>
      <c r="H299" t="str">
        <f>IF(Table1[[#This Row],[actual_price]]&lt;500,"&lt;500",
   IF(Table1[[#This Row],[actual_price]]&lt;=1000,"500–1000",IF(Table1[[#This Row],[actual_price]]&lt;=10000, "1000-10000",IF(Table1[[#This Row],[actual_price]]&lt;=50000, "10000-50000",IF(Table1[[#This Row],[actual_price]]&lt;=100000, "50000-100000","&gt;100000")))))</f>
        <v>500–1000</v>
      </c>
      <c r="I299" t="str">
        <f>IF(Table1[[#This Row],[discount_percentage]] &lt;=20%, "0-20%",IF(Table1[[#This Row],[discount_percentage]] &lt;=50%, "20-50%", IF(Table1[[#This Row],[discount_percentage]] &lt;=70%, "50-70%", "70-100%" )))</f>
        <v>20-50%</v>
      </c>
      <c r="J299" s="1" t="str">
        <f>IF(Table1[[#This Row],[discount_percentage]] &gt;= 50%, "Over 50% discount", "Below 50% discount")</f>
        <v>Over 50% discount</v>
      </c>
      <c r="K299" s="4">
        <v>0.5</v>
      </c>
      <c r="L299">
        <v>3.9</v>
      </c>
      <c r="M299">
        <f>ROUND(Table1[[#This Row],[rating]], 0)</f>
        <v>4</v>
      </c>
      <c r="N299">
        <v>214</v>
      </c>
      <c r="O299" s="1">
        <f>Table1[[#This Row],[rating]]*Table1[[#This Row],[ rating_count ]]</f>
        <v>834.6</v>
      </c>
      <c r="P299" s="1" t="str">
        <f>IF(Table1[[#This Row],[ rating_count ]]&lt;= 1000, "&lt;=1000", "&gt;=1000" )</f>
        <v>&lt;=1000</v>
      </c>
      <c r="Q299" s="1">
        <f>Table1[[#This Row],[ rating_count ]]*Table1[[#This Row],[actual_price]]</f>
        <v>149586</v>
      </c>
      <c r="R299" t="s">
        <v>11082</v>
      </c>
      <c r="S299" s="6" t="s">
        <v>1926</v>
      </c>
      <c r="T299" t="s">
        <v>12075</v>
      </c>
      <c r="U299" t="s">
        <v>1927</v>
      </c>
      <c r="V299">
        <f>IF(TRIM(Table1[[#This Row],[review_id]])="", 0, LEN(Table1[[#This Row],[review_id]]) - LEN(SUBSTITUTE(Table1[[#This Row],[review_id]], ",", "")) + 1)</f>
        <v>8</v>
      </c>
      <c r="W299" t="s">
        <v>1928</v>
      </c>
      <c r="X299" t="s">
        <v>1929</v>
      </c>
      <c r="Y299" t="s">
        <v>1930</v>
      </c>
      <c r="Z299" t="s">
        <v>1931</v>
      </c>
    </row>
    <row r="300" spans="1:26" hidden="1" x14ac:dyDescent="0.25">
      <c r="A300" t="s">
        <v>1932</v>
      </c>
      <c r="B300" t="s">
        <v>9810</v>
      </c>
      <c r="C300" t="s">
        <v>9492</v>
      </c>
      <c r="D300" t="str">
        <f>TRIM(LEFT(SUBSTITUTE(SUBSTITUTE(SUBSTITUTE(Table1[[#This Row],[Product_category]],"&amp;"," &amp; "),"HomeImprovement","Home Improvement"),"Car&amp;Motorbike","Car &amp; Motorbike"),999))</f>
        <v>Electronics</v>
      </c>
      <c r="E300" s="1" t="s">
        <v>9493</v>
      </c>
      <c r="F300" s="1">
        <v>1850</v>
      </c>
      <c r="G300" s="1">
        <v>4500</v>
      </c>
      <c r="H300" s="1" t="str">
        <f>IF(Table1[[#This Row],[actual_price]]&lt;500,"&lt;500",
   IF(Table1[[#This Row],[actual_price]]&lt;=1000,"500–1000",IF(Table1[[#This Row],[actual_price]]&lt;=10000, "1000-10000",IF(Table1[[#This Row],[actual_price]]&lt;=50000, "10000-50000",IF(Table1[[#This Row],[actual_price]]&lt;=100000, "50000-100000","&gt;100000")))))</f>
        <v>1000-10000</v>
      </c>
      <c r="I300" s="1" t="str">
        <f>IF(Table1[[#This Row],[discount_percentage]] &lt;=20%, "0-20%",IF(Table1[[#This Row],[discount_percentage]] &lt;=50%, "20-50%", IF(Table1[[#This Row],[discount_percentage]] &lt;=70%, "50-70%", "70-100%" )))</f>
        <v>50-70%</v>
      </c>
      <c r="J300" s="1" t="str">
        <f>IF(Table1[[#This Row],[discount_percentage]] &gt;= 50%, "Over 50% discount", "Below 50% discount")</f>
        <v>Over 50% discount</v>
      </c>
      <c r="K300" s="4">
        <v>0.59</v>
      </c>
      <c r="L300">
        <v>4</v>
      </c>
      <c r="M300">
        <f>ROUND(Table1[[#This Row],[rating]], 0)</f>
        <v>4</v>
      </c>
      <c r="N300">
        <v>184</v>
      </c>
      <c r="O300" s="1">
        <f>Table1[[#This Row],[rating]]*Table1[[#This Row],[ rating_count ]]</f>
        <v>736</v>
      </c>
      <c r="P300" s="1" t="str">
        <f>IF(Table1[[#This Row],[ rating_count ]]&lt;= 1000, "&lt;=1000", "&gt;=1000" )</f>
        <v>&lt;=1000</v>
      </c>
      <c r="Q300" s="1">
        <f>Table1[[#This Row],[ rating_count ]]*Table1[[#This Row],[actual_price]]</f>
        <v>828000</v>
      </c>
      <c r="R300" t="s">
        <v>11083</v>
      </c>
      <c r="S300" s="6" t="s">
        <v>1933</v>
      </c>
      <c r="T300" t="s">
        <v>12076</v>
      </c>
      <c r="U300" t="s">
        <v>1934</v>
      </c>
      <c r="V300">
        <f>IF(TRIM(Table1[[#This Row],[review_id]])="", 0, LEN(Table1[[#This Row],[review_id]]) - LEN(SUBSTITUTE(Table1[[#This Row],[review_id]], ",", "")) + 1)</f>
        <v>8</v>
      </c>
      <c r="W300" t="s">
        <v>1935</v>
      </c>
      <c r="X300" t="s">
        <v>1936</v>
      </c>
      <c r="Y300" t="s">
        <v>1937</v>
      </c>
      <c r="Z300" t="s">
        <v>1938</v>
      </c>
    </row>
    <row r="301" spans="1:26" hidden="1" x14ac:dyDescent="0.25">
      <c r="A301" t="s">
        <v>1939</v>
      </c>
      <c r="B301" t="s">
        <v>9811</v>
      </c>
      <c r="C301" t="s">
        <v>9492</v>
      </c>
      <c r="D301" t="str">
        <f>TRIM(LEFT(SUBSTITUTE(SUBSTITUTE(SUBSTITUTE(Table1[[#This Row],[Product_category]],"&amp;"," &amp; "),"HomeImprovement","Home Improvement"),"Car&amp;Motorbike","Car &amp; Motorbike"),999))</f>
        <v>Electronics</v>
      </c>
      <c r="E301" s="1" t="s">
        <v>9493</v>
      </c>
      <c r="F301" s="1">
        <v>13990</v>
      </c>
      <c r="G301" s="1">
        <v>28900</v>
      </c>
      <c r="H301" s="1" t="str">
        <f>IF(Table1[[#This Row],[actual_price]]&lt;500,"&lt;500",
   IF(Table1[[#This Row],[actual_price]]&lt;=1000,"500–1000",IF(Table1[[#This Row],[actual_price]]&lt;=10000, "1000-10000",IF(Table1[[#This Row],[actual_price]]&lt;=50000, "10000-50000",IF(Table1[[#This Row],[actual_price]]&lt;=100000, "50000-100000","&gt;100000")))))</f>
        <v>10000-50000</v>
      </c>
      <c r="I301" s="1" t="str">
        <f>IF(Table1[[#This Row],[discount_percentage]] &lt;=20%, "0-20%",IF(Table1[[#This Row],[discount_percentage]] &lt;=50%, "20-50%", IF(Table1[[#This Row],[discount_percentage]] &lt;=70%, "50-70%", "70-100%" )))</f>
        <v>50-70%</v>
      </c>
      <c r="J301" s="1" t="str">
        <f>IF(Table1[[#This Row],[discount_percentage]] &gt;= 50%, "Over 50% discount", "Below 50% discount")</f>
        <v>Over 50% discount</v>
      </c>
      <c r="K301" s="4">
        <v>0.52</v>
      </c>
      <c r="L301">
        <v>4.5</v>
      </c>
      <c r="M301">
        <f>ROUND(Table1[[#This Row],[rating]], 0)</f>
        <v>5</v>
      </c>
      <c r="N301">
        <v>7</v>
      </c>
      <c r="O301" s="1">
        <f>Table1[[#This Row],[rating]]*Table1[[#This Row],[ rating_count ]]</f>
        <v>31.5</v>
      </c>
      <c r="P301" s="1" t="str">
        <f>IF(Table1[[#This Row],[ rating_count ]]&lt;= 1000, "&lt;=1000", "&gt;=1000" )</f>
        <v>&lt;=1000</v>
      </c>
      <c r="Q301" s="1">
        <f>Table1[[#This Row],[ rating_count ]]*Table1[[#This Row],[actual_price]]</f>
        <v>202300</v>
      </c>
      <c r="R301" t="s">
        <v>11084</v>
      </c>
      <c r="S301" s="6" t="s">
        <v>1940</v>
      </c>
      <c r="T301" t="s">
        <v>1941</v>
      </c>
      <c r="U301" t="s">
        <v>1942</v>
      </c>
      <c r="V301">
        <f>IF(TRIM(Table1[[#This Row],[review_id]])="", 0, LEN(Table1[[#This Row],[review_id]]) - LEN(SUBSTITUTE(Table1[[#This Row],[review_id]], ",", "")) + 1)</f>
        <v>4</v>
      </c>
      <c r="W301" t="s">
        <v>1943</v>
      </c>
      <c r="X301" t="s">
        <v>1944</v>
      </c>
      <c r="Y301" t="s">
        <v>1945</v>
      </c>
      <c r="Z301" t="s">
        <v>1946</v>
      </c>
    </row>
    <row r="302" spans="1:26" hidden="1" x14ac:dyDescent="0.25">
      <c r="A302" t="s">
        <v>1947</v>
      </c>
      <c r="B302" t="s">
        <v>9812</v>
      </c>
      <c r="C302" t="s">
        <v>9489</v>
      </c>
      <c r="D302" t="str">
        <f>TRIM(LEFT(SUBSTITUTE(SUBSTITUTE(SUBSTITUTE(Table1[[#This Row],[Product_category]],"&amp;"," &amp; "),"HomeImprovement","Home Improvement"),"Car&amp;Motorbike","Car &amp; Motorbike"),999))</f>
        <v>Computers &amp; Accessories</v>
      </c>
      <c r="E302" t="s">
        <v>9490</v>
      </c>
      <c r="F302">
        <v>129</v>
      </c>
      <c r="G302">
        <v>449</v>
      </c>
      <c r="H302" t="str">
        <f>IF(Table1[[#This Row],[actual_price]]&lt;500,"&lt;500",
   IF(Table1[[#This Row],[actual_price]]&lt;=1000,"500–1000",IF(Table1[[#This Row],[actual_price]]&lt;=10000, "1000-10000",IF(Table1[[#This Row],[actual_price]]&lt;=50000, "10000-50000",IF(Table1[[#This Row],[actual_price]]&lt;=100000, "50000-100000","&gt;100000")))))</f>
        <v>&lt;500</v>
      </c>
      <c r="I302" t="str">
        <f>IF(Table1[[#This Row],[discount_percentage]] &lt;=20%, "0-20%",IF(Table1[[#This Row],[discount_percentage]] &lt;=50%, "20-50%", IF(Table1[[#This Row],[discount_percentage]] &lt;=70%, "50-70%", "70-100%" )))</f>
        <v>70-100%</v>
      </c>
      <c r="J302" s="1" t="str">
        <f>IF(Table1[[#This Row],[discount_percentage]] &gt;= 50%, "Over 50% discount", "Below 50% discount")</f>
        <v>Over 50% discount</v>
      </c>
      <c r="K302" s="4">
        <v>0.71</v>
      </c>
      <c r="L302">
        <v>3.7</v>
      </c>
      <c r="M302">
        <f>ROUND(Table1[[#This Row],[rating]], 0)</f>
        <v>4</v>
      </c>
      <c r="N302">
        <v>41</v>
      </c>
      <c r="O302" s="1">
        <f>Table1[[#This Row],[rating]]*Table1[[#This Row],[ rating_count ]]</f>
        <v>151.70000000000002</v>
      </c>
      <c r="P302" s="1" t="str">
        <f>IF(Table1[[#This Row],[ rating_count ]]&lt;= 1000, "&lt;=1000", "&gt;=1000" )</f>
        <v>&lt;=1000</v>
      </c>
      <c r="Q302" s="1">
        <f>Table1[[#This Row],[ rating_count ]]*Table1[[#This Row],[actual_price]]</f>
        <v>18409</v>
      </c>
      <c r="R302" t="s">
        <v>11085</v>
      </c>
      <c r="S302" s="6" t="s">
        <v>1948</v>
      </c>
      <c r="T302" t="s">
        <v>1949</v>
      </c>
      <c r="U302" t="s">
        <v>1950</v>
      </c>
      <c r="V302">
        <f>IF(TRIM(Table1[[#This Row],[review_id]])="", 0, LEN(Table1[[#This Row],[review_id]]) - LEN(SUBSTITUTE(Table1[[#This Row],[review_id]], ",", "")) + 1)</f>
        <v>8</v>
      </c>
      <c r="W302" t="s">
        <v>1951</v>
      </c>
      <c r="X302" t="s">
        <v>1952</v>
      </c>
      <c r="Y302" t="s">
        <v>1953</v>
      </c>
      <c r="Z302" t="s">
        <v>1954</v>
      </c>
    </row>
    <row r="303" spans="1:26" hidden="1" x14ac:dyDescent="0.25">
      <c r="A303" t="s">
        <v>1955</v>
      </c>
      <c r="B303" t="s">
        <v>9813</v>
      </c>
      <c r="C303" t="s">
        <v>9492</v>
      </c>
      <c r="D303" t="str">
        <f>TRIM(LEFT(SUBSTITUTE(SUBSTITUTE(SUBSTITUTE(Table1[[#This Row],[Product_category]],"&amp;"," &amp; "),"HomeImprovement","Home Improvement"),"Car&amp;Motorbike","Car &amp; Motorbike"),999))</f>
        <v>Electronics</v>
      </c>
      <c r="E303" t="s">
        <v>9493</v>
      </c>
      <c r="F303">
        <v>379</v>
      </c>
      <c r="G303">
        <v>999</v>
      </c>
      <c r="H303" t="str">
        <f>IF(Table1[[#This Row],[actual_price]]&lt;500,"&lt;500",
   IF(Table1[[#This Row],[actual_price]]&lt;=1000,"500–1000",IF(Table1[[#This Row],[actual_price]]&lt;=10000, "1000-10000",IF(Table1[[#This Row],[actual_price]]&lt;=50000, "10000-50000",IF(Table1[[#This Row],[actual_price]]&lt;=100000, "50000-100000","&gt;100000")))))</f>
        <v>500–1000</v>
      </c>
      <c r="I303" t="str">
        <f>IF(Table1[[#This Row],[discount_percentage]] &lt;=20%, "0-20%",IF(Table1[[#This Row],[discount_percentage]] &lt;=50%, "20-50%", IF(Table1[[#This Row],[discount_percentage]] &lt;=70%, "50-70%", "70-100%" )))</f>
        <v>50-70%</v>
      </c>
      <c r="J303" s="1" t="str">
        <f>IF(Table1[[#This Row],[discount_percentage]] &gt;= 50%, "Over 50% discount", "Below 50% discount")</f>
        <v>Over 50% discount</v>
      </c>
      <c r="K303" s="4">
        <v>0.62</v>
      </c>
      <c r="L303">
        <v>4.2</v>
      </c>
      <c r="M303">
        <f>ROUND(Table1[[#This Row],[rating]], 0)</f>
        <v>4</v>
      </c>
      <c r="N303" s="1">
        <v>12153</v>
      </c>
      <c r="O303" s="1">
        <f>Table1[[#This Row],[rating]]*Table1[[#This Row],[ rating_count ]]</f>
        <v>51042.6</v>
      </c>
      <c r="P303" s="1" t="str">
        <f>IF(Table1[[#This Row],[ rating_count ]]&lt;= 1000, "&lt;=1000", "&gt;=1000" )</f>
        <v>&gt;=1000</v>
      </c>
      <c r="Q303" s="1">
        <f>Table1[[#This Row],[ rating_count ]]*Table1[[#This Row],[actual_price]]</f>
        <v>12140847</v>
      </c>
      <c r="R303" t="s">
        <v>11086</v>
      </c>
      <c r="S303" s="6" t="s">
        <v>191</v>
      </c>
      <c r="T303" t="s">
        <v>192</v>
      </c>
      <c r="U303" t="s">
        <v>193</v>
      </c>
      <c r="V303">
        <f>IF(TRIM(Table1[[#This Row],[review_id]])="", 0, LEN(Table1[[#This Row],[review_id]]) - LEN(SUBSTITUTE(Table1[[#This Row],[review_id]], ",", "")) + 1)</f>
        <v>8</v>
      </c>
      <c r="W303" t="s">
        <v>194</v>
      </c>
      <c r="X303" t="s">
        <v>195</v>
      </c>
      <c r="Y303" t="s">
        <v>1956</v>
      </c>
      <c r="Z303" t="s">
        <v>1957</v>
      </c>
    </row>
    <row r="304" spans="1:26" hidden="1" x14ac:dyDescent="0.25">
      <c r="A304" t="s">
        <v>1958</v>
      </c>
      <c r="B304" t="s">
        <v>9814</v>
      </c>
      <c r="C304" t="s">
        <v>9492</v>
      </c>
      <c r="D304" t="str">
        <f>TRIM(LEFT(SUBSTITUTE(SUBSTITUTE(SUBSTITUTE(Table1[[#This Row],[Product_category]],"&amp;"," &amp; "),"HomeImprovement","Home Improvement"),"Car&amp;Motorbike","Car &amp; Motorbike"),999))</f>
        <v>Electronics</v>
      </c>
      <c r="E304" t="s">
        <v>9493</v>
      </c>
      <c r="F304">
        <v>185</v>
      </c>
      <c r="G304">
        <v>499</v>
      </c>
      <c r="H304" t="str">
        <f>IF(Table1[[#This Row],[actual_price]]&lt;500,"&lt;500",
   IF(Table1[[#This Row],[actual_price]]&lt;=1000,"500–1000",IF(Table1[[#This Row],[actual_price]]&lt;=10000, "1000-10000",IF(Table1[[#This Row],[actual_price]]&lt;=50000, "10000-50000",IF(Table1[[#This Row],[actual_price]]&lt;=100000, "50000-100000","&gt;100000")))))</f>
        <v>&lt;500</v>
      </c>
      <c r="I304" t="str">
        <f>IF(Table1[[#This Row],[discount_percentage]] &lt;=20%, "0-20%",IF(Table1[[#This Row],[discount_percentage]] &lt;=50%, "20-50%", IF(Table1[[#This Row],[discount_percentage]] &lt;=70%, "50-70%", "70-100%" )))</f>
        <v>50-70%</v>
      </c>
      <c r="J304" s="1" t="str">
        <f>IF(Table1[[#This Row],[discount_percentage]] &gt;= 50%, "Over 50% discount", "Below 50% discount")</f>
        <v>Over 50% discount</v>
      </c>
      <c r="K304" s="4">
        <v>0.63</v>
      </c>
      <c r="L304">
        <v>4.2</v>
      </c>
      <c r="M304">
        <f>ROUND(Table1[[#This Row],[rating]], 0)</f>
        <v>4</v>
      </c>
      <c r="N304">
        <v>25</v>
      </c>
      <c r="O304" s="1">
        <f>Table1[[#This Row],[rating]]*Table1[[#This Row],[ rating_count ]]</f>
        <v>105</v>
      </c>
      <c r="P304" s="1" t="str">
        <f>IF(Table1[[#This Row],[ rating_count ]]&lt;= 1000, "&lt;=1000", "&gt;=1000" )</f>
        <v>&lt;=1000</v>
      </c>
      <c r="Q304" s="1">
        <f>Table1[[#This Row],[ rating_count ]]*Table1[[#This Row],[actual_price]]</f>
        <v>12475</v>
      </c>
      <c r="R304" t="s">
        <v>11087</v>
      </c>
      <c r="S304" s="6" t="s">
        <v>1959</v>
      </c>
      <c r="T304" t="s">
        <v>1960</v>
      </c>
      <c r="U304" t="s">
        <v>1961</v>
      </c>
      <c r="V304">
        <f>IF(TRIM(Table1[[#This Row],[review_id]])="", 0, LEN(Table1[[#This Row],[review_id]]) - LEN(SUBSTITUTE(Table1[[#This Row],[review_id]], ",", "")) + 1)</f>
        <v>7</v>
      </c>
      <c r="W304" t="s">
        <v>1962</v>
      </c>
      <c r="X304" t="s">
        <v>1963</v>
      </c>
      <c r="Y304" t="s">
        <v>1964</v>
      </c>
      <c r="Z304" t="s">
        <v>1965</v>
      </c>
    </row>
    <row r="305" spans="1:26" hidden="1" x14ac:dyDescent="0.25">
      <c r="A305" t="s">
        <v>1966</v>
      </c>
      <c r="B305" t="s">
        <v>9815</v>
      </c>
      <c r="C305" t="s">
        <v>9489</v>
      </c>
      <c r="D305" t="str">
        <f>TRIM(LEFT(SUBSTITUTE(SUBSTITUTE(SUBSTITUTE(Table1[[#This Row],[Product_category]],"&amp;"," &amp; "),"HomeImprovement","Home Improvement"),"Car&amp;Motorbike","Car &amp; Motorbike"),999))</f>
        <v>Computers &amp; Accessories</v>
      </c>
      <c r="E305" t="s">
        <v>9491</v>
      </c>
      <c r="F305">
        <v>218</v>
      </c>
      <c r="G305">
        <v>999</v>
      </c>
      <c r="H305" t="str">
        <f>IF(Table1[[#This Row],[actual_price]]&lt;500,"&lt;500",
   IF(Table1[[#This Row],[actual_price]]&lt;=1000,"500–1000",IF(Table1[[#This Row],[actual_price]]&lt;=10000, "1000-10000",IF(Table1[[#This Row],[actual_price]]&lt;=50000, "10000-50000",IF(Table1[[#This Row],[actual_price]]&lt;=100000, "50000-100000","&gt;100000")))))</f>
        <v>500–1000</v>
      </c>
      <c r="I305" t="str">
        <f>IF(Table1[[#This Row],[discount_percentage]] &lt;=20%, "0-20%",IF(Table1[[#This Row],[discount_percentage]] &lt;=50%, "20-50%", IF(Table1[[#This Row],[discount_percentage]] &lt;=70%, "50-70%", "70-100%" )))</f>
        <v>70-100%</v>
      </c>
      <c r="J305" s="1" t="str">
        <f>IF(Table1[[#This Row],[discount_percentage]] &gt;= 50%, "Over 50% discount", "Below 50% discount")</f>
        <v>Over 50% discount</v>
      </c>
      <c r="K305" s="4">
        <v>0.78</v>
      </c>
      <c r="L305">
        <v>4.2</v>
      </c>
      <c r="M305">
        <f>ROUND(Table1[[#This Row],[rating]], 0)</f>
        <v>4</v>
      </c>
      <c r="N305">
        <v>163</v>
      </c>
      <c r="O305" s="1">
        <f>Table1[[#This Row],[rating]]*Table1[[#This Row],[ rating_count ]]</f>
        <v>684.6</v>
      </c>
      <c r="P305" s="1" t="str">
        <f>IF(Table1[[#This Row],[ rating_count ]]&lt;= 1000, "&lt;=1000", "&gt;=1000" )</f>
        <v>&lt;=1000</v>
      </c>
      <c r="Q305" s="1">
        <f>Table1[[#This Row],[ rating_count ]]*Table1[[#This Row],[actual_price]]</f>
        <v>162837</v>
      </c>
      <c r="R305" t="s">
        <v>11088</v>
      </c>
      <c r="S305" s="6" t="s">
        <v>1967</v>
      </c>
      <c r="T305" t="s">
        <v>1968</v>
      </c>
      <c r="U305" t="s">
        <v>1969</v>
      </c>
      <c r="V305">
        <f>IF(TRIM(Table1[[#This Row],[review_id]])="", 0, LEN(Table1[[#This Row],[review_id]]) - LEN(SUBSTITUTE(Table1[[#This Row],[review_id]], ",", "")) + 1)</f>
        <v>8</v>
      </c>
      <c r="W305" t="s">
        <v>1970</v>
      </c>
      <c r="X305" t="s">
        <v>1971</v>
      </c>
      <c r="Y305" t="s">
        <v>1972</v>
      </c>
      <c r="Z305" t="s">
        <v>1973</v>
      </c>
    </row>
    <row r="306" spans="1:26" hidden="1" x14ac:dyDescent="0.25">
      <c r="A306" t="s">
        <v>1974</v>
      </c>
      <c r="B306" t="s">
        <v>9816</v>
      </c>
      <c r="C306" t="s">
        <v>9489</v>
      </c>
      <c r="D306" t="str">
        <f>TRIM(LEFT(SUBSTITUTE(SUBSTITUTE(SUBSTITUTE(Table1[[#This Row],[Product_category]],"&amp;"," &amp; "),"HomeImprovement","Home Improvement"),"Car&amp;Motorbike","Car &amp; Motorbike"),999))</f>
        <v>Computers &amp; Accessories</v>
      </c>
      <c r="E306" t="s">
        <v>9490</v>
      </c>
      <c r="F306">
        <v>199</v>
      </c>
      <c r="G306">
        <v>999</v>
      </c>
      <c r="H306" t="str">
        <f>IF(Table1[[#This Row],[actual_price]]&lt;500,"&lt;500",
   IF(Table1[[#This Row],[actual_price]]&lt;=1000,"500–1000",IF(Table1[[#This Row],[actual_price]]&lt;=10000, "1000-10000",IF(Table1[[#This Row],[actual_price]]&lt;=50000, "10000-50000",IF(Table1[[#This Row],[actual_price]]&lt;=100000, "50000-100000","&gt;100000")))))</f>
        <v>500–1000</v>
      </c>
      <c r="I306" t="str">
        <f>IF(Table1[[#This Row],[discount_percentage]] &lt;=20%, "0-20%",IF(Table1[[#This Row],[discount_percentage]] &lt;=50%, "20-50%", IF(Table1[[#This Row],[discount_percentage]] &lt;=70%, "50-70%", "70-100%" )))</f>
        <v>70-100%</v>
      </c>
      <c r="J306" s="1" t="str">
        <f>IF(Table1[[#This Row],[discount_percentage]] &gt;= 50%, "Over 50% discount", "Below 50% discount")</f>
        <v>Over 50% discount</v>
      </c>
      <c r="K306" s="4">
        <v>0.8</v>
      </c>
      <c r="L306">
        <v>4.3</v>
      </c>
      <c r="M306">
        <f>ROUND(Table1[[#This Row],[rating]], 0)</f>
        <v>4</v>
      </c>
      <c r="N306">
        <v>87</v>
      </c>
      <c r="O306" s="1">
        <f>Table1[[#This Row],[rating]]*Table1[[#This Row],[ rating_count ]]</f>
        <v>374.09999999999997</v>
      </c>
      <c r="P306" s="1" t="str">
        <f>IF(Table1[[#This Row],[ rating_count ]]&lt;= 1000, "&lt;=1000", "&gt;=1000" )</f>
        <v>&lt;=1000</v>
      </c>
      <c r="Q306" s="1">
        <f>Table1[[#This Row],[ rating_count ]]*Table1[[#This Row],[actual_price]]</f>
        <v>86913</v>
      </c>
      <c r="R306" t="s">
        <v>11089</v>
      </c>
      <c r="S306" s="6" t="s">
        <v>1975</v>
      </c>
      <c r="T306" t="s">
        <v>1976</v>
      </c>
      <c r="U306" t="s">
        <v>1977</v>
      </c>
      <c r="V306">
        <f>IF(TRIM(Table1[[#This Row],[review_id]])="", 0, LEN(Table1[[#This Row],[review_id]]) - LEN(SUBSTITUTE(Table1[[#This Row],[review_id]], ",", "")) + 1)</f>
        <v>8</v>
      </c>
      <c r="W306" t="s">
        <v>1978</v>
      </c>
      <c r="X306" t="s">
        <v>1979</v>
      </c>
      <c r="Y306" t="s">
        <v>1980</v>
      </c>
      <c r="Z306" t="s">
        <v>1981</v>
      </c>
    </row>
    <row r="307" spans="1:26" hidden="1" x14ac:dyDescent="0.25">
      <c r="A307" t="s">
        <v>1982</v>
      </c>
      <c r="B307" t="s">
        <v>9817</v>
      </c>
      <c r="C307" t="s">
        <v>9492</v>
      </c>
      <c r="D307" t="str">
        <f>TRIM(LEFT(SUBSTITUTE(SUBSTITUTE(SUBSTITUTE(Table1[[#This Row],[Product_category]],"&amp;"," &amp; "),"HomeImprovement","Home Improvement"),"Car&amp;Motorbike","Car &amp; Motorbike"),999))</f>
        <v>Electronics</v>
      </c>
      <c r="E307" t="s">
        <v>9493</v>
      </c>
      <c r="F307">
        <v>499</v>
      </c>
      <c r="G307">
        <v>900</v>
      </c>
      <c r="H307" t="str">
        <f>IF(Table1[[#This Row],[actual_price]]&lt;500,"&lt;500",
   IF(Table1[[#This Row],[actual_price]]&lt;=1000,"500–1000",IF(Table1[[#This Row],[actual_price]]&lt;=10000, "1000-10000",IF(Table1[[#This Row],[actual_price]]&lt;=50000, "10000-50000",IF(Table1[[#This Row],[actual_price]]&lt;=100000, "50000-100000","&gt;100000")))))</f>
        <v>500–1000</v>
      </c>
      <c r="I307" t="str">
        <f>IF(Table1[[#This Row],[discount_percentage]] &lt;=20%, "0-20%",IF(Table1[[#This Row],[discount_percentage]] &lt;=50%, "20-50%", IF(Table1[[#This Row],[discount_percentage]] &lt;=70%, "50-70%", "70-100%" )))</f>
        <v>20-50%</v>
      </c>
      <c r="J307" s="1" t="str">
        <f>IF(Table1[[#This Row],[discount_percentage]] &gt;= 50%, "Over 50% discount", "Below 50% discount")</f>
        <v>Below 50% discount</v>
      </c>
      <c r="K307" s="4">
        <v>0.45</v>
      </c>
      <c r="L307">
        <v>4.4000000000000004</v>
      </c>
      <c r="M307">
        <f>ROUND(Table1[[#This Row],[rating]], 0)</f>
        <v>4</v>
      </c>
      <c r="N307" s="1">
        <v>2165</v>
      </c>
      <c r="O307" s="1">
        <f>Table1[[#This Row],[rating]]*Table1[[#This Row],[ rating_count ]]</f>
        <v>9526</v>
      </c>
      <c r="P307" s="1" t="str">
        <f>IF(Table1[[#This Row],[ rating_count ]]&lt;= 1000, "&lt;=1000", "&gt;=1000" )</f>
        <v>&gt;=1000</v>
      </c>
      <c r="Q307" s="1">
        <f>Table1[[#This Row],[ rating_count ]]*Table1[[#This Row],[actual_price]]</f>
        <v>1948500</v>
      </c>
      <c r="R307" t="s">
        <v>11090</v>
      </c>
      <c r="S307" s="6" t="s">
        <v>1983</v>
      </c>
      <c r="T307" t="s">
        <v>12077</v>
      </c>
      <c r="U307" t="s">
        <v>1984</v>
      </c>
      <c r="V307">
        <f>IF(TRIM(Table1[[#This Row],[review_id]])="", 0, LEN(Table1[[#This Row],[review_id]]) - LEN(SUBSTITUTE(Table1[[#This Row],[review_id]], ",", "")) + 1)</f>
        <v>8</v>
      </c>
      <c r="W307" t="s">
        <v>1985</v>
      </c>
      <c r="X307" t="s">
        <v>1986</v>
      </c>
      <c r="Y307" t="s">
        <v>1891</v>
      </c>
      <c r="Z307" t="s">
        <v>1987</v>
      </c>
    </row>
    <row r="308" spans="1:26" hidden="1" x14ac:dyDescent="0.25">
      <c r="A308" t="s">
        <v>1988</v>
      </c>
      <c r="B308" t="s">
        <v>9818</v>
      </c>
      <c r="C308" t="s">
        <v>9492</v>
      </c>
      <c r="D308" t="str">
        <f>TRIM(LEFT(SUBSTITUTE(SUBSTITUTE(SUBSTITUTE(Table1[[#This Row],[Product_category]],"&amp;"," &amp; "),"HomeImprovement","Home Improvement"),"Car&amp;Motorbike","Car &amp; Motorbike"),999))</f>
        <v>Electronics</v>
      </c>
      <c r="E308" s="1" t="s">
        <v>9493</v>
      </c>
      <c r="F308" s="1">
        <v>26999</v>
      </c>
      <c r="G308" s="1">
        <v>42999</v>
      </c>
      <c r="H308" s="1" t="str">
        <f>IF(Table1[[#This Row],[actual_price]]&lt;500,"&lt;500",
   IF(Table1[[#This Row],[actual_price]]&lt;=1000,"500–1000",IF(Table1[[#This Row],[actual_price]]&lt;=10000, "1000-10000",IF(Table1[[#This Row],[actual_price]]&lt;=50000, "10000-50000",IF(Table1[[#This Row],[actual_price]]&lt;=100000, "50000-100000","&gt;100000")))))</f>
        <v>10000-50000</v>
      </c>
      <c r="I308" s="1" t="str">
        <f>IF(Table1[[#This Row],[discount_percentage]] &lt;=20%, "0-20%",IF(Table1[[#This Row],[discount_percentage]] &lt;=50%, "20-50%", IF(Table1[[#This Row],[discount_percentage]] &lt;=70%, "50-70%", "70-100%" )))</f>
        <v>20-50%</v>
      </c>
      <c r="J308" s="1" t="str">
        <f>IF(Table1[[#This Row],[discount_percentage]] &gt;= 50%, "Over 50% discount", "Below 50% discount")</f>
        <v>Below 50% discount</v>
      </c>
      <c r="K308" s="4">
        <v>0.37</v>
      </c>
      <c r="L308">
        <v>4.2</v>
      </c>
      <c r="M308">
        <f>ROUND(Table1[[#This Row],[rating]], 0)</f>
        <v>4</v>
      </c>
      <c r="N308" s="1">
        <v>1510</v>
      </c>
      <c r="O308" s="1">
        <f>Table1[[#This Row],[rating]]*Table1[[#This Row],[ rating_count ]]</f>
        <v>6342</v>
      </c>
      <c r="P308" s="1" t="str">
        <f>IF(Table1[[#This Row],[ rating_count ]]&lt;= 1000, "&lt;=1000", "&gt;=1000" )</f>
        <v>&gt;=1000</v>
      </c>
      <c r="Q308" s="1">
        <f>Table1[[#This Row],[ rating_count ]]*Table1[[#This Row],[actual_price]]</f>
        <v>64928490</v>
      </c>
      <c r="R308" t="s">
        <v>11091</v>
      </c>
      <c r="S308" s="6" t="s">
        <v>1989</v>
      </c>
      <c r="T308" t="s">
        <v>1990</v>
      </c>
      <c r="U308" t="s">
        <v>1991</v>
      </c>
      <c r="V308">
        <f>IF(TRIM(Table1[[#This Row],[review_id]])="", 0, LEN(Table1[[#This Row],[review_id]]) - LEN(SUBSTITUTE(Table1[[#This Row],[review_id]], ",", "")) + 1)</f>
        <v>8</v>
      </c>
      <c r="W308" t="s">
        <v>1992</v>
      </c>
      <c r="X308" t="s">
        <v>1993</v>
      </c>
      <c r="Y308" t="s">
        <v>1994</v>
      </c>
      <c r="Z308" t="s">
        <v>1995</v>
      </c>
    </row>
    <row r="309" spans="1:26" hidden="1" x14ac:dyDescent="0.25">
      <c r="A309" t="s">
        <v>1996</v>
      </c>
      <c r="B309" t="s">
        <v>9819</v>
      </c>
      <c r="C309" t="s">
        <v>9492</v>
      </c>
      <c r="D309" t="str">
        <f>TRIM(LEFT(SUBSTITUTE(SUBSTITUTE(SUBSTITUTE(Table1[[#This Row],[Product_category]],"&amp;"," &amp; "),"HomeImprovement","Home Improvement"),"Car&amp;Motorbike","Car &amp; Motorbike"),999))</f>
        <v>Electronics</v>
      </c>
      <c r="E309" t="s">
        <v>9493</v>
      </c>
      <c r="F309">
        <v>893</v>
      </c>
      <c r="G309" s="1">
        <v>1052</v>
      </c>
      <c r="H309" s="1" t="str">
        <f>IF(Table1[[#This Row],[actual_price]]&lt;500,"&lt;500",
   IF(Table1[[#This Row],[actual_price]]&lt;=1000,"500–1000",IF(Table1[[#This Row],[actual_price]]&lt;=10000, "1000-10000",IF(Table1[[#This Row],[actual_price]]&lt;=50000, "10000-50000",IF(Table1[[#This Row],[actual_price]]&lt;=100000, "50000-100000","&gt;100000")))))</f>
        <v>1000-10000</v>
      </c>
      <c r="I309" s="1" t="str">
        <f>IF(Table1[[#This Row],[discount_percentage]] &lt;=20%, "0-20%",IF(Table1[[#This Row],[discount_percentage]] &lt;=50%, "20-50%", IF(Table1[[#This Row],[discount_percentage]] &lt;=70%, "50-70%", "70-100%" )))</f>
        <v>0-20%</v>
      </c>
      <c r="J309" s="1" t="str">
        <f>IF(Table1[[#This Row],[discount_percentage]] &gt;= 50%, "Over 50% discount", "Below 50% discount")</f>
        <v>Below 50% discount</v>
      </c>
      <c r="K309" s="4">
        <v>0.15</v>
      </c>
      <c r="L309">
        <v>4.3</v>
      </c>
      <c r="M309">
        <f>ROUND(Table1[[#This Row],[rating]], 0)</f>
        <v>4</v>
      </c>
      <c r="N309">
        <v>106</v>
      </c>
      <c r="O309" s="1">
        <f>Table1[[#This Row],[rating]]*Table1[[#This Row],[ rating_count ]]</f>
        <v>455.79999999999995</v>
      </c>
      <c r="P309" s="1" t="str">
        <f>IF(Table1[[#This Row],[ rating_count ]]&lt;= 1000, "&lt;=1000", "&gt;=1000" )</f>
        <v>&lt;=1000</v>
      </c>
      <c r="Q309" s="1">
        <f>Table1[[#This Row],[ rating_count ]]*Table1[[#This Row],[actual_price]]</f>
        <v>111512</v>
      </c>
      <c r="R309" t="s">
        <v>11092</v>
      </c>
      <c r="S309" s="6" t="s">
        <v>1997</v>
      </c>
      <c r="T309" t="s">
        <v>1998</v>
      </c>
      <c r="U309" t="s">
        <v>1999</v>
      </c>
      <c r="V309">
        <f>IF(TRIM(Table1[[#This Row],[review_id]])="", 0, LEN(Table1[[#This Row],[review_id]]) - LEN(SUBSTITUTE(Table1[[#This Row],[review_id]], ",", "")) + 1)</f>
        <v>8</v>
      </c>
      <c r="W309" t="s">
        <v>2000</v>
      </c>
      <c r="X309" t="s">
        <v>2001</v>
      </c>
      <c r="Y309" t="s">
        <v>2002</v>
      </c>
      <c r="Z309" t="s">
        <v>2003</v>
      </c>
    </row>
    <row r="310" spans="1:26" hidden="1" x14ac:dyDescent="0.25">
      <c r="A310" t="s">
        <v>2004</v>
      </c>
      <c r="B310" t="s">
        <v>9820</v>
      </c>
      <c r="C310" t="s">
        <v>9492</v>
      </c>
      <c r="D310" t="str">
        <f>TRIM(LEFT(SUBSTITUTE(SUBSTITUTE(SUBSTITUTE(Table1[[#This Row],[Product_category]],"&amp;"," &amp; "),"HomeImprovement","Home Improvement"),"Car&amp;Motorbike","Car &amp; Motorbike"),999))</f>
        <v>Electronics</v>
      </c>
      <c r="E310" s="1" t="s">
        <v>9493</v>
      </c>
      <c r="F310" s="1">
        <v>10990</v>
      </c>
      <c r="G310" s="1">
        <v>19990</v>
      </c>
      <c r="H310" s="1" t="str">
        <f>IF(Table1[[#This Row],[actual_price]]&lt;500,"&lt;500",
   IF(Table1[[#This Row],[actual_price]]&lt;=1000,"500–1000",IF(Table1[[#This Row],[actual_price]]&lt;=10000, "1000-10000",IF(Table1[[#This Row],[actual_price]]&lt;=50000, "10000-50000",IF(Table1[[#This Row],[actual_price]]&lt;=100000, "50000-100000","&gt;100000")))))</f>
        <v>10000-50000</v>
      </c>
      <c r="I310" s="1" t="str">
        <f>IF(Table1[[#This Row],[discount_percentage]] &lt;=20%, "0-20%",IF(Table1[[#This Row],[discount_percentage]] &lt;=50%, "20-50%", IF(Table1[[#This Row],[discount_percentage]] &lt;=70%, "50-70%", "70-100%" )))</f>
        <v>20-50%</v>
      </c>
      <c r="J310" s="1" t="str">
        <f>IF(Table1[[#This Row],[discount_percentage]] &gt;= 50%, "Over 50% discount", "Below 50% discount")</f>
        <v>Below 50% discount</v>
      </c>
      <c r="K310" s="4">
        <v>0.45</v>
      </c>
      <c r="L310">
        <v>3.7</v>
      </c>
      <c r="M310">
        <f>ROUND(Table1[[#This Row],[rating]], 0)</f>
        <v>4</v>
      </c>
      <c r="N310">
        <v>129</v>
      </c>
      <c r="O310" s="1">
        <f>Table1[[#This Row],[rating]]*Table1[[#This Row],[ rating_count ]]</f>
        <v>477.3</v>
      </c>
      <c r="P310" s="1" t="str">
        <f>IF(Table1[[#This Row],[ rating_count ]]&lt;= 1000, "&lt;=1000", "&gt;=1000" )</f>
        <v>&lt;=1000</v>
      </c>
      <c r="Q310" s="1">
        <f>Table1[[#This Row],[ rating_count ]]*Table1[[#This Row],[actual_price]]</f>
        <v>2578710</v>
      </c>
      <c r="R310" t="s">
        <v>11093</v>
      </c>
      <c r="S310" s="6" t="s">
        <v>2005</v>
      </c>
      <c r="T310" t="s">
        <v>2006</v>
      </c>
      <c r="U310" t="s">
        <v>2007</v>
      </c>
      <c r="V310">
        <f>IF(TRIM(Table1[[#This Row],[review_id]])="", 0, LEN(Table1[[#This Row],[review_id]]) - LEN(SUBSTITUTE(Table1[[#This Row],[review_id]], ",", "")) + 1)</f>
        <v>8</v>
      </c>
      <c r="W310" t="s">
        <v>2008</v>
      </c>
      <c r="X310" t="s">
        <v>2009</v>
      </c>
      <c r="Y310" t="s">
        <v>2010</v>
      </c>
      <c r="Z310" t="s">
        <v>2011</v>
      </c>
    </row>
    <row r="311" spans="1:26" hidden="1" x14ac:dyDescent="0.25">
      <c r="A311" t="s">
        <v>2012</v>
      </c>
      <c r="B311" t="s">
        <v>9821</v>
      </c>
      <c r="C311" t="s">
        <v>9489</v>
      </c>
      <c r="D311" t="str">
        <f>TRIM(LEFT(SUBSTITUTE(SUBSTITUTE(SUBSTITUTE(Table1[[#This Row],[Product_category]],"&amp;"," &amp; "),"HomeImprovement","Home Improvement"),"Car&amp;Motorbike","Car &amp; Motorbike"),999))</f>
        <v>Computers &amp; Accessories</v>
      </c>
      <c r="E311" t="s">
        <v>9490</v>
      </c>
      <c r="F311">
        <v>379</v>
      </c>
      <c r="G311" s="1">
        <v>1099</v>
      </c>
      <c r="H311" s="1" t="str">
        <f>IF(Table1[[#This Row],[actual_price]]&lt;500,"&lt;500",
   IF(Table1[[#This Row],[actual_price]]&lt;=1000,"500–1000",IF(Table1[[#This Row],[actual_price]]&lt;=10000, "1000-10000",IF(Table1[[#This Row],[actual_price]]&lt;=50000, "10000-50000",IF(Table1[[#This Row],[actual_price]]&lt;=100000, "50000-100000","&gt;100000")))))</f>
        <v>1000-10000</v>
      </c>
      <c r="I311" s="1" t="str">
        <f>IF(Table1[[#This Row],[discount_percentage]] &lt;=20%, "0-20%",IF(Table1[[#This Row],[discount_percentage]] &lt;=50%, "20-50%", IF(Table1[[#This Row],[discount_percentage]] &lt;=70%, "50-70%", "70-100%" )))</f>
        <v>50-70%</v>
      </c>
      <c r="J311" s="1" t="str">
        <f>IF(Table1[[#This Row],[discount_percentage]] &gt;= 50%, "Over 50% discount", "Below 50% discount")</f>
        <v>Over 50% discount</v>
      </c>
      <c r="K311" s="4">
        <v>0.66</v>
      </c>
      <c r="L311">
        <v>4.3</v>
      </c>
      <c r="M311">
        <f>ROUND(Table1[[#This Row],[rating]], 0)</f>
        <v>4</v>
      </c>
      <c r="N311" s="1">
        <v>3049</v>
      </c>
      <c r="O311" s="1">
        <f>Table1[[#This Row],[rating]]*Table1[[#This Row],[ rating_count ]]</f>
        <v>13110.699999999999</v>
      </c>
      <c r="P311" s="1" t="str">
        <f>IF(Table1[[#This Row],[ rating_count ]]&lt;= 1000, "&lt;=1000", "&gt;=1000" )</f>
        <v>&gt;=1000</v>
      </c>
      <c r="Q311" s="1">
        <f>Table1[[#This Row],[ rating_count ]]*Table1[[#This Row],[actual_price]]</f>
        <v>3350851</v>
      </c>
      <c r="R311" t="s">
        <v>11094</v>
      </c>
      <c r="S311" s="6" t="s">
        <v>2013</v>
      </c>
      <c r="T311" t="s">
        <v>12078</v>
      </c>
      <c r="U311" t="s">
        <v>2014</v>
      </c>
      <c r="V311">
        <f>IF(TRIM(Table1[[#This Row],[review_id]])="", 0, LEN(Table1[[#This Row],[review_id]]) - LEN(SUBSTITUTE(Table1[[#This Row],[review_id]], ",", "")) + 1)</f>
        <v>8</v>
      </c>
      <c r="W311" t="s">
        <v>2015</v>
      </c>
      <c r="X311" t="s">
        <v>2016</v>
      </c>
      <c r="Y311" t="s">
        <v>2017</v>
      </c>
      <c r="Z311" t="s">
        <v>2018</v>
      </c>
    </row>
    <row r="312" spans="1:26" hidden="1" x14ac:dyDescent="0.25">
      <c r="A312" t="s">
        <v>2019</v>
      </c>
      <c r="B312" t="s">
        <v>9822</v>
      </c>
      <c r="C312" t="s">
        <v>9492</v>
      </c>
      <c r="D312" t="str">
        <f>TRIM(LEFT(SUBSTITUTE(SUBSTITUTE(SUBSTITUTE(Table1[[#This Row],[Product_category]],"&amp;"," &amp; "),"HomeImprovement","Home Improvement"),"Car&amp;Motorbike","Car &amp; Motorbike"),999))</f>
        <v>Electronics</v>
      </c>
      <c r="E312" s="1" t="s">
        <v>9493</v>
      </c>
      <c r="F312" s="1">
        <v>16999</v>
      </c>
      <c r="G312" s="1">
        <v>25999</v>
      </c>
      <c r="H312" s="1" t="str">
        <f>IF(Table1[[#This Row],[actual_price]]&lt;500,"&lt;500",
   IF(Table1[[#This Row],[actual_price]]&lt;=1000,"500–1000",IF(Table1[[#This Row],[actual_price]]&lt;=10000, "1000-10000",IF(Table1[[#This Row],[actual_price]]&lt;=50000, "10000-50000",IF(Table1[[#This Row],[actual_price]]&lt;=100000, "50000-100000","&gt;100000")))))</f>
        <v>10000-50000</v>
      </c>
      <c r="I312" s="1" t="str">
        <f>IF(Table1[[#This Row],[discount_percentage]] &lt;=20%, "0-20%",IF(Table1[[#This Row],[discount_percentage]] &lt;=50%, "20-50%", IF(Table1[[#This Row],[discount_percentage]] &lt;=70%, "50-70%", "70-100%" )))</f>
        <v>20-50%</v>
      </c>
      <c r="J312" s="1" t="str">
        <f>IF(Table1[[#This Row],[discount_percentage]] &gt;= 50%, "Over 50% discount", "Below 50% discount")</f>
        <v>Below 50% discount</v>
      </c>
      <c r="K312" s="4">
        <v>0.35</v>
      </c>
      <c r="L312">
        <v>4.2</v>
      </c>
      <c r="M312">
        <f>ROUND(Table1[[#This Row],[rating]], 0)</f>
        <v>4</v>
      </c>
      <c r="N312" s="1">
        <v>32840</v>
      </c>
      <c r="O312" s="1">
        <f>Table1[[#This Row],[rating]]*Table1[[#This Row],[ rating_count ]]</f>
        <v>137928</v>
      </c>
      <c r="P312" s="1" t="str">
        <f>IF(Table1[[#This Row],[ rating_count ]]&lt;= 1000, "&lt;=1000", "&gt;=1000" )</f>
        <v>&gt;=1000</v>
      </c>
      <c r="Q312" s="1">
        <f>Table1[[#This Row],[ rating_count ]]*Table1[[#This Row],[actual_price]]</f>
        <v>853807160</v>
      </c>
      <c r="R312" t="s">
        <v>11095</v>
      </c>
      <c r="S312" s="6" t="s">
        <v>124</v>
      </c>
      <c r="T312" t="s">
        <v>125</v>
      </c>
      <c r="U312" t="s">
        <v>126</v>
      </c>
      <c r="V312">
        <f>IF(TRIM(Table1[[#This Row],[review_id]])="", 0, LEN(Table1[[#This Row],[review_id]]) - LEN(SUBSTITUTE(Table1[[#This Row],[review_id]], ",", "")) + 1)</f>
        <v>8</v>
      </c>
      <c r="W312" t="s">
        <v>127</v>
      </c>
      <c r="X312" t="s">
        <v>128</v>
      </c>
      <c r="Y312" t="s">
        <v>2020</v>
      </c>
      <c r="Z312" t="s">
        <v>2021</v>
      </c>
    </row>
    <row r="313" spans="1:26" hidden="1" x14ac:dyDescent="0.25">
      <c r="A313" t="s">
        <v>2022</v>
      </c>
      <c r="B313" t="s">
        <v>9823</v>
      </c>
      <c r="C313" t="s">
        <v>9492</v>
      </c>
      <c r="D313" t="str">
        <f>TRIM(LEFT(SUBSTITUTE(SUBSTITUTE(SUBSTITUTE(Table1[[#This Row],[Product_category]],"&amp;"," &amp; "),"HomeImprovement","Home Improvement"),"Car&amp;Motorbike","Car &amp; Motorbike"),999))</f>
        <v>Electronics</v>
      </c>
      <c r="E313" t="s">
        <v>9493</v>
      </c>
      <c r="F313">
        <v>699</v>
      </c>
      <c r="G313" s="1">
        <v>1899</v>
      </c>
      <c r="H313" s="1" t="str">
        <f>IF(Table1[[#This Row],[actual_price]]&lt;500,"&lt;500",
   IF(Table1[[#This Row],[actual_price]]&lt;=1000,"500–1000",IF(Table1[[#This Row],[actual_price]]&lt;=10000, "1000-10000",IF(Table1[[#This Row],[actual_price]]&lt;=50000, "10000-50000",IF(Table1[[#This Row],[actual_price]]&lt;=100000, "50000-100000","&gt;100000")))))</f>
        <v>1000-10000</v>
      </c>
      <c r="I313" s="1" t="str">
        <f>IF(Table1[[#This Row],[discount_percentage]] &lt;=20%, "0-20%",IF(Table1[[#This Row],[discount_percentage]] &lt;=50%, "20-50%", IF(Table1[[#This Row],[discount_percentage]] &lt;=70%, "50-70%", "70-100%" )))</f>
        <v>50-70%</v>
      </c>
      <c r="J313" s="1" t="str">
        <f>IF(Table1[[#This Row],[discount_percentage]] &gt;= 50%, "Over 50% discount", "Below 50% discount")</f>
        <v>Over 50% discount</v>
      </c>
      <c r="K313" s="4">
        <v>0.63</v>
      </c>
      <c r="L313">
        <v>4.4000000000000004</v>
      </c>
      <c r="M313">
        <f>ROUND(Table1[[#This Row],[rating]], 0)</f>
        <v>4</v>
      </c>
      <c r="N313">
        <v>390</v>
      </c>
      <c r="O313" s="1">
        <f>Table1[[#This Row],[rating]]*Table1[[#This Row],[ rating_count ]]</f>
        <v>1716.0000000000002</v>
      </c>
      <c r="P313" s="1" t="str">
        <f>IF(Table1[[#This Row],[ rating_count ]]&lt;= 1000, "&lt;=1000", "&gt;=1000" )</f>
        <v>&lt;=1000</v>
      </c>
      <c r="Q313" s="1">
        <f>Table1[[#This Row],[ rating_count ]]*Table1[[#This Row],[actual_price]]</f>
        <v>740610</v>
      </c>
      <c r="R313" t="s">
        <v>11096</v>
      </c>
      <c r="S313" s="6" t="s">
        <v>2023</v>
      </c>
      <c r="T313" t="s">
        <v>2024</v>
      </c>
      <c r="U313" t="s">
        <v>2025</v>
      </c>
      <c r="V313">
        <f>IF(TRIM(Table1[[#This Row],[review_id]])="", 0, LEN(Table1[[#This Row],[review_id]]) - LEN(SUBSTITUTE(Table1[[#This Row],[review_id]], ",", "")) + 1)</f>
        <v>8</v>
      </c>
      <c r="W313" t="s">
        <v>2026</v>
      </c>
      <c r="X313" t="s">
        <v>2027</v>
      </c>
      <c r="Y313" t="s">
        <v>2028</v>
      </c>
      <c r="Z313" t="s">
        <v>2029</v>
      </c>
    </row>
    <row r="314" spans="1:26" hidden="1" x14ac:dyDescent="0.25">
      <c r="A314" t="s">
        <v>2030</v>
      </c>
      <c r="B314" t="s">
        <v>9824</v>
      </c>
      <c r="C314" t="s">
        <v>9492</v>
      </c>
      <c r="D314" t="str">
        <f>TRIM(LEFT(SUBSTITUTE(SUBSTITUTE(SUBSTITUTE(Table1[[#This Row],[Product_category]],"&amp;"," &amp; "),"HomeImprovement","Home Improvement"),"Car&amp;Motorbike","Car &amp; Motorbike"),999))</f>
        <v>Electronics</v>
      </c>
      <c r="E314" s="1" t="s">
        <v>9493</v>
      </c>
      <c r="F314" s="1">
        <v>2699</v>
      </c>
      <c r="G314" s="1">
        <v>3500</v>
      </c>
      <c r="H314" s="1" t="str">
        <f>IF(Table1[[#This Row],[actual_price]]&lt;500,"&lt;500",
   IF(Table1[[#This Row],[actual_price]]&lt;=1000,"500–1000",IF(Table1[[#This Row],[actual_price]]&lt;=10000, "1000-10000",IF(Table1[[#This Row],[actual_price]]&lt;=50000, "10000-50000",IF(Table1[[#This Row],[actual_price]]&lt;=100000, "50000-100000","&gt;100000")))))</f>
        <v>1000-10000</v>
      </c>
      <c r="I314" s="1" t="str">
        <f>IF(Table1[[#This Row],[discount_percentage]] &lt;=20%, "0-20%",IF(Table1[[#This Row],[discount_percentage]] &lt;=50%, "20-50%", IF(Table1[[#This Row],[discount_percentage]] &lt;=70%, "50-70%", "70-100%" )))</f>
        <v>20-50%</v>
      </c>
      <c r="J314" s="1" t="str">
        <f>IF(Table1[[#This Row],[discount_percentage]] &gt;= 50%, "Over 50% discount", "Below 50% discount")</f>
        <v>Below 50% discount</v>
      </c>
      <c r="K314" s="4">
        <v>0.23</v>
      </c>
      <c r="L314">
        <v>3.5</v>
      </c>
      <c r="M314">
        <f>ROUND(Table1[[#This Row],[rating]], 0)</f>
        <v>4</v>
      </c>
      <c r="N314">
        <v>621</v>
      </c>
      <c r="O314" s="1">
        <f>Table1[[#This Row],[rating]]*Table1[[#This Row],[ rating_count ]]</f>
        <v>2173.5</v>
      </c>
      <c r="P314" s="1" t="str">
        <f>IF(Table1[[#This Row],[ rating_count ]]&lt;= 1000, "&lt;=1000", "&gt;=1000" )</f>
        <v>&lt;=1000</v>
      </c>
      <c r="Q314" s="1">
        <f>Table1[[#This Row],[ rating_count ]]*Table1[[#This Row],[actual_price]]</f>
        <v>2173500</v>
      </c>
      <c r="R314" t="s">
        <v>11097</v>
      </c>
      <c r="S314" s="6" t="s">
        <v>2031</v>
      </c>
      <c r="T314" t="s">
        <v>2032</v>
      </c>
      <c r="U314" t="s">
        <v>2033</v>
      </c>
      <c r="V314">
        <f>IF(TRIM(Table1[[#This Row],[review_id]])="", 0, LEN(Table1[[#This Row],[review_id]]) - LEN(SUBSTITUTE(Table1[[#This Row],[review_id]], ",", "")) + 1)</f>
        <v>8</v>
      </c>
      <c r="W314" t="s">
        <v>2034</v>
      </c>
      <c r="X314" t="s">
        <v>2035</v>
      </c>
      <c r="Y314" t="s">
        <v>2036</v>
      </c>
      <c r="Z314" t="s">
        <v>2037</v>
      </c>
    </row>
    <row r="315" spans="1:26" hidden="1" x14ac:dyDescent="0.25">
      <c r="A315" t="s">
        <v>2038</v>
      </c>
      <c r="B315" t="s">
        <v>9825</v>
      </c>
      <c r="C315" t="s">
        <v>9489</v>
      </c>
      <c r="D315" t="str">
        <f>TRIM(LEFT(SUBSTITUTE(SUBSTITUTE(SUBSTITUTE(Table1[[#This Row],[Product_category]],"&amp;"," &amp; "),"HomeImprovement","Home Improvement"),"Car&amp;Motorbike","Car &amp; Motorbike"),999))</f>
        <v>Computers &amp; Accessories</v>
      </c>
      <c r="E315" t="s">
        <v>9490</v>
      </c>
      <c r="F315">
        <v>129</v>
      </c>
      <c r="G315">
        <v>599</v>
      </c>
      <c r="H315" t="str">
        <f>IF(Table1[[#This Row],[actual_price]]&lt;500,"&lt;500",
   IF(Table1[[#This Row],[actual_price]]&lt;=1000,"500–1000",IF(Table1[[#This Row],[actual_price]]&lt;=10000, "1000-10000",IF(Table1[[#This Row],[actual_price]]&lt;=50000, "10000-50000",IF(Table1[[#This Row],[actual_price]]&lt;=100000, "50000-100000","&gt;100000")))))</f>
        <v>500–1000</v>
      </c>
      <c r="I315" t="str">
        <f>IF(Table1[[#This Row],[discount_percentage]] &lt;=20%, "0-20%",IF(Table1[[#This Row],[discount_percentage]] &lt;=50%, "20-50%", IF(Table1[[#This Row],[discount_percentage]] &lt;=70%, "50-70%", "70-100%" )))</f>
        <v>70-100%</v>
      </c>
      <c r="J315" s="1" t="str">
        <f>IF(Table1[[#This Row],[discount_percentage]] &gt;= 50%, "Over 50% discount", "Below 50% discount")</f>
        <v>Over 50% discount</v>
      </c>
      <c r="K315" s="4">
        <v>0.78</v>
      </c>
      <c r="L315">
        <v>4.0999999999999996</v>
      </c>
      <c r="M315">
        <f>ROUND(Table1[[#This Row],[rating]], 0)</f>
        <v>4</v>
      </c>
      <c r="N315">
        <v>265</v>
      </c>
      <c r="O315" s="1">
        <f>Table1[[#This Row],[rating]]*Table1[[#This Row],[ rating_count ]]</f>
        <v>1086.5</v>
      </c>
      <c r="P315" s="1" t="str">
        <f>IF(Table1[[#This Row],[ rating_count ]]&lt;= 1000, "&lt;=1000", "&gt;=1000" )</f>
        <v>&lt;=1000</v>
      </c>
      <c r="Q315" s="1">
        <f>Table1[[#This Row],[ rating_count ]]*Table1[[#This Row],[actual_price]]</f>
        <v>158735</v>
      </c>
      <c r="R315" t="s">
        <v>11098</v>
      </c>
      <c r="S315" s="6" t="s">
        <v>2039</v>
      </c>
      <c r="T315" t="s">
        <v>12079</v>
      </c>
      <c r="U315" t="s">
        <v>2040</v>
      </c>
      <c r="V315">
        <f>IF(TRIM(Table1[[#This Row],[review_id]])="", 0, LEN(Table1[[#This Row],[review_id]]) - LEN(SUBSTITUTE(Table1[[#This Row],[review_id]], ",", "")) + 1)</f>
        <v>8</v>
      </c>
      <c r="W315" t="s">
        <v>2041</v>
      </c>
      <c r="X315" t="s">
        <v>2042</v>
      </c>
      <c r="Y315" t="s">
        <v>2043</v>
      </c>
      <c r="Z315" t="s">
        <v>2044</v>
      </c>
    </row>
    <row r="316" spans="1:26" hidden="1" x14ac:dyDescent="0.25">
      <c r="A316" t="s">
        <v>2045</v>
      </c>
      <c r="B316" t="s">
        <v>9826</v>
      </c>
      <c r="C316" t="s">
        <v>9489</v>
      </c>
      <c r="D316" t="str">
        <f>TRIM(LEFT(SUBSTITUTE(SUBSTITUTE(SUBSTITUTE(Table1[[#This Row],[Product_category]],"&amp;"," &amp; "),"HomeImprovement","Home Improvement"),"Car&amp;Motorbike","Car &amp; Motorbike"),999))</f>
        <v>Computers &amp; Accessories</v>
      </c>
      <c r="E316" t="s">
        <v>9490</v>
      </c>
      <c r="F316">
        <v>389</v>
      </c>
      <c r="G316">
        <v>999</v>
      </c>
      <c r="H316" t="str">
        <f>IF(Table1[[#This Row],[actual_price]]&lt;500,"&lt;500",
   IF(Table1[[#This Row],[actual_price]]&lt;=1000,"500–1000",IF(Table1[[#This Row],[actual_price]]&lt;=10000, "1000-10000",IF(Table1[[#This Row],[actual_price]]&lt;=50000, "10000-50000",IF(Table1[[#This Row],[actual_price]]&lt;=100000, "50000-100000","&gt;100000")))))</f>
        <v>500–1000</v>
      </c>
      <c r="I316" t="str">
        <f>IF(Table1[[#This Row],[discount_percentage]] &lt;=20%, "0-20%",IF(Table1[[#This Row],[discount_percentage]] &lt;=50%, "20-50%", IF(Table1[[#This Row],[discount_percentage]] &lt;=70%, "50-70%", "70-100%" )))</f>
        <v>50-70%</v>
      </c>
      <c r="J316" s="1" t="str">
        <f>IF(Table1[[#This Row],[discount_percentage]] &gt;= 50%, "Over 50% discount", "Below 50% discount")</f>
        <v>Over 50% discount</v>
      </c>
      <c r="K316" s="4">
        <v>0.61</v>
      </c>
      <c r="L316">
        <v>4.3</v>
      </c>
      <c r="M316">
        <f>ROUND(Table1[[#This Row],[rating]], 0)</f>
        <v>4</v>
      </c>
      <c r="N316">
        <v>838</v>
      </c>
      <c r="O316" s="1">
        <f>Table1[[#This Row],[rating]]*Table1[[#This Row],[ rating_count ]]</f>
        <v>3603.3999999999996</v>
      </c>
      <c r="P316" s="1" t="str">
        <f>IF(Table1[[#This Row],[ rating_count ]]&lt;= 1000, "&lt;=1000", "&gt;=1000" )</f>
        <v>&lt;=1000</v>
      </c>
      <c r="Q316" s="1">
        <f>Table1[[#This Row],[ rating_count ]]*Table1[[#This Row],[actual_price]]</f>
        <v>837162</v>
      </c>
      <c r="R316" t="s">
        <v>11099</v>
      </c>
      <c r="S316" s="6" t="s">
        <v>2046</v>
      </c>
      <c r="T316" t="s">
        <v>2047</v>
      </c>
      <c r="U316" t="s">
        <v>2048</v>
      </c>
      <c r="V316">
        <f>IF(TRIM(Table1[[#This Row],[review_id]])="", 0, LEN(Table1[[#This Row],[review_id]]) - LEN(SUBSTITUTE(Table1[[#This Row],[review_id]], ",", "")) + 1)</f>
        <v>8</v>
      </c>
      <c r="W316" t="s">
        <v>2049</v>
      </c>
      <c r="X316" t="s">
        <v>2050</v>
      </c>
      <c r="Y316" t="s">
        <v>2051</v>
      </c>
      <c r="Z316" t="s">
        <v>2052</v>
      </c>
    </row>
    <row r="317" spans="1:26" hidden="1" x14ac:dyDescent="0.25">
      <c r="A317" t="s">
        <v>2053</v>
      </c>
      <c r="B317" t="s">
        <v>9827</v>
      </c>
      <c r="C317" t="s">
        <v>9492</v>
      </c>
      <c r="D317" t="str">
        <f>TRIM(LEFT(SUBSTITUTE(SUBSTITUTE(SUBSTITUTE(Table1[[#This Row],[Product_category]],"&amp;"," &amp; "),"HomeImprovement","Home Improvement"),"Car&amp;Motorbike","Car &amp; Motorbike"),999))</f>
        <v>Electronics</v>
      </c>
      <c r="E317" t="s">
        <v>9493</v>
      </c>
      <c r="F317">
        <v>246</v>
      </c>
      <c r="G317">
        <v>600</v>
      </c>
      <c r="H317" t="str">
        <f>IF(Table1[[#This Row],[actual_price]]&lt;500,"&lt;500",
   IF(Table1[[#This Row],[actual_price]]&lt;=1000,"500–1000",IF(Table1[[#This Row],[actual_price]]&lt;=10000, "1000-10000",IF(Table1[[#This Row],[actual_price]]&lt;=50000, "10000-50000",IF(Table1[[#This Row],[actual_price]]&lt;=100000, "50000-100000","&gt;100000")))))</f>
        <v>500–1000</v>
      </c>
      <c r="I317" t="str">
        <f>IF(Table1[[#This Row],[discount_percentage]] &lt;=20%, "0-20%",IF(Table1[[#This Row],[discount_percentage]] &lt;=50%, "20-50%", IF(Table1[[#This Row],[discount_percentage]] &lt;=70%, "50-70%", "70-100%" )))</f>
        <v>50-70%</v>
      </c>
      <c r="J317" s="1" t="str">
        <f>IF(Table1[[#This Row],[discount_percentage]] &gt;= 50%, "Over 50% discount", "Below 50% discount")</f>
        <v>Over 50% discount</v>
      </c>
      <c r="K317" s="4">
        <v>0.59</v>
      </c>
      <c r="L317">
        <v>4.2</v>
      </c>
      <c r="M317">
        <f>ROUND(Table1[[#This Row],[rating]], 0)</f>
        <v>4</v>
      </c>
      <c r="N317">
        <v>143</v>
      </c>
      <c r="O317" s="1">
        <f>Table1[[#This Row],[rating]]*Table1[[#This Row],[ rating_count ]]</f>
        <v>600.6</v>
      </c>
      <c r="P317" s="1" t="str">
        <f>IF(Table1[[#This Row],[ rating_count ]]&lt;= 1000, "&lt;=1000", "&gt;=1000" )</f>
        <v>&lt;=1000</v>
      </c>
      <c r="Q317" s="1">
        <f>Table1[[#This Row],[ rating_count ]]*Table1[[#This Row],[actual_price]]</f>
        <v>85800</v>
      </c>
      <c r="R317" t="s">
        <v>11100</v>
      </c>
      <c r="S317" s="6" t="s">
        <v>2054</v>
      </c>
      <c r="T317" t="s">
        <v>2055</v>
      </c>
      <c r="U317" t="s">
        <v>2056</v>
      </c>
      <c r="V317">
        <f>IF(TRIM(Table1[[#This Row],[review_id]])="", 0, LEN(Table1[[#This Row],[review_id]]) - LEN(SUBSTITUTE(Table1[[#This Row],[review_id]], ",", "")) + 1)</f>
        <v>8</v>
      </c>
      <c r="W317" t="s">
        <v>2057</v>
      </c>
      <c r="X317" t="s">
        <v>2058</v>
      </c>
      <c r="Y317" t="s">
        <v>2059</v>
      </c>
      <c r="Z317" t="s">
        <v>2060</v>
      </c>
    </row>
    <row r="318" spans="1:26" hidden="1" x14ac:dyDescent="0.25">
      <c r="A318" t="s">
        <v>2061</v>
      </c>
      <c r="B318" t="s">
        <v>9828</v>
      </c>
      <c r="C318" t="s">
        <v>9489</v>
      </c>
      <c r="D318" t="str">
        <f>TRIM(LEFT(SUBSTITUTE(SUBSTITUTE(SUBSTITUTE(Table1[[#This Row],[Product_category]],"&amp;"," &amp; "),"HomeImprovement","Home Improvement"),"Car&amp;Motorbike","Car &amp; Motorbike"),999))</f>
        <v>Computers &amp; Accessories</v>
      </c>
      <c r="E318" t="s">
        <v>9490</v>
      </c>
      <c r="F318">
        <v>299</v>
      </c>
      <c r="G318">
        <v>799</v>
      </c>
      <c r="H318" t="str">
        <f>IF(Table1[[#This Row],[actual_price]]&lt;500,"&lt;500",
   IF(Table1[[#This Row],[actual_price]]&lt;=1000,"500–1000",IF(Table1[[#This Row],[actual_price]]&lt;=10000, "1000-10000",IF(Table1[[#This Row],[actual_price]]&lt;=50000, "10000-50000",IF(Table1[[#This Row],[actual_price]]&lt;=100000, "50000-100000","&gt;100000")))))</f>
        <v>500–1000</v>
      </c>
      <c r="I318" t="str">
        <f>IF(Table1[[#This Row],[discount_percentage]] &lt;=20%, "0-20%",IF(Table1[[#This Row],[discount_percentage]] &lt;=50%, "20-50%", IF(Table1[[#This Row],[discount_percentage]] &lt;=70%, "50-70%", "70-100%" )))</f>
        <v>50-70%</v>
      </c>
      <c r="J318" s="1" t="str">
        <f>IF(Table1[[#This Row],[discount_percentage]] &gt;= 50%, "Over 50% discount", "Below 50% discount")</f>
        <v>Over 50% discount</v>
      </c>
      <c r="K318" s="4">
        <v>0.63</v>
      </c>
      <c r="L318">
        <v>4</v>
      </c>
      <c r="M318">
        <f>ROUND(Table1[[#This Row],[rating]], 0)</f>
        <v>4</v>
      </c>
      <c r="N318">
        <v>151</v>
      </c>
      <c r="O318" s="1">
        <f>Table1[[#This Row],[rating]]*Table1[[#This Row],[ rating_count ]]</f>
        <v>604</v>
      </c>
      <c r="P318" s="1" t="str">
        <f>IF(Table1[[#This Row],[ rating_count ]]&lt;= 1000, "&lt;=1000", "&gt;=1000" )</f>
        <v>&lt;=1000</v>
      </c>
      <c r="Q318" s="1">
        <f>Table1[[#This Row],[ rating_count ]]*Table1[[#This Row],[actual_price]]</f>
        <v>120649</v>
      </c>
      <c r="R318" t="s">
        <v>11101</v>
      </c>
      <c r="S318" s="6" t="s">
        <v>2062</v>
      </c>
      <c r="T318" t="s">
        <v>12080</v>
      </c>
      <c r="U318" t="s">
        <v>2063</v>
      </c>
      <c r="V318">
        <f>IF(TRIM(Table1[[#This Row],[review_id]])="", 0, LEN(Table1[[#This Row],[review_id]]) - LEN(SUBSTITUTE(Table1[[#This Row],[review_id]], ",", "")) + 1)</f>
        <v>8</v>
      </c>
      <c r="W318" t="s">
        <v>2064</v>
      </c>
      <c r="X318" t="s">
        <v>2065</v>
      </c>
      <c r="Y318" t="s">
        <v>2066</v>
      </c>
      <c r="Z318" t="s">
        <v>2067</v>
      </c>
    </row>
    <row r="319" spans="1:26" hidden="1" x14ac:dyDescent="0.25">
      <c r="A319" t="s">
        <v>2068</v>
      </c>
      <c r="B319" t="s">
        <v>9829</v>
      </c>
      <c r="C319" t="s">
        <v>9492</v>
      </c>
      <c r="D319" t="str">
        <f>TRIM(LEFT(SUBSTITUTE(SUBSTITUTE(SUBSTITUTE(Table1[[#This Row],[Product_category]],"&amp;"," &amp; "),"HomeImprovement","Home Improvement"),"Car&amp;Motorbike","Car &amp; Motorbike"),999))</f>
        <v>Electronics</v>
      </c>
      <c r="E319" t="s">
        <v>9493</v>
      </c>
      <c r="F319">
        <v>247</v>
      </c>
      <c r="G319">
        <v>399</v>
      </c>
      <c r="H319" t="str">
        <f>IF(Table1[[#This Row],[actual_price]]&lt;500,"&lt;500",
   IF(Table1[[#This Row],[actual_price]]&lt;=1000,"500–1000",IF(Table1[[#This Row],[actual_price]]&lt;=10000, "1000-10000",IF(Table1[[#This Row],[actual_price]]&lt;=50000, "10000-50000",IF(Table1[[#This Row],[actual_price]]&lt;=100000, "50000-100000","&gt;100000")))))</f>
        <v>&lt;500</v>
      </c>
      <c r="I319" t="str">
        <f>IF(Table1[[#This Row],[discount_percentage]] &lt;=20%, "0-20%",IF(Table1[[#This Row],[discount_percentage]] &lt;=50%, "20-50%", IF(Table1[[#This Row],[discount_percentage]] &lt;=70%, "50-70%", "70-100%" )))</f>
        <v>20-50%</v>
      </c>
      <c r="J319" s="1" t="str">
        <f>IF(Table1[[#This Row],[discount_percentage]] &gt;= 50%, "Over 50% discount", "Below 50% discount")</f>
        <v>Below 50% discount</v>
      </c>
      <c r="K319" s="4">
        <v>0.38</v>
      </c>
      <c r="L319">
        <v>3.9</v>
      </c>
      <c r="M319">
        <f>ROUND(Table1[[#This Row],[rating]], 0)</f>
        <v>4</v>
      </c>
      <c r="N319">
        <v>200</v>
      </c>
      <c r="O319" s="1">
        <f>Table1[[#This Row],[rating]]*Table1[[#This Row],[ rating_count ]]</f>
        <v>780</v>
      </c>
      <c r="P319" s="1" t="str">
        <f>IF(Table1[[#This Row],[ rating_count ]]&lt;= 1000, "&lt;=1000", "&gt;=1000" )</f>
        <v>&lt;=1000</v>
      </c>
      <c r="Q319" s="1">
        <f>Table1[[#This Row],[ rating_count ]]*Table1[[#This Row],[actual_price]]</f>
        <v>79800</v>
      </c>
      <c r="R319" t="s">
        <v>11102</v>
      </c>
      <c r="S319" s="6" t="s">
        <v>2069</v>
      </c>
      <c r="T319" t="s">
        <v>2070</v>
      </c>
      <c r="U319" t="s">
        <v>2071</v>
      </c>
      <c r="V319">
        <f>IF(TRIM(Table1[[#This Row],[review_id]])="", 0, LEN(Table1[[#This Row],[review_id]]) - LEN(SUBSTITUTE(Table1[[#This Row],[review_id]], ",", "")) + 1)</f>
        <v>8</v>
      </c>
      <c r="W319" t="s">
        <v>2072</v>
      </c>
      <c r="X319" t="s">
        <v>2073</v>
      </c>
      <c r="Y319" t="s">
        <v>2074</v>
      </c>
      <c r="Z319" t="s">
        <v>2075</v>
      </c>
    </row>
    <row r="320" spans="1:26" hidden="1" x14ac:dyDescent="0.25">
      <c r="A320" t="s">
        <v>2076</v>
      </c>
      <c r="B320" t="s">
        <v>9830</v>
      </c>
      <c r="C320" t="s">
        <v>9492</v>
      </c>
      <c r="D320" t="str">
        <f>TRIM(LEFT(SUBSTITUTE(SUBSTITUTE(SUBSTITUTE(Table1[[#This Row],[Product_category]],"&amp;"," &amp; "),"HomeImprovement","Home Improvement"),"Car&amp;Motorbike","Car &amp; Motorbike"),999))</f>
        <v>Electronics</v>
      </c>
      <c r="E320" s="1" t="s">
        <v>9493</v>
      </c>
      <c r="F320" s="1">
        <v>1369</v>
      </c>
      <c r="G320" s="1">
        <v>2999</v>
      </c>
      <c r="H320" s="1" t="str">
        <f>IF(Table1[[#This Row],[actual_price]]&lt;500,"&lt;500",
   IF(Table1[[#This Row],[actual_price]]&lt;=1000,"500–1000",IF(Table1[[#This Row],[actual_price]]&lt;=10000, "1000-10000",IF(Table1[[#This Row],[actual_price]]&lt;=50000, "10000-50000",IF(Table1[[#This Row],[actual_price]]&lt;=100000, "50000-100000","&gt;100000")))))</f>
        <v>1000-10000</v>
      </c>
      <c r="I320" s="1" t="str">
        <f>IF(Table1[[#This Row],[discount_percentage]] &lt;=20%, "0-20%",IF(Table1[[#This Row],[discount_percentage]] &lt;=50%, "20-50%", IF(Table1[[#This Row],[discount_percentage]] &lt;=70%, "50-70%", "70-100%" )))</f>
        <v>50-70%</v>
      </c>
      <c r="J320" s="1" t="str">
        <f>IF(Table1[[#This Row],[discount_percentage]] &gt;= 50%, "Over 50% discount", "Below 50% discount")</f>
        <v>Over 50% discount</v>
      </c>
      <c r="K320" s="4">
        <v>0.54</v>
      </c>
      <c r="L320">
        <v>3.3</v>
      </c>
      <c r="M320">
        <f>ROUND(Table1[[#This Row],[rating]], 0)</f>
        <v>3</v>
      </c>
      <c r="N320">
        <v>227</v>
      </c>
      <c r="O320" s="1">
        <f>Table1[[#This Row],[rating]]*Table1[[#This Row],[ rating_count ]]</f>
        <v>749.09999999999991</v>
      </c>
      <c r="P320" s="1" t="str">
        <f>IF(Table1[[#This Row],[ rating_count ]]&lt;= 1000, "&lt;=1000", "&gt;=1000" )</f>
        <v>&lt;=1000</v>
      </c>
      <c r="Q320" s="1">
        <f>Table1[[#This Row],[ rating_count ]]*Table1[[#This Row],[actual_price]]</f>
        <v>680773</v>
      </c>
      <c r="R320" t="s">
        <v>11103</v>
      </c>
      <c r="S320" s="6" t="s">
        <v>2077</v>
      </c>
      <c r="T320" t="s">
        <v>12081</v>
      </c>
      <c r="U320" t="s">
        <v>2078</v>
      </c>
      <c r="V320">
        <f>IF(TRIM(Table1[[#This Row],[review_id]])="", 0, LEN(Table1[[#This Row],[review_id]]) - LEN(SUBSTITUTE(Table1[[#This Row],[review_id]], ",", "")) + 1)</f>
        <v>8</v>
      </c>
      <c r="W320" t="s">
        <v>2079</v>
      </c>
      <c r="X320" t="s">
        <v>2080</v>
      </c>
      <c r="Y320" t="s">
        <v>2081</v>
      </c>
      <c r="Z320" t="s">
        <v>2082</v>
      </c>
    </row>
    <row r="321" spans="1:26" hidden="1" x14ac:dyDescent="0.25">
      <c r="A321" t="s">
        <v>2083</v>
      </c>
      <c r="B321" t="s">
        <v>9831</v>
      </c>
      <c r="C321" t="s">
        <v>9492</v>
      </c>
      <c r="D321" t="str">
        <f>TRIM(LEFT(SUBSTITUTE(SUBSTITUTE(SUBSTITUTE(Table1[[#This Row],[Product_category]],"&amp;"," &amp; "),"HomeImprovement","Home Improvement"),"Car&amp;Motorbike","Car &amp; Motorbike"),999))</f>
        <v>Electronics</v>
      </c>
      <c r="E321" t="s">
        <v>9493</v>
      </c>
      <c r="F321">
        <v>199</v>
      </c>
      <c r="G321">
        <v>499</v>
      </c>
      <c r="H321" t="str">
        <f>IF(Table1[[#This Row],[actual_price]]&lt;500,"&lt;500",
   IF(Table1[[#This Row],[actual_price]]&lt;=1000,"500–1000",IF(Table1[[#This Row],[actual_price]]&lt;=10000, "1000-10000",IF(Table1[[#This Row],[actual_price]]&lt;=50000, "10000-50000",IF(Table1[[#This Row],[actual_price]]&lt;=100000, "50000-100000","&gt;100000")))))</f>
        <v>&lt;500</v>
      </c>
      <c r="I321" t="str">
        <f>IF(Table1[[#This Row],[discount_percentage]] &lt;=20%, "0-20%",IF(Table1[[#This Row],[discount_percentage]] &lt;=50%, "20-50%", IF(Table1[[#This Row],[discount_percentage]] &lt;=70%, "50-70%", "70-100%" )))</f>
        <v>50-70%</v>
      </c>
      <c r="J321" s="1" t="str">
        <f>IF(Table1[[#This Row],[discount_percentage]] &gt;= 50%, "Over 50% discount", "Below 50% discount")</f>
        <v>Over 50% discount</v>
      </c>
      <c r="K321" s="4">
        <v>0.6</v>
      </c>
      <c r="L321">
        <v>3.8</v>
      </c>
      <c r="M321">
        <f>ROUND(Table1[[#This Row],[rating]], 0)</f>
        <v>4</v>
      </c>
      <c r="N321">
        <v>538</v>
      </c>
      <c r="O321" s="1">
        <f>Table1[[#This Row],[rating]]*Table1[[#This Row],[ rating_count ]]</f>
        <v>2044.3999999999999</v>
      </c>
      <c r="P321" s="1" t="str">
        <f>IF(Table1[[#This Row],[ rating_count ]]&lt;= 1000, "&lt;=1000", "&gt;=1000" )</f>
        <v>&lt;=1000</v>
      </c>
      <c r="Q321" s="1">
        <f>Table1[[#This Row],[ rating_count ]]*Table1[[#This Row],[actual_price]]</f>
        <v>268462</v>
      </c>
      <c r="R321" t="s">
        <v>11104</v>
      </c>
      <c r="S321" s="6" t="s">
        <v>2084</v>
      </c>
      <c r="T321" t="s">
        <v>2085</v>
      </c>
      <c r="U321" t="s">
        <v>2086</v>
      </c>
      <c r="V321">
        <f>IF(TRIM(Table1[[#This Row],[review_id]])="", 0, LEN(Table1[[#This Row],[review_id]]) - LEN(SUBSTITUTE(Table1[[#This Row],[review_id]], ",", "")) + 1)</f>
        <v>8</v>
      </c>
      <c r="W321" t="s">
        <v>2087</v>
      </c>
      <c r="X321" t="s">
        <v>2088</v>
      </c>
      <c r="Y321" t="s">
        <v>2089</v>
      </c>
      <c r="Z321" t="s">
        <v>2090</v>
      </c>
    </row>
    <row r="322" spans="1:26" hidden="1" x14ac:dyDescent="0.25">
      <c r="A322" t="s">
        <v>2091</v>
      </c>
      <c r="B322" t="s">
        <v>9832</v>
      </c>
      <c r="C322" t="s">
        <v>9492</v>
      </c>
      <c r="D322" t="str">
        <f>TRIM(LEFT(SUBSTITUTE(SUBSTITUTE(SUBSTITUTE(Table1[[#This Row],[Product_category]],"&amp;"," &amp; "),"HomeImprovement","Home Improvement"),"Car&amp;Motorbike","Car &amp; Motorbike"),999))</f>
        <v>Electronics</v>
      </c>
      <c r="E322" t="s">
        <v>9493</v>
      </c>
      <c r="F322">
        <v>299</v>
      </c>
      <c r="G322">
        <v>599</v>
      </c>
      <c r="H322" t="str">
        <f>IF(Table1[[#This Row],[actual_price]]&lt;500,"&lt;500",
   IF(Table1[[#This Row],[actual_price]]&lt;=1000,"500–1000",IF(Table1[[#This Row],[actual_price]]&lt;=10000, "1000-10000",IF(Table1[[#This Row],[actual_price]]&lt;=50000, "10000-50000",IF(Table1[[#This Row],[actual_price]]&lt;=100000, "50000-100000","&gt;100000")))))</f>
        <v>500–1000</v>
      </c>
      <c r="I322" t="str">
        <f>IF(Table1[[#This Row],[discount_percentage]] &lt;=20%, "0-20%",IF(Table1[[#This Row],[discount_percentage]] &lt;=50%, "20-50%", IF(Table1[[#This Row],[discount_percentage]] &lt;=70%, "50-70%", "70-100%" )))</f>
        <v>20-50%</v>
      </c>
      <c r="J322" s="1" t="str">
        <f>IF(Table1[[#This Row],[discount_percentage]] &gt;= 50%, "Over 50% discount", "Below 50% discount")</f>
        <v>Over 50% discount</v>
      </c>
      <c r="K322" s="4">
        <v>0.5</v>
      </c>
      <c r="L322">
        <v>4</v>
      </c>
      <c r="M322">
        <f>ROUND(Table1[[#This Row],[rating]], 0)</f>
        <v>4</v>
      </c>
      <c r="N322">
        <v>171</v>
      </c>
      <c r="O322" s="1">
        <f>Table1[[#This Row],[rating]]*Table1[[#This Row],[ rating_count ]]</f>
        <v>684</v>
      </c>
      <c r="P322" s="1" t="str">
        <f>IF(Table1[[#This Row],[ rating_count ]]&lt;= 1000, "&lt;=1000", "&gt;=1000" )</f>
        <v>&lt;=1000</v>
      </c>
      <c r="Q322" s="1">
        <f>Table1[[#This Row],[ rating_count ]]*Table1[[#This Row],[actual_price]]</f>
        <v>102429</v>
      </c>
      <c r="R322" t="s">
        <v>11105</v>
      </c>
      <c r="S322" s="6" t="s">
        <v>2092</v>
      </c>
      <c r="T322" t="s">
        <v>2093</v>
      </c>
      <c r="U322" t="s">
        <v>2094</v>
      </c>
      <c r="V322">
        <f>IF(TRIM(Table1[[#This Row],[review_id]])="", 0, LEN(Table1[[#This Row],[review_id]]) - LEN(SUBSTITUTE(Table1[[#This Row],[review_id]], ",", "")) + 1)</f>
        <v>8</v>
      </c>
      <c r="W322" t="s">
        <v>2095</v>
      </c>
      <c r="X322" t="s">
        <v>2096</v>
      </c>
      <c r="Y322" t="s">
        <v>2097</v>
      </c>
      <c r="Z322" t="s">
        <v>2098</v>
      </c>
    </row>
    <row r="323" spans="1:26" hidden="1" x14ac:dyDescent="0.25">
      <c r="A323" t="s">
        <v>2099</v>
      </c>
      <c r="B323" t="s">
        <v>9833</v>
      </c>
      <c r="C323" t="s">
        <v>9492</v>
      </c>
      <c r="D323" t="str">
        <f>TRIM(LEFT(SUBSTITUTE(SUBSTITUTE(SUBSTITUTE(Table1[[#This Row],[Product_category]],"&amp;"," &amp; "),"HomeImprovement","Home Improvement"),"Car&amp;Motorbike","Car &amp; Motorbike"),999))</f>
        <v>Electronics</v>
      </c>
      <c r="E323" s="1" t="s">
        <v>9493</v>
      </c>
      <c r="F323" s="1">
        <v>14999</v>
      </c>
      <c r="G323" s="1">
        <v>14999</v>
      </c>
      <c r="H323" s="1" t="str">
        <f>IF(Table1[[#This Row],[actual_price]]&lt;500,"&lt;500",
   IF(Table1[[#This Row],[actual_price]]&lt;=1000,"500–1000",IF(Table1[[#This Row],[actual_price]]&lt;=10000, "1000-10000",IF(Table1[[#This Row],[actual_price]]&lt;=50000, "10000-50000",IF(Table1[[#This Row],[actual_price]]&lt;=100000, "50000-100000","&gt;100000")))))</f>
        <v>10000-50000</v>
      </c>
      <c r="I323" s="1" t="str">
        <f>IF(Table1[[#This Row],[discount_percentage]] &lt;=20%, "0-20%",IF(Table1[[#This Row],[discount_percentage]] &lt;=50%, "20-50%", IF(Table1[[#This Row],[discount_percentage]] &lt;=70%, "50-70%", "70-100%" )))</f>
        <v>0-20%</v>
      </c>
      <c r="J323" s="1" t="str">
        <f>IF(Table1[[#This Row],[discount_percentage]] &gt;= 50%, "Over 50% discount", "Below 50% discount")</f>
        <v>Below 50% discount</v>
      </c>
      <c r="K323" s="4">
        <v>0</v>
      </c>
      <c r="L323">
        <v>4.3</v>
      </c>
      <c r="M323">
        <f>ROUND(Table1[[#This Row],[rating]], 0)</f>
        <v>4</v>
      </c>
      <c r="N323" s="1">
        <v>27508</v>
      </c>
      <c r="O323" s="1">
        <f>Table1[[#This Row],[rating]]*Table1[[#This Row],[ rating_count ]]</f>
        <v>118284.4</v>
      </c>
      <c r="P323" s="1" t="str">
        <f>IF(Table1[[#This Row],[ rating_count ]]&lt;= 1000, "&lt;=1000", "&gt;=1000" )</f>
        <v>&gt;=1000</v>
      </c>
      <c r="Q323" s="1">
        <f>Table1[[#This Row],[ rating_count ]]*Table1[[#This Row],[actual_price]]</f>
        <v>412592492</v>
      </c>
      <c r="R323" t="s">
        <v>11106</v>
      </c>
      <c r="S323" s="6" t="s">
        <v>2100</v>
      </c>
      <c r="T323" t="s">
        <v>2101</v>
      </c>
      <c r="U323" t="s">
        <v>2102</v>
      </c>
      <c r="V323">
        <f>IF(TRIM(Table1[[#This Row],[review_id]])="", 0, LEN(Table1[[#This Row],[review_id]]) - LEN(SUBSTITUTE(Table1[[#This Row],[review_id]], ",", "")) + 1)</f>
        <v>8</v>
      </c>
      <c r="W323" t="s">
        <v>2103</v>
      </c>
      <c r="X323" t="s">
        <v>2104</v>
      </c>
      <c r="Y323" t="s">
        <v>2105</v>
      </c>
      <c r="Z323" t="s">
        <v>2106</v>
      </c>
    </row>
    <row r="324" spans="1:26" hidden="1" x14ac:dyDescent="0.25">
      <c r="A324" t="s">
        <v>2107</v>
      </c>
      <c r="B324" t="s">
        <v>9723</v>
      </c>
      <c r="C324" t="s">
        <v>9489</v>
      </c>
      <c r="D324" t="str">
        <f>TRIM(LEFT(SUBSTITUTE(SUBSTITUTE(SUBSTITUTE(Table1[[#This Row],[Product_category]],"&amp;"," &amp; "),"HomeImprovement","Home Improvement"),"Car&amp;Motorbike","Car &amp; Motorbike"),999))</f>
        <v>Computers &amp; Accessories</v>
      </c>
      <c r="E324" t="s">
        <v>9490</v>
      </c>
      <c r="F324">
        <v>299</v>
      </c>
      <c r="G324">
        <v>699</v>
      </c>
      <c r="H324" t="str">
        <f>IF(Table1[[#This Row],[actual_price]]&lt;500,"&lt;500",
   IF(Table1[[#This Row],[actual_price]]&lt;=1000,"500–1000",IF(Table1[[#This Row],[actual_price]]&lt;=10000, "1000-10000",IF(Table1[[#This Row],[actual_price]]&lt;=50000, "10000-50000",IF(Table1[[#This Row],[actual_price]]&lt;=100000, "50000-100000","&gt;100000")))))</f>
        <v>500–1000</v>
      </c>
      <c r="I324" t="str">
        <f>IF(Table1[[#This Row],[discount_percentage]] &lt;=20%, "0-20%",IF(Table1[[#This Row],[discount_percentage]] &lt;=50%, "20-50%", IF(Table1[[#This Row],[discount_percentage]] &lt;=70%, "50-70%", "70-100%" )))</f>
        <v>50-70%</v>
      </c>
      <c r="J324" s="1" t="str">
        <f>IF(Table1[[#This Row],[discount_percentage]] &gt;= 50%, "Over 50% discount", "Below 50% discount")</f>
        <v>Over 50% discount</v>
      </c>
      <c r="K324" s="4">
        <v>0.56999999999999995</v>
      </c>
      <c r="L324">
        <v>3.9</v>
      </c>
      <c r="M324">
        <f>ROUND(Table1[[#This Row],[rating]], 0)</f>
        <v>4</v>
      </c>
      <c r="N324" s="1">
        <v>1454</v>
      </c>
      <c r="O324" s="1">
        <f>Table1[[#This Row],[rating]]*Table1[[#This Row],[ rating_count ]]</f>
        <v>5670.5999999999995</v>
      </c>
      <c r="P324" s="1" t="str">
        <f>IF(Table1[[#This Row],[ rating_count ]]&lt;= 1000, "&lt;=1000", "&gt;=1000" )</f>
        <v>&gt;=1000</v>
      </c>
      <c r="Q324" s="1">
        <f>Table1[[#This Row],[ rating_count ]]*Table1[[#This Row],[actual_price]]</f>
        <v>1016346</v>
      </c>
      <c r="R324" t="s">
        <v>11107</v>
      </c>
      <c r="S324" s="6" t="s">
        <v>2108</v>
      </c>
      <c r="T324" t="s">
        <v>2109</v>
      </c>
      <c r="U324" t="s">
        <v>2110</v>
      </c>
      <c r="V324">
        <f>IF(TRIM(Table1[[#This Row],[review_id]])="", 0, LEN(Table1[[#This Row],[review_id]]) - LEN(SUBSTITUTE(Table1[[#This Row],[review_id]], ",", "")) + 1)</f>
        <v>8</v>
      </c>
      <c r="W324" t="s">
        <v>2111</v>
      </c>
      <c r="X324" t="s">
        <v>2112</v>
      </c>
      <c r="Y324" t="s">
        <v>2113</v>
      </c>
      <c r="Z324" t="s">
        <v>2114</v>
      </c>
    </row>
    <row r="325" spans="1:26" hidden="1" x14ac:dyDescent="0.25">
      <c r="A325" t="s">
        <v>2115</v>
      </c>
      <c r="B325" t="s">
        <v>9834</v>
      </c>
      <c r="C325" t="s">
        <v>9492</v>
      </c>
      <c r="D325" t="str">
        <f>TRIM(LEFT(SUBSTITUTE(SUBSTITUTE(SUBSTITUTE(Table1[[#This Row],[Product_category]],"&amp;"," &amp; "),"HomeImprovement","Home Improvement"),"Car&amp;Motorbike","Car &amp; Motorbike"),999))</f>
        <v>Electronics</v>
      </c>
      <c r="E325" s="1" t="s">
        <v>9493</v>
      </c>
      <c r="F325" s="1">
        <v>24990</v>
      </c>
      <c r="G325" s="1">
        <v>51990</v>
      </c>
      <c r="H325" s="1" t="str">
        <f>IF(Table1[[#This Row],[actual_price]]&lt;500,"&lt;500",
   IF(Table1[[#This Row],[actual_price]]&lt;=1000,"500–1000",IF(Table1[[#This Row],[actual_price]]&lt;=10000, "1000-10000",IF(Table1[[#This Row],[actual_price]]&lt;=50000, "10000-50000",IF(Table1[[#This Row],[actual_price]]&lt;=100000, "50000-100000","&gt;100000")))))</f>
        <v>50000-100000</v>
      </c>
      <c r="I325" s="1" t="str">
        <f>IF(Table1[[#This Row],[discount_percentage]] &lt;=20%, "0-20%",IF(Table1[[#This Row],[discount_percentage]] &lt;=50%, "20-50%", IF(Table1[[#This Row],[discount_percentage]] &lt;=70%, "50-70%", "70-100%" )))</f>
        <v>50-70%</v>
      </c>
      <c r="J325" s="1" t="str">
        <f>IF(Table1[[#This Row],[discount_percentage]] &gt;= 50%, "Over 50% discount", "Below 50% discount")</f>
        <v>Over 50% discount</v>
      </c>
      <c r="K325" s="4">
        <v>0.52</v>
      </c>
      <c r="L325">
        <v>4.2</v>
      </c>
      <c r="M325">
        <f>ROUND(Table1[[#This Row],[rating]], 0)</f>
        <v>4</v>
      </c>
      <c r="N325" s="1">
        <v>2951</v>
      </c>
      <c r="O325" s="1">
        <f>Table1[[#This Row],[rating]]*Table1[[#This Row],[ rating_count ]]</f>
        <v>12394.2</v>
      </c>
      <c r="P325" s="1" t="str">
        <f>IF(Table1[[#This Row],[ rating_count ]]&lt;= 1000, "&lt;=1000", "&gt;=1000" )</f>
        <v>&gt;=1000</v>
      </c>
      <c r="Q325" s="1">
        <f>Table1[[#This Row],[ rating_count ]]*Table1[[#This Row],[actual_price]]</f>
        <v>153422490</v>
      </c>
      <c r="R325" t="s">
        <v>11108</v>
      </c>
      <c r="S325" s="6" t="s">
        <v>2116</v>
      </c>
      <c r="T325" t="s">
        <v>2117</v>
      </c>
      <c r="U325" t="s">
        <v>2118</v>
      </c>
      <c r="V325">
        <f>IF(TRIM(Table1[[#This Row],[review_id]])="", 0, LEN(Table1[[#This Row],[review_id]]) - LEN(SUBSTITUTE(Table1[[#This Row],[review_id]], ",", "")) + 1)</f>
        <v>8</v>
      </c>
      <c r="W325" t="s">
        <v>2119</v>
      </c>
      <c r="X325" t="s">
        <v>2120</v>
      </c>
      <c r="Y325" t="s">
        <v>2121</v>
      </c>
      <c r="Z325" t="s">
        <v>2122</v>
      </c>
    </row>
    <row r="326" spans="1:26" hidden="1" x14ac:dyDescent="0.25">
      <c r="A326" t="s">
        <v>2123</v>
      </c>
      <c r="B326" t="s">
        <v>9835</v>
      </c>
      <c r="C326" t="s">
        <v>9489</v>
      </c>
      <c r="D326" t="str">
        <f>TRIM(LEFT(SUBSTITUTE(SUBSTITUTE(SUBSTITUTE(Table1[[#This Row],[Product_category]],"&amp;"," &amp; "),"HomeImprovement","Home Improvement"),"Car&amp;Motorbike","Car &amp; Motorbike"),999))</f>
        <v>Computers &amp; Accessories</v>
      </c>
      <c r="E326" t="s">
        <v>9490</v>
      </c>
      <c r="F326">
        <v>249</v>
      </c>
      <c r="G326">
        <v>999</v>
      </c>
      <c r="H326" t="str">
        <f>IF(Table1[[#This Row],[actual_price]]&lt;500,"&lt;500",
   IF(Table1[[#This Row],[actual_price]]&lt;=1000,"500–1000",IF(Table1[[#This Row],[actual_price]]&lt;=10000, "1000-10000",IF(Table1[[#This Row],[actual_price]]&lt;=50000, "10000-50000",IF(Table1[[#This Row],[actual_price]]&lt;=100000, "50000-100000","&gt;100000")))))</f>
        <v>500–1000</v>
      </c>
      <c r="I326" t="str">
        <f>IF(Table1[[#This Row],[discount_percentage]] &lt;=20%, "0-20%",IF(Table1[[#This Row],[discount_percentage]] &lt;=50%, "20-50%", IF(Table1[[#This Row],[discount_percentage]] &lt;=70%, "50-70%", "70-100%" )))</f>
        <v>70-100%</v>
      </c>
      <c r="J326" s="1" t="str">
        <f>IF(Table1[[#This Row],[discount_percentage]] &gt;= 50%, "Over 50% discount", "Below 50% discount")</f>
        <v>Over 50% discount</v>
      </c>
      <c r="K326" s="4">
        <v>0.75</v>
      </c>
      <c r="L326">
        <v>5</v>
      </c>
      <c r="M326">
        <f>ROUND(Table1[[#This Row],[rating]], 0)</f>
        <v>5</v>
      </c>
      <c r="N326">
        <v>1</v>
      </c>
      <c r="O326" s="1">
        <f>Table1[[#This Row],[rating]]*Table1[[#This Row],[ rating_count ]]</f>
        <v>5</v>
      </c>
      <c r="P326" s="1" t="str">
        <f>IF(Table1[[#This Row],[ rating_count ]]&lt;= 1000, "&lt;=1000", "&gt;=1000" )</f>
        <v>&lt;=1000</v>
      </c>
      <c r="Q326" s="1">
        <f>Table1[[#This Row],[ rating_count ]]*Table1[[#This Row],[actual_price]]</f>
        <v>999</v>
      </c>
      <c r="R326" t="s">
        <v>11109</v>
      </c>
      <c r="S326" s="6" t="s">
        <v>2124</v>
      </c>
      <c r="T326" t="s">
        <v>2125</v>
      </c>
      <c r="U326" t="s">
        <v>2126</v>
      </c>
      <c r="V326">
        <f>IF(TRIM(Table1[[#This Row],[review_id]])="", 0, LEN(Table1[[#This Row],[review_id]]) - LEN(SUBSTITUTE(Table1[[#This Row],[review_id]], ",", "")) + 1)</f>
        <v>1</v>
      </c>
      <c r="W326" t="s">
        <v>2127</v>
      </c>
      <c r="X326" t="s">
        <v>2128</v>
      </c>
      <c r="Y326" t="s">
        <v>2129</v>
      </c>
      <c r="Z326" t="s">
        <v>2130</v>
      </c>
    </row>
    <row r="327" spans="1:26" hidden="1" x14ac:dyDescent="0.25">
      <c r="A327" t="s">
        <v>2131</v>
      </c>
      <c r="B327" t="s">
        <v>9836</v>
      </c>
      <c r="C327" t="s">
        <v>9492</v>
      </c>
      <c r="D327" t="str">
        <f>TRIM(LEFT(SUBSTITUTE(SUBSTITUTE(SUBSTITUTE(Table1[[#This Row],[Product_category]],"&amp;"," &amp; "),"HomeImprovement","Home Improvement"),"Car&amp;Motorbike","Car &amp; Motorbike"),999))</f>
        <v>Electronics</v>
      </c>
      <c r="E327" s="1" t="s">
        <v>9493</v>
      </c>
      <c r="F327" s="1">
        <v>61999</v>
      </c>
      <c r="G327" s="1">
        <v>69999</v>
      </c>
      <c r="H327" s="1" t="str">
        <f>IF(Table1[[#This Row],[actual_price]]&lt;500,"&lt;500",
   IF(Table1[[#This Row],[actual_price]]&lt;=1000,"500–1000",IF(Table1[[#This Row],[actual_price]]&lt;=10000, "1000-10000",IF(Table1[[#This Row],[actual_price]]&lt;=50000, "10000-50000",IF(Table1[[#This Row],[actual_price]]&lt;=100000, "50000-100000","&gt;100000")))))</f>
        <v>50000-100000</v>
      </c>
      <c r="I327" s="1" t="str">
        <f>IF(Table1[[#This Row],[discount_percentage]] &lt;=20%, "0-20%",IF(Table1[[#This Row],[discount_percentage]] &lt;=50%, "20-50%", IF(Table1[[#This Row],[discount_percentage]] &lt;=70%, "50-70%", "70-100%" )))</f>
        <v>0-20%</v>
      </c>
      <c r="J327" s="1" t="str">
        <f>IF(Table1[[#This Row],[discount_percentage]] &gt;= 50%, "Over 50% discount", "Below 50% discount")</f>
        <v>Below 50% discount</v>
      </c>
      <c r="K327" s="4">
        <v>0.11</v>
      </c>
      <c r="L327">
        <v>4.0999999999999996</v>
      </c>
      <c r="M327">
        <f>ROUND(Table1[[#This Row],[rating]], 0)</f>
        <v>4</v>
      </c>
      <c r="N327" s="1">
        <v>6753</v>
      </c>
      <c r="O327" s="1">
        <f>Table1[[#This Row],[rating]]*Table1[[#This Row],[ rating_count ]]</f>
        <v>27687.3</v>
      </c>
      <c r="P327" s="1" t="str">
        <f>IF(Table1[[#This Row],[ rating_count ]]&lt;= 1000, "&lt;=1000", "&gt;=1000" )</f>
        <v>&gt;=1000</v>
      </c>
      <c r="Q327" s="1">
        <f>Table1[[#This Row],[ rating_count ]]*Table1[[#This Row],[actual_price]]</f>
        <v>472703247</v>
      </c>
      <c r="R327" t="s">
        <v>11110</v>
      </c>
      <c r="S327" s="6" t="s">
        <v>1410</v>
      </c>
      <c r="T327" t="s">
        <v>1411</v>
      </c>
      <c r="U327" t="s">
        <v>1412</v>
      </c>
      <c r="V327">
        <f>IF(TRIM(Table1[[#This Row],[review_id]])="", 0, LEN(Table1[[#This Row],[review_id]]) - LEN(SUBSTITUTE(Table1[[#This Row],[review_id]], ",", "")) + 1)</f>
        <v>8</v>
      </c>
      <c r="W327" t="s">
        <v>1413</v>
      </c>
      <c r="X327" t="s">
        <v>1414</v>
      </c>
      <c r="Y327" t="s">
        <v>2132</v>
      </c>
      <c r="Z327" t="s">
        <v>2133</v>
      </c>
    </row>
    <row r="328" spans="1:26" hidden="1" x14ac:dyDescent="0.25">
      <c r="A328" t="s">
        <v>2134</v>
      </c>
      <c r="B328" t="s">
        <v>9837</v>
      </c>
      <c r="C328" t="s">
        <v>9492</v>
      </c>
      <c r="D328" t="str">
        <f>TRIM(LEFT(SUBSTITUTE(SUBSTITUTE(SUBSTITUTE(Table1[[#This Row],[Product_category]],"&amp;"," &amp; "),"HomeImprovement","Home Improvement"),"Car&amp;Motorbike","Car &amp; Motorbike"),999))</f>
        <v>Electronics</v>
      </c>
      <c r="E328" s="1" t="s">
        <v>9493</v>
      </c>
      <c r="F328" s="1">
        <v>24499</v>
      </c>
      <c r="G328" s="1">
        <v>50000</v>
      </c>
      <c r="H328" s="1" t="str">
        <f>IF(Table1[[#This Row],[actual_price]]&lt;500,"&lt;500",
   IF(Table1[[#This Row],[actual_price]]&lt;=1000,"500–1000",IF(Table1[[#This Row],[actual_price]]&lt;=10000, "1000-10000",IF(Table1[[#This Row],[actual_price]]&lt;=50000, "10000-50000",IF(Table1[[#This Row],[actual_price]]&lt;=100000, "50000-100000","&gt;100000")))))</f>
        <v>10000-50000</v>
      </c>
      <c r="I328" s="1" t="str">
        <f>IF(Table1[[#This Row],[discount_percentage]] &lt;=20%, "0-20%",IF(Table1[[#This Row],[discount_percentage]] &lt;=50%, "20-50%", IF(Table1[[#This Row],[discount_percentage]] &lt;=70%, "50-70%", "70-100%" )))</f>
        <v>50-70%</v>
      </c>
      <c r="J328" s="1" t="str">
        <f>IF(Table1[[#This Row],[discount_percentage]] &gt;= 50%, "Over 50% discount", "Below 50% discount")</f>
        <v>Over 50% discount</v>
      </c>
      <c r="K328" s="4">
        <v>0.51</v>
      </c>
      <c r="L328">
        <v>3.9</v>
      </c>
      <c r="M328">
        <f>ROUND(Table1[[#This Row],[rating]], 0)</f>
        <v>4</v>
      </c>
      <c r="N328" s="1">
        <v>3518</v>
      </c>
      <c r="O328" s="1">
        <f>Table1[[#This Row],[rating]]*Table1[[#This Row],[ rating_count ]]</f>
        <v>13720.199999999999</v>
      </c>
      <c r="P328" s="1" t="str">
        <f>IF(Table1[[#This Row],[ rating_count ]]&lt;= 1000, "&lt;=1000", "&gt;=1000" )</f>
        <v>&gt;=1000</v>
      </c>
      <c r="Q328" s="1">
        <f>Table1[[#This Row],[ rating_count ]]*Table1[[#This Row],[actual_price]]</f>
        <v>175900000</v>
      </c>
      <c r="R328" t="s">
        <v>11111</v>
      </c>
      <c r="S328" s="6" t="s">
        <v>2135</v>
      </c>
      <c r="T328" t="s">
        <v>2136</v>
      </c>
      <c r="U328" t="s">
        <v>2137</v>
      </c>
      <c r="V328">
        <f>IF(TRIM(Table1[[#This Row],[review_id]])="", 0, LEN(Table1[[#This Row],[review_id]]) - LEN(SUBSTITUTE(Table1[[#This Row],[review_id]], ",", "")) + 1)</f>
        <v>2</v>
      </c>
      <c r="W328" t="s">
        <v>2138</v>
      </c>
      <c r="X328" t="s">
        <v>2139</v>
      </c>
      <c r="Y328" t="s">
        <v>2140</v>
      </c>
      <c r="Z328" t="s">
        <v>2141</v>
      </c>
    </row>
    <row r="329" spans="1:26" hidden="1" x14ac:dyDescent="0.25">
      <c r="A329" t="s">
        <v>2142</v>
      </c>
      <c r="B329" t="s">
        <v>9838</v>
      </c>
      <c r="C329" t="s">
        <v>9492</v>
      </c>
      <c r="D329" t="str">
        <f>TRIM(LEFT(SUBSTITUTE(SUBSTITUTE(SUBSTITUTE(Table1[[#This Row],[Product_category]],"&amp;"," &amp; "),"HomeImprovement","Home Improvement"),"Car&amp;Motorbike","Car &amp; Motorbike"),999))</f>
        <v>Electronics</v>
      </c>
      <c r="E329" s="1" t="s">
        <v>9493</v>
      </c>
      <c r="F329" s="1">
        <v>10499</v>
      </c>
      <c r="G329" s="1">
        <v>19499</v>
      </c>
      <c r="H329" s="1" t="str">
        <f>IF(Table1[[#This Row],[actual_price]]&lt;500,"&lt;500",
   IF(Table1[[#This Row],[actual_price]]&lt;=1000,"500–1000",IF(Table1[[#This Row],[actual_price]]&lt;=10000, "1000-10000",IF(Table1[[#This Row],[actual_price]]&lt;=50000, "10000-50000",IF(Table1[[#This Row],[actual_price]]&lt;=100000, "50000-100000","&gt;100000")))))</f>
        <v>10000-50000</v>
      </c>
      <c r="I329" s="1" t="str">
        <f>IF(Table1[[#This Row],[discount_percentage]] &lt;=20%, "0-20%",IF(Table1[[#This Row],[discount_percentage]] &lt;=50%, "20-50%", IF(Table1[[#This Row],[discount_percentage]] &lt;=70%, "50-70%", "70-100%" )))</f>
        <v>20-50%</v>
      </c>
      <c r="J329" s="1" t="str">
        <f>IF(Table1[[#This Row],[discount_percentage]] &gt;= 50%, "Over 50% discount", "Below 50% discount")</f>
        <v>Below 50% discount</v>
      </c>
      <c r="K329" s="4">
        <v>0.46</v>
      </c>
      <c r="L329">
        <v>4.2</v>
      </c>
      <c r="M329">
        <f>ROUND(Table1[[#This Row],[rating]], 0)</f>
        <v>4</v>
      </c>
      <c r="N329" s="1">
        <v>1510</v>
      </c>
      <c r="O329" s="1">
        <f>Table1[[#This Row],[rating]]*Table1[[#This Row],[ rating_count ]]</f>
        <v>6342</v>
      </c>
      <c r="P329" s="1" t="str">
        <f>IF(Table1[[#This Row],[ rating_count ]]&lt;= 1000, "&lt;=1000", "&gt;=1000" )</f>
        <v>&gt;=1000</v>
      </c>
      <c r="Q329" s="1">
        <f>Table1[[#This Row],[ rating_count ]]*Table1[[#This Row],[actual_price]]</f>
        <v>29443490</v>
      </c>
      <c r="R329" t="s">
        <v>11112</v>
      </c>
      <c r="S329" s="6" t="s">
        <v>1989</v>
      </c>
      <c r="T329" t="s">
        <v>1990</v>
      </c>
      <c r="U329" t="s">
        <v>1991</v>
      </c>
      <c r="V329">
        <f>IF(TRIM(Table1[[#This Row],[review_id]])="", 0, LEN(Table1[[#This Row],[review_id]]) - LEN(SUBSTITUTE(Table1[[#This Row],[review_id]], ",", "")) + 1)</f>
        <v>8</v>
      </c>
      <c r="W329" t="s">
        <v>1992</v>
      </c>
      <c r="X329" t="s">
        <v>1993</v>
      </c>
      <c r="Y329" t="s">
        <v>2143</v>
      </c>
      <c r="Z329" t="s">
        <v>2144</v>
      </c>
    </row>
    <row r="330" spans="1:26" hidden="1" x14ac:dyDescent="0.25">
      <c r="A330" t="s">
        <v>2145</v>
      </c>
      <c r="B330" t="s">
        <v>9839</v>
      </c>
      <c r="C330" t="s">
        <v>9489</v>
      </c>
      <c r="D330" t="str">
        <f>TRIM(LEFT(SUBSTITUTE(SUBSTITUTE(SUBSTITUTE(Table1[[#This Row],[Product_category]],"&amp;"," &amp; "),"HomeImprovement","Home Improvement"),"Car&amp;Motorbike","Car &amp; Motorbike"),999))</f>
        <v>Computers &amp; Accessories</v>
      </c>
      <c r="E330" t="s">
        <v>9490</v>
      </c>
      <c r="F330">
        <v>349</v>
      </c>
      <c r="G330">
        <v>999</v>
      </c>
      <c r="H330" t="str">
        <f>IF(Table1[[#This Row],[actual_price]]&lt;500,"&lt;500",
   IF(Table1[[#This Row],[actual_price]]&lt;=1000,"500–1000",IF(Table1[[#This Row],[actual_price]]&lt;=10000, "1000-10000",IF(Table1[[#This Row],[actual_price]]&lt;=50000, "10000-50000",IF(Table1[[#This Row],[actual_price]]&lt;=100000, "50000-100000","&gt;100000")))))</f>
        <v>500–1000</v>
      </c>
      <c r="I330" t="str">
        <f>IF(Table1[[#This Row],[discount_percentage]] &lt;=20%, "0-20%",IF(Table1[[#This Row],[discount_percentage]] &lt;=50%, "20-50%", IF(Table1[[#This Row],[discount_percentage]] &lt;=70%, "50-70%", "70-100%" )))</f>
        <v>50-70%</v>
      </c>
      <c r="J330" s="1" t="str">
        <f>IF(Table1[[#This Row],[discount_percentage]] &gt;= 50%, "Over 50% discount", "Below 50% discount")</f>
        <v>Over 50% discount</v>
      </c>
      <c r="K330" s="4">
        <v>0.65</v>
      </c>
      <c r="L330">
        <v>4.3</v>
      </c>
      <c r="M330">
        <f>ROUND(Table1[[#This Row],[rating]], 0)</f>
        <v>4</v>
      </c>
      <c r="N330">
        <v>838</v>
      </c>
      <c r="O330" s="1">
        <f>Table1[[#This Row],[rating]]*Table1[[#This Row],[ rating_count ]]</f>
        <v>3603.3999999999996</v>
      </c>
      <c r="P330" s="1" t="str">
        <f>IF(Table1[[#This Row],[ rating_count ]]&lt;= 1000, "&lt;=1000", "&gt;=1000" )</f>
        <v>&lt;=1000</v>
      </c>
      <c r="Q330" s="1">
        <f>Table1[[#This Row],[ rating_count ]]*Table1[[#This Row],[actual_price]]</f>
        <v>837162</v>
      </c>
      <c r="R330" t="s">
        <v>11113</v>
      </c>
      <c r="S330" s="6" t="s">
        <v>2046</v>
      </c>
      <c r="T330" t="s">
        <v>2047</v>
      </c>
      <c r="U330" t="s">
        <v>2048</v>
      </c>
      <c r="V330">
        <f>IF(TRIM(Table1[[#This Row],[review_id]])="", 0, LEN(Table1[[#This Row],[review_id]]) - LEN(SUBSTITUTE(Table1[[#This Row],[review_id]], ",", "")) + 1)</f>
        <v>8</v>
      </c>
      <c r="W330" t="s">
        <v>2049</v>
      </c>
      <c r="X330" t="s">
        <v>2050</v>
      </c>
      <c r="Y330" t="s">
        <v>2146</v>
      </c>
      <c r="Z330" t="s">
        <v>2147</v>
      </c>
    </row>
    <row r="331" spans="1:26" hidden="1" x14ac:dyDescent="0.25">
      <c r="A331" t="s">
        <v>2148</v>
      </c>
      <c r="B331" t="s">
        <v>9840</v>
      </c>
      <c r="C331" t="s">
        <v>9492</v>
      </c>
      <c r="D331" t="str">
        <f>TRIM(LEFT(SUBSTITUTE(SUBSTITUTE(SUBSTITUTE(Table1[[#This Row],[Product_category]],"&amp;"," &amp; "),"HomeImprovement","Home Improvement"),"Car&amp;Motorbike","Car &amp; Motorbike"),999))</f>
        <v>Electronics</v>
      </c>
      <c r="E331" t="s">
        <v>9493</v>
      </c>
      <c r="F331">
        <v>197</v>
      </c>
      <c r="G331">
        <v>499</v>
      </c>
      <c r="H331" t="str">
        <f>IF(Table1[[#This Row],[actual_price]]&lt;500,"&lt;500",
   IF(Table1[[#This Row],[actual_price]]&lt;=1000,"500–1000",IF(Table1[[#This Row],[actual_price]]&lt;=10000, "1000-10000",IF(Table1[[#This Row],[actual_price]]&lt;=50000, "10000-50000",IF(Table1[[#This Row],[actual_price]]&lt;=100000, "50000-100000","&gt;100000")))))</f>
        <v>&lt;500</v>
      </c>
      <c r="I331" t="str">
        <f>IF(Table1[[#This Row],[discount_percentage]] &lt;=20%, "0-20%",IF(Table1[[#This Row],[discount_percentage]] &lt;=50%, "20-50%", IF(Table1[[#This Row],[discount_percentage]] &lt;=70%, "50-70%", "70-100%" )))</f>
        <v>50-70%</v>
      </c>
      <c r="J331" s="1" t="str">
        <f>IF(Table1[[#This Row],[discount_percentage]] &gt;= 50%, "Over 50% discount", "Below 50% discount")</f>
        <v>Over 50% discount</v>
      </c>
      <c r="K331" s="4">
        <v>0.61</v>
      </c>
      <c r="L331">
        <v>3.8</v>
      </c>
      <c r="M331">
        <f>ROUND(Table1[[#This Row],[rating]], 0)</f>
        <v>4</v>
      </c>
      <c r="N331">
        <v>136</v>
      </c>
      <c r="O331" s="1">
        <f>Table1[[#This Row],[rating]]*Table1[[#This Row],[ rating_count ]]</f>
        <v>516.79999999999995</v>
      </c>
      <c r="P331" s="1" t="str">
        <f>IF(Table1[[#This Row],[ rating_count ]]&lt;= 1000, "&lt;=1000", "&gt;=1000" )</f>
        <v>&lt;=1000</v>
      </c>
      <c r="Q331" s="1">
        <f>Table1[[#This Row],[ rating_count ]]*Table1[[#This Row],[actual_price]]</f>
        <v>67864</v>
      </c>
      <c r="R331" t="s">
        <v>11114</v>
      </c>
      <c r="S331" s="6" t="s">
        <v>2149</v>
      </c>
      <c r="T331" t="s">
        <v>12082</v>
      </c>
      <c r="U331" t="s">
        <v>2150</v>
      </c>
      <c r="V331">
        <f>IF(TRIM(Table1[[#This Row],[review_id]])="", 0, LEN(Table1[[#This Row],[review_id]]) - LEN(SUBSTITUTE(Table1[[#This Row],[review_id]], ",", "")) + 1)</f>
        <v>8</v>
      </c>
      <c r="W331" t="s">
        <v>2151</v>
      </c>
      <c r="X331" t="s">
        <v>2152</v>
      </c>
      <c r="Y331" t="s">
        <v>2153</v>
      </c>
      <c r="Z331" t="s">
        <v>2154</v>
      </c>
    </row>
    <row r="332" spans="1:26" hidden="1" x14ac:dyDescent="0.25">
      <c r="A332" t="s">
        <v>2155</v>
      </c>
      <c r="B332" t="s">
        <v>9841</v>
      </c>
      <c r="C332" t="s">
        <v>9492</v>
      </c>
      <c r="D332" t="str">
        <f>TRIM(LEFT(SUBSTITUTE(SUBSTITUTE(SUBSTITUTE(Table1[[#This Row],[Product_category]],"&amp;"," &amp; "),"HomeImprovement","Home Improvement"),"Car&amp;Motorbike","Car &amp; Motorbike"),999))</f>
        <v>Electronics</v>
      </c>
      <c r="E332" s="1" t="s">
        <v>9493</v>
      </c>
      <c r="F332" s="1">
        <v>1299</v>
      </c>
      <c r="G332" s="1">
        <v>2499</v>
      </c>
      <c r="H332" s="1" t="str">
        <f>IF(Table1[[#This Row],[actual_price]]&lt;500,"&lt;500",
   IF(Table1[[#This Row],[actual_price]]&lt;=1000,"500–1000",IF(Table1[[#This Row],[actual_price]]&lt;=10000, "1000-10000",IF(Table1[[#This Row],[actual_price]]&lt;=50000, "10000-50000",IF(Table1[[#This Row],[actual_price]]&lt;=100000, "50000-100000","&gt;100000")))))</f>
        <v>1000-10000</v>
      </c>
      <c r="I332" s="1" t="str">
        <f>IF(Table1[[#This Row],[discount_percentage]] &lt;=20%, "0-20%",IF(Table1[[#This Row],[discount_percentage]] &lt;=50%, "20-50%", IF(Table1[[#This Row],[discount_percentage]] &lt;=70%, "50-70%", "70-100%" )))</f>
        <v>20-50%</v>
      </c>
      <c r="J332" s="1" t="str">
        <f>IF(Table1[[#This Row],[discount_percentage]] &gt;= 50%, "Over 50% discount", "Below 50% discount")</f>
        <v>Below 50% discount</v>
      </c>
      <c r="K332" s="4">
        <v>0.48</v>
      </c>
      <c r="L332">
        <v>4.3</v>
      </c>
      <c r="M332">
        <f>ROUND(Table1[[#This Row],[rating]], 0)</f>
        <v>4</v>
      </c>
      <c r="N332">
        <v>301</v>
      </c>
      <c r="O332" s="1">
        <f>Table1[[#This Row],[rating]]*Table1[[#This Row],[ rating_count ]]</f>
        <v>1294.3</v>
      </c>
      <c r="P332" s="1" t="str">
        <f>IF(Table1[[#This Row],[ rating_count ]]&lt;= 1000, "&lt;=1000", "&gt;=1000" )</f>
        <v>&lt;=1000</v>
      </c>
      <c r="Q332" s="1">
        <f>Table1[[#This Row],[ rating_count ]]*Table1[[#This Row],[actual_price]]</f>
        <v>752199</v>
      </c>
      <c r="R332" t="s">
        <v>11115</v>
      </c>
      <c r="S332" s="6" t="s">
        <v>2156</v>
      </c>
      <c r="T332" t="s">
        <v>12083</v>
      </c>
      <c r="U332" t="s">
        <v>2157</v>
      </c>
      <c r="V332">
        <f>IF(TRIM(Table1[[#This Row],[review_id]])="", 0, LEN(Table1[[#This Row],[review_id]]) - LEN(SUBSTITUTE(Table1[[#This Row],[review_id]], ",", "")) + 1)</f>
        <v>8</v>
      </c>
      <c r="W332" t="s">
        <v>2158</v>
      </c>
      <c r="X332" t="s">
        <v>2159</v>
      </c>
      <c r="Y332" t="s">
        <v>2160</v>
      </c>
      <c r="Z332" t="s">
        <v>2161</v>
      </c>
    </row>
    <row r="333" spans="1:26" hidden="1" x14ac:dyDescent="0.25">
      <c r="A333" t="s">
        <v>2162</v>
      </c>
      <c r="B333" t="s">
        <v>9842</v>
      </c>
      <c r="C333" t="s">
        <v>9489</v>
      </c>
      <c r="D333" t="str">
        <f>TRIM(LEFT(SUBSTITUTE(SUBSTITUTE(SUBSTITUTE(Table1[[#This Row],[Product_category]],"&amp;"," &amp; "),"HomeImprovement","Home Improvement"),"Car&amp;Motorbike","Car &amp; Motorbike"),999))</f>
        <v>Computers &amp; Accessories</v>
      </c>
      <c r="E333" s="1" t="s">
        <v>9490</v>
      </c>
      <c r="F333" s="1">
        <v>1519</v>
      </c>
      <c r="G333" s="1">
        <v>1899</v>
      </c>
      <c r="H333" s="1" t="str">
        <f>IF(Table1[[#This Row],[actual_price]]&lt;500,"&lt;500",
   IF(Table1[[#This Row],[actual_price]]&lt;=1000,"500–1000",IF(Table1[[#This Row],[actual_price]]&lt;=10000, "1000-10000",IF(Table1[[#This Row],[actual_price]]&lt;=50000, "10000-50000",IF(Table1[[#This Row],[actual_price]]&lt;=100000, "50000-100000","&gt;100000")))))</f>
        <v>1000-10000</v>
      </c>
      <c r="I333" s="1" t="str">
        <f>IF(Table1[[#This Row],[discount_percentage]] &lt;=20%, "0-20%",IF(Table1[[#This Row],[discount_percentage]] &lt;=50%, "20-50%", IF(Table1[[#This Row],[discount_percentage]] &lt;=70%, "50-70%", "70-100%" )))</f>
        <v>0-20%</v>
      </c>
      <c r="J333" s="1" t="str">
        <f>IF(Table1[[#This Row],[discount_percentage]] &gt;= 50%, "Over 50% discount", "Below 50% discount")</f>
        <v>Below 50% discount</v>
      </c>
      <c r="K333" s="4">
        <v>0.2</v>
      </c>
      <c r="L333">
        <v>4.4000000000000004</v>
      </c>
      <c r="M333">
        <f>ROUND(Table1[[#This Row],[rating]], 0)</f>
        <v>4</v>
      </c>
      <c r="N333" s="1">
        <v>19763</v>
      </c>
      <c r="O333" s="1">
        <f>Table1[[#This Row],[rating]]*Table1[[#This Row],[ rating_count ]]</f>
        <v>86957.200000000012</v>
      </c>
      <c r="P333" s="1" t="str">
        <f>IF(Table1[[#This Row],[ rating_count ]]&lt;= 1000, "&lt;=1000", "&gt;=1000" )</f>
        <v>&gt;=1000</v>
      </c>
      <c r="Q333" s="1">
        <f>Table1[[#This Row],[ rating_count ]]*Table1[[#This Row],[actual_price]]</f>
        <v>37529937</v>
      </c>
      <c r="R333" t="s">
        <v>11116</v>
      </c>
      <c r="S333" s="6" t="s">
        <v>2163</v>
      </c>
      <c r="T333" t="s">
        <v>12084</v>
      </c>
      <c r="U333" t="s">
        <v>2164</v>
      </c>
      <c r="V333">
        <f>IF(TRIM(Table1[[#This Row],[review_id]])="", 0, LEN(Table1[[#This Row],[review_id]]) - LEN(SUBSTITUTE(Table1[[#This Row],[review_id]], ",", "")) + 1)</f>
        <v>8</v>
      </c>
      <c r="W333" t="s">
        <v>2165</v>
      </c>
      <c r="X333" t="s">
        <v>2166</v>
      </c>
      <c r="Y333" t="s">
        <v>2167</v>
      </c>
      <c r="Z333" t="s">
        <v>2168</v>
      </c>
    </row>
    <row r="334" spans="1:26" hidden="1" x14ac:dyDescent="0.25">
      <c r="A334" t="s">
        <v>2169</v>
      </c>
      <c r="B334" t="s">
        <v>9843</v>
      </c>
      <c r="C334" t="s">
        <v>9492</v>
      </c>
      <c r="D334" t="str">
        <f>TRIM(LEFT(SUBSTITUTE(SUBSTITUTE(SUBSTITUTE(Table1[[#This Row],[Product_category]],"&amp;"," &amp; "),"HomeImprovement","Home Improvement"),"Car&amp;Motorbike","Car &amp; Motorbike"),999))</f>
        <v>Electronics</v>
      </c>
      <c r="E334" s="1" t="s">
        <v>9493</v>
      </c>
      <c r="F334" s="1">
        <v>46999</v>
      </c>
      <c r="G334" s="1">
        <v>69999</v>
      </c>
      <c r="H334" s="1" t="str">
        <f>IF(Table1[[#This Row],[actual_price]]&lt;500,"&lt;500",
   IF(Table1[[#This Row],[actual_price]]&lt;=1000,"500–1000",IF(Table1[[#This Row],[actual_price]]&lt;=10000, "1000-10000",IF(Table1[[#This Row],[actual_price]]&lt;=50000, "10000-50000",IF(Table1[[#This Row],[actual_price]]&lt;=100000, "50000-100000","&gt;100000")))))</f>
        <v>50000-100000</v>
      </c>
      <c r="I334" s="1" t="str">
        <f>IF(Table1[[#This Row],[discount_percentage]] &lt;=20%, "0-20%",IF(Table1[[#This Row],[discount_percentage]] &lt;=50%, "20-50%", IF(Table1[[#This Row],[discount_percentage]] &lt;=70%, "50-70%", "70-100%" )))</f>
        <v>20-50%</v>
      </c>
      <c r="J334" s="1" t="str">
        <f>IF(Table1[[#This Row],[discount_percentage]] &gt;= 50%, "Over 50% discount", "Below 50% discount")</f>
        <v>Below 50% discount</v>
      </c>
      <c r="K334" s="4">
        <v>0.33</v>
      </c>
      <c r="L334">
        <v>4.3</v>
      </c>
      <c r="M334">
        <f>ROUND(Table1[[#This Row],[rating]], 0)</f>
        <v>4</v>
      </c>
      <c r="N334" s="1">
        <v>21252</v>
      </c>
      <c r="O334" s="1">
        <f>Table1[[#This Row],[rating]]*Table1[[#This Row],[ rating_count ]]</f>
        <v>91383.599999999991</v>
      </c>
      <c r="P334" s="1" t="str">
        <f>IF(Table1[[#This Row],[ rating_count ]]&lt;= 1000, "&lt;=1000", "&gt;=1000" )</f>
        <v>&gt;=1000</v>
      </c>
      <c r="Q334" s="1">
        <f>Table1[[#This Row],[ rating_count ]]*Table1[[#This Row],[actual_price]]</f>
        <v>1487618748</v>
      </c>
      <c r="R334" t="s">
        <v>11117</v>
      </c>
      <c r="S334" s="6" t="s">
        <v>2170</v>
      </c>
      <c r="T334" t="s">
        <v>12085</v>
      </c>
      <c r="U334" t="s">
        <v>2171</v>
      </c>
      <c r="V334">
        <f>IF(TRIM(Table1[[#This Row],[review_id]])="", 0, LEN(Table1[[#This Row],[review_id]]) - LEN(SUBSTITUTE(Table1[[#This Row],[review_id]], ",", "")) + 1)</f>
        <v>8</v>
      </c>
      <c r="W334" t="s">
        <v>2172</v>
      </c>
      <c r="X334" t="s">
        <v>2173</v>
      </c>
      <c r="Y334" t="s">
        <v>2174</v>
      </c>
      <c r="Z334" t="s">
        <v>2175</v>
      </c>
    </row>
    <row r="335" spans="1:26" hidden="1" x14ac:dyDescent="0.25">
      <c r="A335" t="s">
        <v>2176</v>
      </c>
      <c r="B335" t="s">
        <v>9844</v>
      </c>
      <c r="C335" t="s">
        <v>9489</v>
      </c>
      <c r="D335" t="str">
        <f>TRIM(LEFT(SUBSTITUTE(SUBSTITUTE(SUBSTITUTE(Table1[[#This Row],[Product_category]],"&amp;"," &amp; "),"HomeImprovement","Home Improvement"),"Car&amp;Motorbike","Car &amp; Motorbike"),999))</f>
        <v>Computers &amp; Accessories</v>
      </c>
      <c r="E335" t="s">
        <v>9490</v>
      </c>
      <c r="F335">
        <v>299</v>
      </c>
      <c r="G335">
        <v>799</v>
      </c>
      <c r="H335" t="str">
        <f>IF(Table1[[#This Row],[actual_price]]&lt;500,"&lt;500",
   IF(Table1[[#This Row],[actual_price]]&lt;=1000,"500–1000",IF(Table1[[#This Row],[actual_price]]&lt;=10000, "1000-10000",IF(Table1[[#This Row],[actual_price]]&lt;=50000, "10000-50000",IF(Table1[[#This Row],[actual_price]]&lt;=100000, "50000-100000","&gt;100000")))))</f>
        <v>500–1000</v>
      </c>
      <c r="I335" t="str">
        <f>IF(Table1[[#This Row],[discount_percentage]] &lt;=20%, "0-20%",IF(Table1[[#This Row],[discount_percentage]] &lt;=50%, "20-50%", IF(Table1[[#This Row],[discount_percentage]] &lt;=70%, "50-70%", "70-100%" )))</f>
        <v>50-70%</v>
      </c>
      <c r="J335" s="1" t="str">
        <f>IF(Table1[[#This Row],[discount_percentage]] &gt;= 50%, "Over 50% discount", "Below 50% discount")</f>
        <v>Over 50% discount</v>
      </c>
      <c r="K335" s="4">
        <v>0.63</v>
      </c>
      <c r="L335">
        <v>4.3</v>
      </c>
      <c r="M335">
        <f>ROUND(Table1[[#This Row],[rating]], 0)</f>
        <v>4</v>
      </c>
      <c r="N335" s="1">
        <v>1902</v>
      </c>
      <c r="O335" s="1">
        <f>Table1[[#This Row],[rating]]*Table1[[#This Row],[ rating_count ]]</f>
        <v>8178.5999999999995</v>
      </c>
      <c r="P335" s="1" t="str">
        <f>IF(Table1[[#This Row],[ rating_count ]]&lt;= 1000, "&lt;=1000", "&gt;=1000" )</f>
        <v>&gt;=1000</v>
      </c>
      <c r="Q335" s="1">
        <f>Table1[[#This Row],[ rating_count ]]*Table1[[#This Row],[actual_price]]</f>
        <v>1519698</v>
      </c>
      <c r="R335" t="s">
        <v>11118</v>
      </c>
      <c r="S335" s="6" t="s">
        <v>2177</v>
      </c>
      <c r="T335" t="s">
        <v>12086</v>
      </c>
      <c r="U335" t="s">
        <v>2178</v>
      </c>
      <c r="V335">
        <f>IF(TRIM(Table1[[#This Row],[review_id]])="", 0, LEN(Table1[[#This Row],[review_id]]) - LEN(SUBSTITUTE(Table1[[#This Row],[review_id]], ",", "")) + 1)</f>
        <v>8</v>
      </c>
      <c r="W335" t="s">
        <v>2179</v>
      </c>
      <c r="X335" t="s">
        <v>2180</v>
      </c>
      <c r="Y335" t="s">
        <v>2181</v>
      </c>
      <c r="Z335" t="s">
        <v>2182</v>
      </c>
    </row>
    <row r="336" spans="1:26" hidden="1" x14ac:dyDescent="0.25">
      <c r="A336" t="s">
        <v>2183</v>
      </c>
      <c r="B336" t="s">
        <v>9845</v>
      </c>
      <c r="C336" t="s">
        <v>9492</v>
      </c>
      <c r="D336" t="str">
        <f>TRIM(LEFT(SUBSTITUTE(SUBSTITUTE(SUBSTITUTE(Table1[[#This Row],[Product_category]],"&amp;"," &amp; "),"HomeImprovement","Home Improvement"),"Car&amp;Motorbike","Car &amp; Motorbike"),999))</f>
        <v>Electronics</v>
      </c>
      <c r="E336" s="1" t="s">
        <v>9496</v>
      </c>
      <c r="F336" s="1">
        <v>1799</v>
      </c>
      <c r="G336" s="1">
        <v>19999</v>
      </c>
      <c r="H336" s="1" t="str">
        <f>IF(Table1[[#This Row],[actual_price]]&lt;500,"&lt;500",
   IF(Table1[[#This Row],[actual_price]]&lt;=1000,"500–1000",IF(Table1[[#This Row],[actual_price]]&lt;=10000, "1000-10000",IF(Table1[[#This Row],[actual_price]]&lt;=50000, "10000-50000",IF(Table1[[#This Row],[actual_price]]&lt;=100000, "50000-100000","&gt;100000")))))</f>
        <v>10000-50000</v>
      </c>
      <c r="I336" s="1" t="str">
        <f>IF(Table1[[#This Row],[discount_percentage]] &lt;=20%, "0-20%",IF(Table1[[#This Row],[discount_percentage]] &lt;=50%, "20-50%", IF(Table1[[#This Row],[discount_percentage]] &lt;=70%, "50-70%", "70-100%" )))</f>
        <v>70-100%</v>
      </c>
      <c r="J336" s="1" t="str">
        <f>IF(Table1[[#This Row],[discount_percentage]] &gt;= 50%, "Over 50% discount", "Below 50% discount")</f>
        <v>Over 50% discount</v>
      </c>
      <c r="K336" s="4">
        <v>0.91</v>
      </c>
      <c r="L336">
        <v>4.2</v>
      </c>
      <c r="M336">
        <f>ROUND(Table1[[#This Row],[rating]], 0)</f>
        <v>4</v>
      </c>
      <c r="N336" s="1">
        <v>13937</v>
      </c>
      <c r="O336" s="1">
        <f>Table1[[#This Row],[rating]]*Table1[[#This Row],[ rating_count ]]</f>
        <v>58535.4</v>
      </c>
      <c r="P336" s="1" t="str">
        <f>IF(Table1[[#This Row],[ rating_count ]]&lt;= 1000, "&lt;=1000", "&gt;=1000" )</f>
        <v>&gt;=1000</v>
      </c>
      <c r="Q336" s="1">
        <f>Table1[[#This Row],[ rating_count ]]*Table1[[#This Row],[actual_price]]</f>
        <v>278726063</v>
      </c>
      <c r="R336" t="s">
        <v>11119</v>
      </c>
      <c r="S336" s="6" t="s">
        <v>2184</v>
      </c>
      <c r="T336" t="s">
        <v>2185</v>
      </c>
      <c r="U336" t="s">
        <v>2186</v>
      </c>
      <c r="V336">
        <f>IF(TRIM(Table1[[#This Row],[review_id]])="", 0, LEN(Table1[[#This Row],[review_id]]) - LEN(SUBSTITUTE(Table1[[#This Row],[review_id]], ",", "")) + 1)</f>
        <v>8</v>
      </c>
      <c r="W336" t="s">
        <v>2187</v>
      </c>
      <c r="X336" t="s">
        <v>2188</v>
      </c>
      <c r="Y336" t="s">
        <v>2189</v>
      </c>
      <c r="Z336" t="s">
        <v>2190</v>
      </c>
    </row>
    <row r="337" spans="1:26" hidden="1" x14ac:dyDescent="0.25">
      <c r="A337" t="s">
        <v>2191</v>
      </c>
      <c r="B337" t="s">
        <v>9846</v>
      </c>
      <c r="C337" t="s">
        <v>9492</v>
      </c>
      <c r="D337" t="str">
        <f>TRIM(LEFT(SUBSTITUTE(SUBSTITUTE(SUBSTITUTE(Table1[[#This Row],[Product_category]],"&amp;"," &amp; "),"HomeImprovement","Home Improvement"),"Car&amp;Motorbike","Car &amp; Motorbike"),999))</f>
        <v>Electronics</v>
      </c>
      <c r="E337" s="1" t="s">
        <v>9496</v>
      </c>
      <c r="F337" s="1">
        <v>1998</v>
      </c>
      <c r="G337" s="1">
        <v>9999</v>
      </c>
      <c r="H337" s="1" t="str">
        <f>IF(Table1[[#This Row],[actual_price]]&lt;500,"&lt;500",
   IF(Table1[[#This Row],[actual_price]]&lt;=1000,"500–1000",IF(Table1[[#This Row],[actual_price]]&lt;=10000, "1000-10000",IF(Table1[[#This Row],[actual_price]]&lt;=50000, "10000-50000",IF(Table1[[#This Row],[actual_price]]&lt;=100000, "50000-100000","&gt;100000")))))</f>
        <v>1000-10000</v>
      </c>
      <c r="I337" s="1" t="str">
        <f>IF(Table1[[#This Row],[discount_percentage]] &lt;=20%, "0-20%",IF(Table1[[#This Row],[discount_percentage]] &lt;=50%, "20-50%", IF(Table1[[#This Row],[discount_percentage]] &lt;=70%, "50-70%", "70-100%" )))</f>
        <v>70-100%</v>
      </c>
      <c r="J337" s="1" t="str">
        <f>IF(Table1[[#This Row],[discount_percentage]] &gt;= 50%, "Over 50% discount", "Below 50% discount")</f>
        <v>Over 50% discount</v>
      </c>
      <c r="K337" s="4">
        <v>0.8</v>
      </c>
      <c r="L337">
        <v>4.3</v>
      </c>
      <c r="M337">
        <f>ROUND(Table1[[#This Row],[rating]], 0)</f>
        <v>4</v>
      </c>
      <c r="N337" s="1">
        <v>27696</v>
      </c>
      <c r="O337" s="1">
        <f>Table1[[#This Row],[rating]]*Table1[[#This Row],[ rating_count ]]</f>
        <v>119092.79999999999</v>
      </c>
      <c r="P337" s="1" t="str">
        <f>IF(Table1[[#This Row],[ rating_count ]]&lt;= 1000, "&lt;=1000", "&gt;=1000" )</f>
        <v>&gt;=1000</v>
      </c>
      <c r="Q337" s="1">
        <f>Table1[[#This Row],[ rating_count ]]*Table1[[#This Row],[actual_price]]</f>
        <v>276932304</v>
      </c>
      <c r="R337" t="s">
        <v>11120</v>
      </c>
      <c r="S337" s="6" t="s">
        <v>2192</v>
      </c>
      <c r="T337" t="s">
        <v>2193</v>
      </c>
      <c r="U337" t="s">
        <v>2194</v>
      </c>
      <c r="V337">
        <f>IF(TRIM(Table1[[#This Row],[review_id]])="", 0, LEN(Table1[[#This Row],[review_id]]) - LEN(SUBSTITUTE(Table1[[#This Row],[review_id]], ",", "")) + 1)</f>
        <v>8</v>
      </c>
      <c r="W337" t="s">
        <v>2195</v>
      </c>
      <c r="X337" t="s">
        <v>2196</v>
      </c>
      <c r="Y337" t="s">
        <v>2197</v>
      </c>
      <c r="Z337" t="s">
        <v>2198</v>
      </c>
    </row>
    <row r="338" spans="1:26" hidden="1" x14ac:dyDescent="0.25">
      <c r="A338" t="s">
        <v>2199</v>
      </c>
      <c r="B338" t="s">
        <v>9847</v>
      </c>
      <c r="C338" t="s">
        <v>9492</v>
      </c>
      <c r="D338" t="str">
        <f>TRIM(LEFT(SUBSTITUTE(SUBSTITUTE(SUBSTITUTE(Table1[[#This Row],[Product_category]],"&amp;"," &amp; "),"HomeImprovement","Home Improvement"),"Car&amp;Motorbike","Car &amp; Motorbike"),999))</f>
        <v>Electronics</v>
      </c>
      <c r="E338" s="1" t="s">
        <v>9496</v>
      </c>
      <c r="F338" s="1">
        <v>1999</v>
      </c>
      <c r="G338" s="1">
        <v>7990</v>
      </c>
      <c r="H338" s="1" t="str">
        <f>IF(Table1[[#This Row],[actual_price]]&lt;500,"&lt;500",
   IF(Table1[[#This Row],[actual_price]]&lt;=1000,"500–1000",IF(Table1[[#This Row],[actual_price]]&lt;=10000, "1000-10000",IF(Table1[[#This Row],[actual_price]]&lt;=50000, "10000-50000",IF(Table1[[#This Row],[actual_price]]&lt;=100000, "50000-100000","&gt;100000")))))</f>
        <v>1000-10000</v>
      </c>
      <c r="I338" s="1" t="str">
        <f>IF(Table1[[#This Row],[discount_percentage]] &lt;=20%, "0-20%",IF(Table1[[#This Row],[discount_percentage]] &lt;=50%, "20-50%", IF(Table1[[#This Row],[discount_percentage]] &lt;=70%, "50-70%", "70-100%" )))</f>
        <v>70-100%</v>
      </c>
      <c r="J338" s="1" t="str">
        <f>IF(Table1[[#This Row],[discount_percentage]] &gt;= 50%, "Over 50% discount", "Below 50% discount")</f>
        <v>Over 50% discount</v>
      </c>
      <c r="K338" s="4">
        <v>0.75</v>
      </c>
      <c r="L338">
        <v>3.8</v>
      </c>
      <c r="M338">
        <f>ROUND(Table1[[#This Row],[rating]], 0)</f>
        <v>4</v>
      </c>
      <c r="N338" s="1">
        <v>17831</v>
      </c>
      <c r="O338" s="1">
        <f>Table1[[#This Row],[rating]]*Table1[[#This Row],[ rating_count ]]</f>
        <v>67757.8</v>
      </c>
      <c r="P338" s="1" t="str">
        <f>IF(Table1[[#This Row],[ rating_count ]]&lt;= 1000, "&lt;=1000", "&gt;=1000" )</f>
        <v>&gt;=1000</v>
      </c>
      <c r="Q338" s="1">
        <f>Table1[[#This Row],[ rating_count ]]*Table1[[#This Row],[actual_price]]</f>
        <v>142469690</v>
      </c>
      <c r="R338" t="s">
        <v>11121</v>
      </c>
      <c r="S338" s="6" t="s">
        <v>2200</v>
      </c>
      <c r="T338" t="s">
        <v>2201</v>
      </c>
      <c r="U338" t="s">
        <v>2202</v>
      </c>
      <c r="V338">
        <f>IF(TRIM(Table1[[#This Row],[review_id]])="", 0, LEN(Table1[[#This Row],[review_id]]) - LEN(SUBSTITUTE(Table1[[#This Row],[review_id]], ",", "")) + 1)</f>
        <v>8</v>
      </c>
      <c r="W338" t="s">
        <v>2203</v>
      </c>
      <c r="X338" t="s">
        <v>2204</v>
      </c>
      <c r="Y338" t="s">
        <v>2205</v>
      </c>
      <c r="Z338" t="s">
        <v>2206</v>
      </c>
    </row>
    <row r="339" spans="1:26" hidden="1" x14ac:dyDescent="0.25">
      <c r="A339" t="s">
        <v>2207</v>
      </c>
      <c r="B339" t="s">
        <v>9848</v>
      </c>
      <c r="C339" t="s">
        <v>9492</v>
      </c>
      <c r="D339" t="str">
        <f>TRIM(LEFT(SUBSTITUTE(SUBSTITUTE(SUBSTITUTE(Table1[[#This Row],[Product_category]],"&amp;"," &amp; "),"HomeImprovement","Home Improvement"),"Car&amp;Motorbike","Car &amp; Motorbike"),999))</f>
        <v>Electronics</v>
      </c>
      <c r="E339" s="1" t="s">
        <v>9497</v>
      </c>
      <c r="F339" s="1">
        <v>2049</v>
      </c>
      <c r="G339" s="1">
        <v>2199</v>
      </c>
      <c r="H339" s="1" t="str">
        <f>IF(Table1[[#This Row],[actual_price]]&lt;500,"&lt;500",
   IF(Table1[[#This Row],[actual_price]]&lt;=1000,"500–1000",IF(Table1[[#This Row],[actual_price]]&lt;=10000, "1000-10000",IF(Table1[[#This Row],[actual_price]]&lt;=50000, "10000-50000",IF(Table1[[#This Row],[actual_price]]&lt;=100000, "50000-100000","&gt;100000")))))</f>
        <v>1000-10000</v>
      </c>
      <c r="I339" s="1" t="str">
        <f>IF(Table1[[#This Row],[discount_percentage]] &lt;=20%, "0-20%",IF(Table1[[#This Row],[discount_percentage]] &lt;=50%, "20-50%", IF(Table1[[#This Row],[discount_percentage]] &lt;=70%, "50-70%", "70-100%" )))</f>
        <v>0-20%</v>
      </c>
      <c r="J339" s="1" t="str">
        <f>IF(Table1[[#This Row],[discount_percentage]] &gt;= 50%, "Over 50% discount", "Below 50% discount")</f>
        <v>Below 50% discount</v>
      </c>
      <c r="K339" s="4">
        <v>7.0000000000000007E-2</v>
      </c>
      <c r="L339">
        <v>4.3</v>
      </c>
      <c r="M339">
        <f>ROUND(Table1[[#This Row],[rating]], 0)</f>
        <v>4</v>
      </c>
      <c r="N339" s="1">
        <v>178912</v>
      </c>
      <c r="O339" s="1">
        <f>Table1[[#This Row],[rating]]*Table1[[#This Row],[ rating_count ]]</f>
        <v>769321.6</v>
      </c>
      <c r="P339" s="1" t="str">
        <f>IF(Table1[[#This Row],[ rating_count ]]&lt;= 1000, "&lt;=1000", "&gt;=1000" )</f>
        <v>&gt;=1000</v>
      </c>
      <c r="Q339" s="1">
        <f>Table1[[#This Row],[ rating_count ]]*Table1[[#This Row],[actual_price]]</f>
        <v>393427488</v>
      </c>
      <c r="R339" t="s">
        <v>11122</v>
      </c>
      <c r="S339" s="6" t="s">
        <v>2208</v>
      </c>
      <c r="T339" t="s">
        <v>2209</v>
      </c>
      <c r="U339" t="s">
        <v>2210</v>
      </c>
      <c r="V339">
        <f>IF(TRIM(Table1[[#This Row],[review_id]])="", 0, LEN(Table1[[#This Row],[review_id]]) - LEN(SUBSTITUTE(Table1[[#This Row],[review_id]], ",", "")) + 1)</f>
        <v>8</v>
      </c>
      <c r="W339" t="s">
        <v>2211</v>
      </c>
      <c r="X339" t="s">
        <v>2212</v>
      </c>
      <c r="Y339" t="s">
        <v>2213</v>
      </c>
      <c r="Z339" t="s">
        <v>2214</v>
      </c>
    </row>
    <row r="340" spans="1:26" hidden="1" x14ac:dyDescent="0.25">
      <c r="A340" t="s">
        <v>2215</v>
      </c>
      <c r="B340" t="s">
        <v>9849</v>
      </c>
      <c r="C340" t="s">
        <v>9492</v>
      </c>
      <c r="D340" t="str">
        <f>TRIM(LEFT(SUBSTITUTE(SUBSTITUTE(SUBSTITUTE(Table1[[#This Row],[Product_category]],"&amp;"," &amp; "),"HomeImprovement","Home Improvement"),"Car&amp;Motorbike","Car &amp; Motorbike"),999))</f>
        <v>Electronics</v>
      </c>
      <c r="E340" s="1" t="s">
        <v>9497</v>
      </c>
      <c r="F340" s="1">
        <v>6499</v>
      </c>
      <c r="G340" s="1">
        <v>8999</v>
      </c>
      <c r="H340" s="1" t="str">
        <f>IF(Table1[[#This Row],[actual_price]]&lt;500,"&lt;500",
   IF(Table1[[#This Row],[actual_price]]&lt;=1000,"500–1000",IF(Table1[[#This Row],[actual_price]]&lt;=10000, "1000-10000",IF(Table1[[#This Row],[actual_price]]&lt;=50000, "10000-50000",IF(Table1[[#This Row],[actual_price]]&lt;=100000, "50000-100000","&gt;100000")))))</f>
        <v>1000-10000</v>
      </c>
      <c r="I340" s="1" t="str">
        <f>IF(Table1[[#This Row],[discount_percentage]] &lt;=20%, "0-20%",IF(Table1[[#This Row],[discount_percentage]] &lt;=50%, "20-50%", IF(Table1[[#This Row],[discount_percentage]] &lt;=70%, "50-70%", "70-100%" )))</f>
        <v>20-50%</v>
      </c>
      <c r="J340" s="1" t="str">
        <f>IF(Table1[[#This Row],[discount_percentage]] &gt;= 50%, "Over 50% discount", "Below 50% discount")</f>
        <v>Below 50% discount</v>
      </c>
      <c r="K340" s="4">
        <v>0.28000000000000003</v>
      </c>
      <c r="L340">
        <v>4</v>
      </c>
      <c r="M340">
        <f>ROUND(Table1[[#This Row],[rating]], 0)</f>
        <v>4</v>
      </c>
      <c r="N340" s="1">
        <v>7807</v>
      </c>
      <c r="O340" s="1">
        <f>Table1[[#This Row],[rating]]*Table1[[#This Row],[ rating_count ]]</f>
        <v>31228</v>
      </c>
      <c r="P340" s="1" t="str">
        <f>IF(Table1[[#This Row],[ rating_count ]]&lt;= 1000, "&lt;=1000", "&gt;=1000" )</f>
        <v>&gt;=1000</v>
      </c>
      <c r="Q340" s="1">
        <f>Table1[[#This Row],[ rating_count ]]*Table1[[#This Row],[actual_price]]</f>
        <v>70255193</v>
      </c>
      <c r="R340" t="s">
        <v>11123</v>
      </c>
      <c r="S340" s="6" t="s">
        <v>2216</v>
      </c>
      <c r="T340" t="s">
        <v>2217</v>
      </c>
      <c r="U340" t="s">
        <v>2218</v>
      </c>
      <c r="V340">
        <f>IF(TRIM(Table1[[#This Row],[review_id]])="", 0, LEN(Table1[[#This Row],[review_id]]) - LEN(SUBSTITUTE(Table1[[#This Row],[review_id]], ",", "")) + 1)</f>
        <v>8</v>
      </c>
      <c r="W340" t="s">
        <v>2219</v>
      </c>
      <c r="X340" t="s">
        <v>2220</v>
      </c>
      <c r="Y340" t="s">
        <v>2221</v>
      </c>
      <c r="Z340" t="s">
        <v>2222</v>
      </c>
    </row>
    <row r="341" spans="1:26" hidden="1" x14ac:dyDescent="0.25">
      <c r="A341" t="s">
        <v>2223</v>
      </c>
      <c r="B341" t="s">
        <v>9850</v>
      </c>
      <c r="C341" t="s">
        <v>9492</v>
      </c>
      <c r="D341" t="str">
        <f>TRIM(LEFT(SUBSTITUTE(SUBSTITUTE(SUBSTITUTE(Table1[[#This Row],[Product_category]],"&amp;"," &amp; "),"HomeImprovement","Home Improvement"),"Car&amp;Motorbike","Car &amp; Motorbike"),999))</f>
        <v>Electronics</v>
      </c>
      <c r="E341" s="1" t="s">
        <v>9497</v>
      </c>
      <c r="F341" s="1">
        <v>28999</v>
      </c>
      <c r="G341" s="1">
        <v>28999</v>
      </c>
      <c r="H341" s="1" t="str">
        <f>IF(Table1[[#This Row],[actual_price]]&lt;500,"&lt;500",
   IF(Table1[[#This Row],[actual_price]]&lt;=1000,"500–1000",IF(Table1[[#This Row],[actual_price]]&lt;=10000, "1000-10000",IF(Table1[[#This Row],[actual_price]]&lt;=50000, "10000-50000",IF(Table1[[#This Row],[actual_price]]&lt;=100000, "50000-100000","&gt;100000")))))</f>
        <v>10000-50000</v>
      </c>
      <c r="I341" s="1" t="str">
        <f>IF(Table1[[#This Row],[discount_percentage]] &lt;=20%, "0-20%",IF(Table1[[#This Row],[discount_percentage]] &lt;=50%, "20-50%", IF(Table1[[#This Row],[discount_percentage]] &lt;=70%, "50-70%", "70-100%" )))</f>
        <v>0-20%</v>
      </c>
      <c r="J341" s="1" t="str">
        <f>IF(Table1[[#This Row],[discount_percentage]] &gt;= 50%, "Over 50% discount", "Below 50% discount")</f>
        <v>Below 50% discount</v>
      </c>
      <c r="K341" s="4">
        <v>0</v>
      </c>
      <c r="L341">
        <v>4.3</v>
      </c>
      <c r="M341">
        <f>ROUND(Table1[[#This Row],[rating]], 0)</f>
        <v>4</v>
      </c>
      <c r="N341" s="1">
        <v>17415</v>
      </c>
      <c r="O341" s="1">
        <f>Table1[[#This Row],[rating]]*Table1[[#This Row],[ rating_count ]]</f>
        <v>74884.5</v>
      </c>
      <c r="P341" s="1" t="str">
        <f>IF(Table1[[#This Row],[ rating_count ]]&lt;= 1000, "&lt;=1000", "&gt;=1000" )</f>
        <v>&gt;=1000</v>
      </c>
      <c r="Q341" s="1">
        <f>Table1[[#This Row],[ rating_count ]]*Table1[[#This Row],[actual_price]]</f>
        <v>505017585</v>
      </c>
      <c r="R341" t="s">
        <v>11124</v>
      </c>
      <c r="S341" s="6" t="s">
        <v>2224</v>
      </c>
      <c r="T341" t="s">
        <v>2225</v>
      </c>
      <c r="U341" t="s">
        <v>2226</v>
      </c>
      <c r="V341">
        <f>IF(TRIM(Table1[[#This Row],[review_id]])="", 0, LEN(Table1[[#This Row],[review_id]]) - LEN(SUBSTITUTE(Table1[[#This Row],[review_id]], ",", "")) + 1)</f>
        <v>8</v>
      </c>
      <c r="W341" t="s">
        <v>2227</v>
      </c>
      <c r="X341" t="s">
        <v>2228</v>
      </c>
      <c r="Y341" t="s">
        <v>2229</v>
      </c>
      <c r="Z341" t="s">
        <v>2230</v>
      </c>
    </row>
    <row r="342" spans="1:26" hidden="1" x14ac:dyDescent="0.25">
      <c r="A342" t="s">
        <v>2231</v>
      </c>
      <c r="B342" t="s">
        <v>9851</v>
      </c>
      <c r="C342" t="s">
        <v>9492</v>
      </c>
      <c r="D342" t="str">
        <f>TRIM(LEFT(SUBSTITUTE(SUBSTITUTE(SUBSTITUTE(Table1[[#This Row],[Product_category]],"&amp;"," &amp; "),"HomeImprovement","Home Improvement"),"Car&amp;Motorbike","Car &amp; Motorbike"),999))</f>
        <v>Electronics</v>
      </c>
      <c r="E342" s="1" t="s">
        <v>9497</v>
      </c>
      <c r="F342" s="1">
        <v>28999</v>
      </c>
      <c r="G342" s="1">
        <v>28999</v>
      </c>
      <c r="H342" s="1" t="str">
        <f>IF(Table1[[#This Row],[actual_price]]&lt;500,"&lt;500",
   IF(Table1[[#This Row],[actual_price]]&lt;=1000,"500–1000",IF(Table1[[#This Row],[actual_price]]&lt;=10000, "1000-10000",IF(Table1[[#This Row],[actual_price]]&lt;=50000, "10000-50000",IF(Table1[[#This Row],[actual_price]]&lt;=100000, "50000-100000","&gt;100000")))))</f>
        <v>10000-50000</v>
      </c>
      <c r="I342" s="1" t="str">
        <f>IF(Table1[[#This Row],[discount_percentage]] &lt;=20%, "0-20%",IF(Table1[[#This Row],[discount_percentage]] &lt;=50%, "20-50%", IF(Table1[[#This Row],[discount_percentage]] &lt;=70%, "50-70%", "70-100%" )))</f>
        <v>0-20%</v>
      </c>
      <c r="J342" s="1" t="str">
        <f>IF(Table1[[#This Row],[discount_percentage]] &gt;= 50%, "Over 50% discount", "Below 50% discount")</f>
        <v>Below 50% discount</v>
      </c>
      <c r="K342" s="4">
        <v>0</v>
      </c>
      <c r="L342">
        <v>4.3</v>
      </c>
      <c r="M342">
        <f>ROUND(Table1[[#This Row],[rating]], 0)</f>
        <v>4</v>
      </c>
      <c r="N342" s="1">
        <v>17415</v>
      </c>
      <c r="O342" s="1">
        <f>Table1[[#This Row],[rating]]*Table1[[#This Row],[ rating_count ]]</f>
        <v>74884.5</v>
      </c>
      <c r="P342" s="1" t="str">
        <f>IF(Table1[[#This Row],[ rating_count ]]&lt;= 1000, "&lt;=1000", "&gt;=1000" )</f>
        <v>&gt;=1000</v>
      </c>
      <c r="Q342" s="1">
        <f>Table1[[#This Row],[ rating_count ]]*Table1[[#This Row],[actual_price]]</f>
        <v>505017585</v>
      </c>
      <c r="R342" t="s">
        <v>11125</v>
      </c>
      <c r="S342" s="6" t="s">
        <v>2224</v>
      </c>
      <c r="T342" t="s">
        <v>2225</v>
      </c>
      <c r="U342" t="s">
        <v>2226</v>
      </c>
      <c r="V342">
        <f>IF(TRIM(Table1[[#This Row],[review_id]])="", 0, LEN(Table1[[#This Row],[review_id]]) - LEN(SUBSTITUTE(Table1[[#This Row],[review_id]], ",", "")) + 1)</f>
        <v>8</v>
      </c>
      <c r="W342" t="s">
        <v>2227</v>
      </c>
      <c r="X342" t="s">
        <v>2228</v>
      </c>
      <c r="Y342" t="s">
        <v>2232</v>
      </c>
      <c r="Z342" t="s">
        <v>2233</v>
      </c>
    </row>
    <row r="343" spans="1:26" hidden="1" x14ac:dyDescent="0.25">
      <c r="A343" t="s">
        <v>2234</v>
      </c>
      <c r="B343" t="s">
        <v>9852</v>
      </c>
      <c r="C343" t="s">
        <v>9492</v>
      </c>
      <c r="D343" t="str">
        <f>TRIM(LEFT(SUBSTITUTE(SUBSTITUTE(SUBSTITUTE(Table1[[#This Row],[Product_category]],"&amp;"," &amp; "),"HomeImprovement","Home Improvement"),"Car&amp;Motorbike","Car &amp; Motorbike"),999))</f>
        <v>Electronics</v>
      </c>
      <c r="E343" s="1" t="s">
        <v>9497</v>
      </c>
      <c r="F343" s="1">
        <v>6499</v>
      </c>
      <c r="G343" s="1">
        <v>8999</v>
      </c>
      <c r="H343" s="1" t="str">
        <f>IF(Table1[[#This Row],[actual_price]]&lt;500,"&lt;500",
   IF(Table1[[#This Row],[actual_price]]&lt;=1000,"500–1000",IF(Table1[[#This Row],[actual_price]]&lt;=10000, "1000-10000",IF(Table1[[#This Row],[actual_price]]&lt;=50000, "10000-50000",IF(Table1[[#This Row],[actual_price]]&lt;=100000, "50000-100000","&gt;100000")))))</f>
        <v>1000-10000</v>
      </c>
      <c r="I343" s="1" t="str">
        <f>IF(Table1[[#This Row],[discount_percentage]] &lt;=20%, "0-20%",IF(Table1[[#This Row],[discount_percentage]] &lt;=50%, "20-50%", IF(Table1[[#This Row],[discount_percentage]] &lt;=70%, "50-70%", "70-100%" )))</f>
        <v>20-50%</v>
      </c>
      <c r="J343" s="1" t="str">
        <f>IF(Table1[[#This Row],[discount_percentage]] &gt;= 50%, "Over 50% discount", "Below 50% discount")</f>
        <v>Below 50% discount</v>
      </c>
      <c r="K343" s="4">
        <v>0.28000000000000003</v>
      </c>
      <c r="L343">
        <v>4</v>
      </c>
      <c r="M343">
        <f>ROUND(Table1[[#This Row],[rating]], 0)</f>
        <v>4</v>
      </c>
      <c r="N343" s="1">
        <v>7807</v>
      </c>
      <c r="O343" s="1">
        <f>Table1[[#This Row],[rating]]*Table1[[#This Row],[ rating_count ]]</f>
        <v>31228</v>
      </c>
      <c r="P343" s="1" t="str">
        <f>IF(Table1[[#This Row],[ rating_count ]]&lt;= 1000, "&lt;=1000", "&gt;=1000" )</f>
        <v>&gt;=1000</v>
      </c>
      <c r="Q343" s="1">
        <f>Table1[[#This Row],[ rating_count ]]*Table1[[#This Row],[actual_price]]</f>
        <v>70255193</v>
      </c>
      <c r="R343" t="s">
        <v>11123</v>
      </c>
      <c r="S343" s="6" t="s">
        <v>2216</v>
      </c>
      <c r="T343" t="s">
        <v>2217</v>
      </c>
      <c r="U343" t="s">
        <v>2218</v>
      </c>
      <c r="V343">
        <f>IF(TRIM(Table1[[#This Row],[review_id]])="", 0, LEN(Table1[[#This Row],[review_id]]) - LEN(SUBSTITUTE(Table1[[#This Row],[review_id]], ",", "")) + 1)</f>
        <v>8</v>
      </c>
      <c r="W343" t="s">
        <v>2219</v>
      </c>
      <c r="X343" t="s">
        <v>2220</v>
      </c>
      <c r="Y343" t="s">
        <v>2235</v>
      </c>
      <c r="Z343" t="s">
        <v>2236</v>
      </c>
    </row>
    <row r="344" spans="1:26" hidden="1" x14ac:dyDescent="0.25">
      <c r="A344" t="s">
        <v>2237</v>
      </c>
      <c r="B344" t="s">
        <v>9853</v>
      </c>
      <c r="C344" t="s">
        <v>9492</v>
      </c>
      <c r="D344" t="str">
        <f>TRIM(LEFT(SUBSTITUTE(SUBSTITUTE(SUBSTITUTE(Table1[[#This Row],[Product_category]],"&amp;"," &amp; "),"HomeImprovement","Home Improvement"),"Car&amp;Motorbike","Car &amp; Motorbike"),999))</f>
        <v>Electronics</v>
      </c>
      <c r="E344" s="1" t="s">
        <v>9497</v>
      </c>
      <c r="F344" s="1">
        <v>6499</v>
      </c>
      <c r="G344" s="1">
        <v>8999</v>
      </c>
      <c r="H344" s="1" t="str">
        <f>IF(Table1[[#This Row],[actual_price]]&lt;500,"&lt;500",
   IF(Table1[[#This Row],[actual_price]]&lt;=1000,"500–1000",IF(Table1[[#This Row],[actual_price]]&lt;=10000, "1000-10000",IF(Table1[[#This Row],[actual_price]]&lt;=50000, "10000-50000",IF(Table1[[#This Row],[actual_price]]&lt;=100000, "50000-100000","&gt;100000")))))</f>
        <v>1000-10000</v>
      </c>
      <c r="I344" s="1" t="str">
        <f>IF(Table1[[#This Row],[discount_percentage]] &lt;=20%, "0-20%",IF(Table1[[#This Row],[discount_percentage]] &lt;=50%, "20-50%", IF(Table1[[#This Row],[discount_percentage]] &lt;=70%, "50-70%", "70-100%" )))</f>
        <v>20-50%</v>
      </c>
      <c r="J344" s="1" t="str">
        <f>IF(Table1[[#This Row],[discount_percentage]] &gt;= 50%, "Over 50% discount", "Below 50% discount")</f>
        <v>Below 50% discount</v>
      </c>
      <c r="K344" s="4">
        <v>0.28000000000000003</v>
      </c>
      <c r="L344">
        <v>4</v>
      </c>
      <c r="M344">
        <f>ROUND(Table1[[#This Row],[rating]], 0)</f>
        <v>4</v>
      </c>
      <c r="N344" s="1">
        <v>7807</v>
      </c>
      <c r="O344" s="1">
        <f>Table1[[#This Row],[rating]]*Table1[[#This Row],[ rating_count ]]</f>
        <v>31228</v>
      </c>
      <c r="P344" s="1" t="str">
        <f>IF(Table1[[#This Row],[ rating_count ]]&lt;= 1000, "&lt;=1000", "&gt;=1000" )</f>
        <v>&gt;=1000</v>
      </c>
      <c r="Q344" s="1">
        <f>Table1[[#This Row],[ rating_count ]]*Table1[[#This Row],[actual_price]]</f>
        <v>70255193</v>
      </c>
      <c r="R344" t="s">
        <v>11123</v>
      </c>
      <c r="S344" s="6" t="s">
        <v>2216</v>
      </c>
      <c r="T344" t="s">
        <v>2217</v>
      </c>
      <c r="U344" t="s">
        <v>2218</v>
      </c>
      <c r="V344">
        <f>IF(TRIM(Table1[[#This Row],[review_id]])="", 0, LEN(Table1[[#This Row],[review_id]]) - LEN(SUBSTITUTE(Table1[[#This Row],[review_id]], ",", "")) + 1)</f>
        <v>8</v>
      </c>
      <c r="W344" t="s">
        <v>2219</v>
      </c>
      <c r="X344" t="s">
        <v>2220</v>
      </c>
      <c r="Y344" t="s">
        <v>2238</v>
      </c>
      <c r="Z344" t="s">
        <v>2239</v>
      </c>
    </row>
    <row r="345" spans="1:26" hidden="1" x14ac:dyDescent="0.25">
      <c r="A345" t="s">
        <v>2240</v>
      </c>
      <c r="B345" t="s">
        <v>9854</v>
      </c>
      <c r="C345" t="s">
        <v>9492</v>
      </c>
      <c r="D345" t="str">
        <f>TRIM(LEFT(SUBSTITUTE(SUBSTITUTE(SUBSTITUTE(Table1[[#This Row],[Product_category]],"&amp;"," &amp; "),"HomeImprovement","Home Improvement"),"Car&amp;Motorbike","Car &amp; Motorbike"),999))</f>
        <v>Electronics</v>
      </c>
      <c r="E345" t="s">
        <v>9494</v>
      </c>
      <c r="F345">
        <v>569</v>
      </c>
      <c r="G345" s="1">
        <v>1000</v>
      </c>
      <c r="H345" s="1" t="str">
        <f>IF(Table1[[#This Row],[actual_price]]&lt;500,"&lt;500",
   IF(Table1[[#This Row],[actual_price]]&lt;=1000,"500–1000",IF(Table1[[#This Row],[actual_price]]&lt;=10000, "1000-10000",IF(Table1[[#This Row],[actual_price]]&lt;=50000, "10000-50000",IF(Table1[[#This Row],[actual_price]]&lt;=100000, "50000-100000","&gt;100000")))))</f>
        <v>500–1000</v>
      </c>
      <c r="I345" s="1" t="str">
        <f>IF(Table1[[#This Row],[discount_percentage]] &lt;=20%, "0-20%",IF(Table1[[#This Row],[discount_percentage]] &lt;=50%, "20-50%", IF(Table1[[#This Row],[discount_percentage]] &lt;=70%, "50-70%", "70-100%" )))</f>
        <v>20-50%</v>
      </c>
      <c r="J345" s="1" t="str">
        <f>IF(Table1[[#This Row],[discount_percentage]] &gt;= 50%, "Over 50% discount", "Below 50% discount")</f>
        <v>Below 50% discount</v>
      </c>
      <c r="K345" s="4">
        <v>0.43</v>
      </c>
      <c r="L345">
        <v>4.4000000000000004</v>
      </c>
      <c r="M345">
        <f>ROUND(Table1[[#This Row],[rating]], 0)</f>
        <v>4</v>
      </c>
      <c r="N345" s="1">
        <v>67259</v>
      </c>
      <c r="O345" s="1">
        <f>Table1[[#This Row],[rating]]*Table1[[#This Row],[ rating_count ]]</f>
        <v>295939.60000000003</v>
      </c>
      <c r="P345" s="1" t="str">
        <f>IF(Table1[[#This Row],[ rating_count ]]&lt;= 1000, "&lt;=1000", "&gt;=1000" )</f>
        <v>&gt;=1000</v>
      </c>
      <c r="Q345" s="1">
        <f>Table1[[#This Row],[ rating_count ]]*Table1[[#This Row],[actual_price]]</f>
        <v>67259000</v>
      </c>
      <c r="R345" t="s">
        <v>11126</v>
      </c>
      <c r="S345" s="6" t="s">
        <v>2241</v>
      </c>
      <c r="T345" t="s">
        <v>2242</v>
      </c>
      <c r="U345" t="s">
        <v>2243</v>
      </c>
      <c r="V345">
        <f>IF(TRIM(Table1[[#This Row],[review_id]])="", 0, LEN(Table1[[#This Row],[review_id]]) - LEN(SUBSTITUTE(Table1[[#This Row],[review_id]], ",", "")) + 1)</f>
        <v>8</v>
      </c>
      <c r="W345" t="s">
        <v>2244</v>
      </c>
      <c r="X345" t="s">
        <v>2245</v>
      </c>
      <c r="Y345" t="s">
        <v>2246</v>
      </c>
      <c r="Z345" t="s">
        <v>2247</v>
      </c>
    </row>
    <row r="346" spans="1:26" hidden="1" x14ac:dyDescent="0.25">
      <c r="A346" t="s">
        <v>2248</v>
      </c>
      <c r="B346" t="s">
        <v>9855</v>
      </c>
      <c r="C346" t="s">
        <v>9492</v>
      </c>
      <c r="D346" t="str">
        <f>TRIM(LEFT(SUBSTITUTE(SUBSTITUTE(SUBSTITUTE(Table1[[#This Row],[Product_category]],"&amp;"," &amp; "),"HomeImprovement","Home Improvement"),"Car&amp;Motorbike","Car &amp; Motorbike"),999))</f>
        <v>Electronics</v>
      </c>
      <c r="E346" s="1" t="s">
        <v>9496</v>
      </c>
      <c r="F346" s="1">
        <v>1898</v>
      </c>
      <c r="G346" s="1">
        <v>4999</v>
      </c>
      <c r="H346" s="1" t="str">
        <f>IF(Table1[[#This Row],[actual_price]]&lt;500,"&lt;500",
   IF(Table1[[#This Row],[actual_price]]&lt;=1000,"500–1000",IF(Table1[[#This Row],[actual_price]]&lt;=10000, "1000-10000",IF(Table1[[#This Row],[actual_price]]&lt;=50000, "10000-50000",IF(Table1[[#This Row],[actual_price]]&lt;=100000, "50000-100000","&gt;100000")))))</f>
        <v>1000-10000</v>
      </c>
      <c r="I346" s="1" t="str">
        <f>IF(Table1[[#This Row],[discount_percentage]] &lt;=20%, "0-20%",IF(Table1[[#This Row],[discount_percentage]] &lt;=50%, "20-50%", IF(Table1[[#This Row],[discount_percentage]] &lt;=70%, "50-70%", "70-100%" )))</f>
        <v>50-70%</v>
      </c>
      <c r="J346" s="1" t="str">
        <f>IF(Table1[[#This Row],[discount_percentage]] &gt;= 50%, "Over 50% discount", "Below 50% discount")</f>
        <v>Over 50% discount</v>
      </c>
      <c r="K346" s="4">
        <v>0.62</v>
      </c>
      <c r="L346">
        <v>4.0999999999999996</v>
      </c>
      <c r="M346">
        <f>ROUND(Table1[[#This Row],[rating]], 0)</f>
        <v>4</v>
      </c>
      <c r="N346" s="1">
        <v>10689</v>
      </c>
      <c r="O346" s="1">
        <f>Table1[[#This Row],[rating]]*Table1[[#This Row],[ rating_count ]]</f>
        <v>43824.899999999994</v>
      </c>
      <c r="P346" s="1" t="str">
        <f>IF(Table1[[#This Row],[ rating_count ]]&lt;= 1000, "&lt;=1000", "&gt;=1000" )</f>
        <v>&gt;=1000</v>
      </c>
      <c r="Q346" s="1">
        <f>Table1[[#This Row],[ rating_count ]]*Table1[[#This Row],[actual_price]]</f>
        <v>53434311</v>
      </c>
      <c r="R346" t="s">
        <v>11127</v>
      </c>
      <c r="S346" s="6" t="s">
        <v>2249</v>
      </c>
      <c r="T346" t="s">
        <v>2250</v>
      </c>
      <c r="U346" t="s">
        <v>2251</v>
      </c>
      <c r="V346">
        <f>IF(TRIM(Table1[[#This Row],[review_id]])="", 0, LEN(Table1[[#This Row],[review_id]]) - LEN(SUBSTITUTE(Table1[[#This Row],[review_id]], ",", "")) + 1)</f>
        <v>8</v>
      </c>
      <c r="W346" t="s">
        <v>2252</v>
      </c>
      <c r="X346" t="s">
        <v>2253</v>
      </c>
      <c r="Y346" t="s">
        <v>2254</v>
      </c>
      <c r="Z346" t="s">
        <v>2255</v>
      </c>
    </row>
    <row r="347" spans="1:26" hidden="1" x14ac:dyDescent="0.25">
      <c r="A347" t="s">
        <v>2256</v>
      </c>
      <c r="B347" t="s">
        <v>9856</v>
      </c>
      <c r="C347" t="s">
        <v>9492</v>
      </c>
      <c r="D347" t="str">
        <f>TRIM(LEFT(SUBSTITUTE(SUBSTITUTE(SUBSTITUTE(Table1[[#This Row],[Product_category]],"&amp;"," &amp; "),"HomeImprovement","Home Improvement"),"Car&amp;Motorbike","Car &amp; Motorbike"),999))</f>
        <v>Electronics</v>
      </c>
      <c r="E347" s="1" t="s">
        <v>9497</v>
      </c>
      <c r="F347" s="1">
        <v>1299</v>
      </c>
      <c r="G347" s="1">
        <v>1599</v>
      </c>
      <c r="H347" s="1" t="str">
        <f>IF(Table1[[#This Row],[actual_price]]&lt;500,"&lt;500",
   IF(Table1[[#This Row],[actual_price]]&lt;=1000,"500–1000",IF(Table1[[#This Row],[actual_price]]&lt;=10000, "1000-10000",IF(Table1[[#This Row],[actual_price]]&lt;=50000, "10000-50000",IF(Table1[[#This Row],[actual_price]]&lt;=100000, "50000-100000","&gt;100000")))))</f>
        <v>1000-10000</v>
      </c>
      <c r="I347" s="1" t="str">
        <f>IF(Table1[[#This Row],[discount_percentage]] &lt;=20%, "0-20%",IF(Table1[[#This Row],[discount_percentage]] &lt;=50%, "20-50%", IF(Table1[[#This Row],[discount_percentage]] &lt;=70%, "50-70%", "70-100%" )))</f>
        <v>0-20%</v>
      </c>
      <c r="J347" s="1" t="str">
        <f>IF(Table1[[#This Row],[discount_percentage]] &gt;= 50%, "Over 50% discount", "Below 50% discount")</f>
        <v>Below 50% discount</v>
      </c>
      <c r="K347" s="4">
        <v>0.19</v>
      </c>
      <c r="L347">
        <v>4</v>
      </c>
      <c r="M347">
        <f>ROUND(Table1[[#This Row],[rating]], 0)</f>
        <v>4</v>
      </c>
      <c r="N347" s="1">
        <v>128311</v>
      </c>
      <c r="O347" s="1">
        <f>Table1[[#This Row],[rating]]*Table1[[#This Row],[ rating_count ]]</f>
        <v>513244</v>
      </c>
      <c r="P347" s="1" t="str">
        <f>IF(Table1[[#This Row],[ rating_count ]]&lt;= 1000, "&lt;=1000", "&gt;=1000" )</f>
        <v>&gt;=1000</v>
      </c>
      <c r="Q347" s="1">
        <f>Table1[[#This Row],[ rating_count ]]*Table1[[#This Row],[actual_price]]</f>
        <v>205169289</v>
      </c>
      <c r="R347" t="s">
        <v>11128</v>
      </c>
      <c r="S347" s="6" t="s">
        <v>2257</v>
      </c>
      <c r="T347" t="s">
        <v>12087</v>
      </c>
      <c r="U347" t="s">
        <v>2258</v>
      </c>
      <c r="V347">
        <f>IF(TRIM(Table1[[#This Row],[review_id]])="", 0, LEN(Table1[[#This Row],[review_id]]) - LEN(SUBSTITUTE(Table1[[#This Row],[review_id]], ",", "")) + 1)</f>
        <v>8</v>
      </c>
      <c r="W347" t="s">
        <v>2259</v>
      </c>
      <c r="X347" t="s">
        <v>2260</v>
      </c>
      <c r="Y347" t="s">
        <v>2261</v>
      </c>
      <c r="Z347" t="s">
        <v>2262</v>
      </c>
    </row>
    <row r="348" spans="1:26" hidden="1" x14ac:dyDescent="0.25">
      <c r="A348" t="s">
        <v>2263</v>
      </c>
      <c r="B348" t="s">
        <v>9857</v>
      </c>
      <c r="C348" t="s">
        <v>9492</v>
      </c>
      <c r="D348" t="str">
        <f>TRIM(LEFT(SUBSTITUTE(SUBSTITUTE(SUBSTITUTE(Table1[[#This Row],[Product_category]],"&amp;"," &amp; "),"HomeImprovement","Home Improvement"),"Car&amp;Motorbike","Car &amp; Motorbike"),999))</f>
        <v>Electronics</v>
      </c>
      <c r="E348" s="1" t="s">
        <v>9496</v>
      </c>
      <c r="F348" s="1">
        <v>1499</v>
      </c>
      <c r="G348" s="1">
        <v>6990</v>
      </c>
      <c r="H348" s="1" t="str">
        <f>IF(Table1[[#This Row],[actual_price]]&lt;500,"&lt;500",
   IF(Table1[[#This Row],[actual_price]]&lt;=1000,"500–1000",IF(Table1[[#This Row],[actual_price]]&lt;=10000, "1000-10000",IF(Table1[[#This Row],[actual_price]]&lt;=50000, "10000-50000",IF(Table1[[#This Row],[actual_price]]&lt;=100000, "50000-100000","&gt;100000")))))</f>
        <v>1000-10000</v>
      </c>
      <c r="I348" s="1" t="str">
        <f>IF(Table1[[#This Row],[discount_percentage]] &lt;=20%, "0-20%",IF(Table1[[#This Row],[discount_percentage]] &lt;=50%, "20-50%", IF(Table1[[#This Row],[discount_percentage]] &lt;=70%, "50-70%", "70-100%" )))</f>
        <v>70-100%</v>
      </c>
      <c r="J348" s="1" t="str">
        <f>IF(Table1[[#This Row],[discount_percentage]] &gt;= 50%, "Over 50% discount", "Below 50% discount")</f>
        <v>Over 50% discount</v>
      </c>
      <c r="K348" s="4">
        <v>0.79</v>
      </c>
      <c r="L348">
        <v>3.9</v>
      </c>
      <c r="M348">
        <f>ROUND(Table1[[#This Row],[rating]], 0)</f>
        <v>4</v>
      </c>
      <c r="N348" s="1">
        <v>21796</v>
      </c>
      <c r="O348" s="1">
        <f>Table1[[#This Row],[rating]]*Table1[[#This Row],[ rating_count ]]</f>
        <v>85004.4</v>
      </c>
      <c r="P348" s="1" t="str">
        <f>IF(Table1[[#This Row],[ rating_count ]]&lt;= 1000, "&lt;=1000", "&gt;=1000" )</f>
        <v>&gt;=1000</v>
      </c>
      <c r="Q348" s="1">
        <f>Table1[[#This Row],[ rating_count ]]*Table1[[#This Row],[actual_price]]</f>
        <v>152354040</v>
      </c>
      <c r="R348" t="s">
        <v>11129</v>
      </c>
      <c r="S348" s="6" t="s">
        <v>2264</v>
      </c>
      <c r="T348" t="s">
        <v>2265</v>
      </c>
      <c r="U348" t="s">
        <v>2266</v>
      </c>
      <c r="V348">
        <f>IF(TRIM(Table1[[#This Row],[review_id]])="", 0, LEN(Table1[[#This Row],[review_id]]) - LEN(SUBSTITUTE(Table1[[#This Row],[review_id]], ",", "")) + 1)</f>
        <v>8</v>
      </c>
      <c r="W348" t="s">
        <v>2267</v>
      </c>
      <c r="X348" t="s">
        <v>2268</v>
      </c>
      <c r="Y348" t="s">
        <v>2269</v>
      </c>
      <c r="Z348" t="s">
        <v>2270</v>
      </c>
    </row>
    <row r="349" spans="1:26" hidden="1" x14ac:dyDescent="0.25">
      <c r="A349" t="s">
        <v>2271</v>
      </c>
      <c r="B349" t="s">
        <v>9858</v>
      </c>
      <c r="C349" t="s">
        <v>9492</v>
      </c>
      <c r="D349" t="str">
        <f>TRIM(LEFT(SUBSTITUTE(SUBSTITUTE(SUBSTITUTE(Table1[[#This Row],[Product_category]],"&amp;"," &amp; "),"HomeImprovement","Home Improvement"),"Car&amp;Motorbike","Car &amp; Motorbike"),999))</f>
        <v>Electronics</v>
      </c>
      <c r="E349" t="s">
        <v>9498</v>
      </c>
      <c r="F349">
        <v>599</v>
      </c>
      <c r="G349">
        <v>999</v>
      </c>
      <c r="H349" t="str">
        <f>IF(Table1[[#This Row],[actual_price]]&lt;500,"&lt;500",
   IF(Table1[[#This Row],[actual_price]]&lt;=1000,"500–1000",IF(Table1[[#This Row],[actual_price]]&lt;=10000, "1000-10000",IF(Table1[[#This Row],[actual_price]]&lt;=50000, "10000-50000",IF(Table1[[#This Row],[actual_price]]&lt;=100000, "50000-100000","&gt;100000")))))</f>
        <v>500–1000</v>
      </c>
      <c r="I349" t="str">
        <f>IF(Table1[[#This Row],[discount_percentage]] &lt;=20%, "0-20%",IF(Table1[[#This Row],[discount_percentage]] &lt;=50%, "20-50%", IF(Table1[[#This Row],[discount_percentage]] &lt;=70%, "50-70%", "70-100%" )))</f>
        <v>20-50%</v>
      </c>
      <c r="J349" s="1" t="str">
        <f>IF(Table1[[#This Row],[discount_percentage]] &gt;= 50%, "Over 50% discount", "Below 50% discount")</f>
        <v>Below 50% discount</v>
      </c>
      <c r="K349" s="4">
        <v>0.4</v>
      </c>
      <c r="L349">
        <v>4.0999999999999996</v>
      </c>
      <c r="M349">
        <f>ROUND(Table1[[#This Row],[rating]], 0)</f>
        <v>4</v>
      </c>
      <c r="N349" s="1">
        <v>192590</v>
      </c>
      <c r="O349" s="1">
        <f>Table1[[#This Row],[rating]]*Table1[[#This Row],[ rating_count ]]</f>
        <v>789618.99999999988</v>
      </c>
      <c r="P349" s="1" t="str">
        <f>IF(Table1[[#This Row],[ rating_count ]]&lt;= 1000, "&lt;=1000", "&gt;=1000" )</f>
        <v>&gt;=1000</v>
      </c>
      <c r="Q349" s="1">
        <f>Table1[[#This Row],[ rating_count ]]*Table1[[#This Row],[actual_price]]</f>
        <v>192397410</v>
      </c>
      <c r="R349" t="s">
        <v>11130</v>
      </c>
      <c r="S349" s="6" t="s">
        <v>2272</v>
      </c>
      <c r="T349" t="s">
        <v>2273</v>
      </c>
      <c r="U349" t="s">
        <v>2274</v>
      </c>
      <c r="V349">
        <f>IF(TRIM(Table1[[#This Row],[review_id]])="", 0, LEN(Table1[[#This Row],[review_id]]) - LEN(SUBSTITUTE(Table1[[#This Row],[review_id]], ",", "")) + 1)</f>
        <v>8</v>
      </c>
      <c r="W349" t="s">
        <v>2275</v>
      </c>
      <c r="X349" t="s">
        <v>2276</v>
      </c>
      <c r="Y349" t="s">
        <v>2277</v>
      </c>
      <c r="Z349" t="s">
        <v>2278</v>
      </c>
    </row>
    <row r="350" spans="1:26" hidden="1" x14ac:dyDescent="0.25">
      <c r="A350" t="s">
        <v>2279</v>
      </c>
      <c r="B350" t="s">
        <v>9859</v>
      </c>
      <c r="C350" t="s">
        <v>9492</v>
      </c>
      <c r="D350" t="str">
        <f>TRIM(LEFT(SUBSTITUTE(SUBSTITUTE(SUBSTITUTE(Table1[[#This Row],[Product_category]],"&amp;"," &amp; "),"HomeImprovement","Home Improvement"),"Car&amp;Motorbike","Car &amp; Motorbike"),999))</f>
        <v>Electronics</v>
      </c>
      <c r="E350" s="1" t="s">
        <v>9497</v>
      </c>
      <c r="F350" s="1">
        <v>9499</v>
      </c>
      <c r="G350" s="1">
        <v>11999</v>
      </c>
      <c r="H350" s="1" t="str">
        <f>IF(Table1[[#This Row],[actual_price]]&lt;500,"&lt;500",
   IF(Table1[[#This Row],[actual_price]]&lt;=1000,"500–1000",IF(Table1[[#This Row],[actual_price]]&lt;=10000, "1000-10000",IF(Table1[[#This Row],[actual_price]]&lt;=50000, "10000-50000",IF(Table1[[#This Row],[actual_price]]&lt;=100000, "50000-100000","&gt;100000")))))</f>
        <v>10000-50000</v>
      </c>
      <c r="I350" s="1" t="str">
        <f>IF(Table1[[#This Row],[discount_percentage]] &lt;=20%, "0-20%",IF(Table1[[#This Row],[discount_percentage]] &lt;=50%, "20-50%", IF(Table1[[#This Row],[discount_percentage]] &lt;=70%, "50-70%", "70-100%" )))</f>
        <v>20-50%</v>
      </c>
      <c r="J350" s="1" t="str">
        <f>IF(Table1[[#This Row],[discount_percentage]] &gt;= 50%, "Over 50% discount", "Below 50% discount")</f>
        <v>Below 50% discount</v>
      </c>
      <c r="K350" s="4">
        <v>0.21</v>
      </c>
      <c r="L350">
        <v>4.2</v>
      </c>
      <c r="M350">
        <f>ROUND(Table1[[#This Row],[rating]], 0)</f>
        <v>4</v>
      </c>
      <c r="N350">
        <v>284</v>
      </c>
      <c r="O350" s="1">
        <f>Table1[[#This Row],[rating]]*Table1[[#This Row],[ rating_count ]]</f>
        <v>1192.8</v>
      </c>
      <c r="P350" s="1" t="str">
        <f>IF(Table1[[#This Row],[ rating_count ]]&lt;= 1000, "&lt;=1000", "&gt;=1000" )</f>
        <v>&lt;=1000</v>
      </c>
      <c r="Q350" s="1">
        <f>Table1[[#This Row],[ rating_count ]]*Table1[[#This Row],[actual_price]]</f>
        <v>3407716</v>
      </c>
      <c r="R350" t="s">
        <v>11131</v>
      </c>
      <c r="S350" s="6" t="s">
        <v>2280</v>
      </c>
      <c r="T350" t="s">
        <v>2281</v>
      </c>
      <c r="U350" t="s">
        <v>2282</v>
      </c>
      <c r="V350">
        <f>IF(TRIM(Table1[[#This Row],[review_id]])="", 0, LEN(Table1[[#This Row],[review_id]]) - LEN(SUBSTITUTE(Table1[[#This Row],[review_id]], ",", "")) + 1)</f>
        <v>8</v>
      </c>
      <c r="W350" t="s">
        <v>2283</v>
      </c>
      <c r="X350" t="s">
        <v>2284</v>
      </c>
      <c r="Y350" t="s">
        <v>2285</v>
      </c>
      <c r="Z350" t="s">
        <v>2286</v>
      </c>
    </row>
    <row r="351" spans="1:26" hidden="1" x14ac:dyDescent="0.25">
      <c r="A351" t="s">
        <v>2287</v>
      </c>
      <c r="B351" t="s">
        <v>9860</v>
      </c>
      <c r="C351" t="s">
        <v>9492</v>
      </c>
      <c r="D351" t="str">
        <f>TRIM(LEFT(SUBSTITUTE(SUBSTITUTE(SUBSTITUTE(Table1[[#This Row],[Product_category]],"&amp;"," &amp; "),"HomeImprovement","Home Improvement"),"Car&amp;Motorbike","Car &amp; Motorbike"),999))</f>
        <v>Electronics</v>
      </c>
      <c r="E351" t="s">
        <v>9498</v>
      </c>
      <c r="F351">
        <v>599</v>
      </c>
      <c r="G351" s="1">
        <v>2499</v>
      </c>
      <c r="H351" s="1" t="str">
        <f>IF(Table1[[#This Row],[actual_price]]&lt;500,"&lt;500",
   IF(Table1[[#This Row],[actual_price]]&lt;=1000,"500–1000",IF(Table1[[#This Row],[actual_price]]&lt;=10000, "1000-10000",IF(Table1[[#This Row],[actual_price]]&lt;=50000, "10000-50000",IF(Table1[[#This Row],[actual_price]]&lt;=100000, "50000-100000","&gt;100000")))))</f>
        <v>1000-10000</v>
      </c>
      <c r="I351" s="1" t="str">
        <f>IF(Table1[[#This Row],[discount_percentage]] &lt;=20%, "0-20%",IF(Table1[[#This Row],[discount_percentage]] &lt;=50%, "20-50%", IF(Table1[[#This Row],[discount_percentage]] &lt;=70%, "50-70%", "70-100%" )))</f>
        <v>70-100%</v>
      </c>
      <c r="J351" s="1" t="str">
        <f>IF(Table1[[#This Row],[discount_percentage]] &gt;= 50%, "Over 50% discount", "Below 50% discount")</f>
        <v>Over 50% discount</v>
      </c>
      <c r="K351" s="4">
        <v>0.76</v>
      </c>
      <c r="L351">
        <v>3.9</v>
      </c>
      <c r="M351">
        <f>ROUND(Table1[[#This Row],[rating]], 0)</f>
        <v>4</v>
      </c>
      <c r="N351" s="1">
        <v>58162</v>
      </c>
      <c r="O351" s="1">
        <f>Table1[[#This Row],[rating]]*Table1[[#This Row],[ rating_count ]]</f>
        <v>226831.8</v>
      </c>
      <c r="P351" s="1" t="str">
        <f>IF(Table1[[#This Row],[ rating_count ]]&lt;= 1000, "&lt;=1000", "&gt;=1000" )</f>
        <v>&gt;=1000</v>
      </c>
      <c r="Q351" s="1">
        <f>Table1[[#This Row],[ rating_count ]]*Table1[[#This Row],[actual_price]]</f>
        <v>145346838</v>
      </c>
      <c r="R351" t="s">
        <v>11132</v>
      </c>
      <c r="S351" s="6" t="s">
        <v>2288</v>
      </c>
      <c r="T351" t="s">
        <v>2289</v>
      </c>
      <c r="U351" t="s">
        <v>2290</v>
      </c>
      <c r="V351">
        <f>IF(TRIM(Table1[[#This Row],[review_id]])="", 0, LEN(Table1[[#This Row],[review_id]]) - LEN(SUBSTITUTE(Table1[[#This Row],[review_id]], ",", "")) + 1)</f>
        <v>8</v>
      </c>
      <c r="W351" t="s">
        <v>2291</v>
      </c>
      <c r="X351" t="s">
        <v>2292</v>
      </c>
      <c r="Y351" t="s">
        <v>2293</v>
      </c>
      <c r="Z351" t="s">
        <v>2294</v>
      </c>
    </row>
    <row r="352" spans="1:26" hidden="1" x14ac:dyDescent="0.25">
      <c r="A352" t="s">
        <v>2295</v>
      </c>
      <c r="B352" t="s">
        <v>9861</v>
      </c>
      <c r="C352" t="s">
        <v>9492</v>
      </c>
      <c r="D352" t="str">
        <f>TRIM(LEFT(SUBSTITUTE(SUBSTITUTE(SUBSTITUTE(Table1[[#This Row],[Product_category]],"&amp;"," &amp; "),"HomeImprovement","Home Improvement"),"Car&amp;Motorbike","Car &amp; Motorbike"),999))</f>
        <v>Electronics</v>
      </c>
      <c r="E352" s="1" t="s">
        <v>9497</v>
      </c>
      <c r="F352" s="1">
        <v>8999</v>
      </c>
      <c r="G352" s="1">
        <v>11999</v>
      </c>
      <c r="H352" s="1" t="str">
        <f>IF(Table1[[#This Row],[actual_price]]&lt;500,"&lt;500",
   IF(Table1[[#This Row],[actual_price]]&lt;=1000,"500–1000",IF(Table1[[#This Row],[actual_price]]&lt;=10000, "1000-10000",IF(Table1[[#This Row],[actual_price]]&lt;=50000, "10000-50000",IF(Table1[[#This Row],[actual_price]]&lt;=100000, "50000-100000","&gt;100000")))))</f>
        <v>10000-50000</v>
      </c>
      <c r="I352" s="1" t="str">
        <f>IF(Table1[[#This Row],[discount_percentage]] &lt;=20%, "0-20%",IF(Table1[[#This Row],[discount_percentage]] &lt;=50%, "20-50%", IF(Table1[[#This Row],[discount_percentage]] &lt;=70%, "50-70%", "70-100%" )))</f>
        <v>20-50%</v>
      </c>
      <c r="J352" s="1" t="str">
        <f>IF(Table1[[#This Row],[discount_percentage]] &gt;= 50%, "Over 50% discount", "Below 50% discount")</f>
        <v>Below 50% discount</v>
      </c>
      <c r="K352" s="4">
        <v>0.25</v>
      </c>
      <c r="L352">
        <v>4</v>
      </c>
      <c r="M352">
        <f>ROUND(Table1[[#This Row],[rating]], 0)</f>
        <v>4</v>
      </c>
      <c r="N352" s="1">
        <v>12796</v>
      </c>
      <c r="O352" s="1">
        <f>Table1[[#This Row],[rating]]*Table1[[#This Row],[ rating_count ]]</f>
        <v>51184</v>
      </c>
      <c r="P352" s="1" t="str">
        <f>IF(Table1[[#This Row],[ rating_count ]]&lt;= 1000, "&lt;=1000", "&gt;=1000" )</f>
        <v>&gt;=1000</v>
      </c>
      <c r="Q352" s="1">
        <f>Table1[[#This Row],[ rating_count ]]*Table1[[#This Row],[actual_price]]</f>
        <v>153539204</v>
      </c>
      <c r="R352" t="s">
        <v>11133</v>
      </c>
      <c r="S352" s="6" t="s">
        <v>2296</v>
      </c>
      <c r="T352" t="s">
        <v>2297</v>
      </c>
      <c r="U352" t="s">
        <v>2298</v>
      </c>
      <c r="V352">
        <f>IF(TRIM(Table1[[#This Row],[review_id]])="", 0, LEN(Table1[[#This Row],[review_id]]) - LEN(SUBSTITUTE(Table1[[#This Row],[review_id]], ",", "")) + 1)</f>
        <v>8</v>
      </c>
      <c r="W352" t="s">
        <v>2299</v>
      </c>
      <c r="X352" t="s">
        <v>2300</v>
      </c>
      <c r="Y352" t="s">
        <v>2301</v>
      </c>
      <c r="Z352" t="s">
        <v>2302</v>
      </c>
    </row>
    <row r="353" spans="1:26" hidden="1" x14ac:dyDescent="0.25">
      <c r="A353" t="s">
        <v>2303</v>
      </c>
      <c r="B353" t="s">
        <v>9862</v>
      </c>
      <c r="C353" t="s">
        <v>9492</v>
      </c>
      <c r="D353" t="str">
        <f>TRIM(LEFT(SUBSTITUTE(SUBSTITUTE(SUBSTITUTE(Table1[[#This Row],[Product_category]],"&amp;"," &amp; "),"HomeImprovement","Home Improvement"),"Car&amp;Motorbike","Car &amp; Motorbike"),999))</f>
        <v>Electronics</v>
      </c>
      <c r="E353" t="s">
        <v>9497</v>
      </c>
      <c r="F353">
        <v>349</v>
      </c>
      <c r="G353" s="1">
        <v>1299</v>
      </c>
      <c r="H353" s="1" t="str">
        <f>IF(Table1[[#This Row],[actual_price]]&lt;500,"&lt;500",
   IF(Table1[[#This Row],[actual_price]]&lt;=1000,"500–1000",IF(Table1[[#This Row],[actual_price]]&lt;=10000, "1000-10000",IF(Table1[[#This Row],[actual_price]]&lt;=50000, "10000-50000",IF(Table1[[#This Row],[actual_price]]&lt;=100000, "50000-100000","&gt;100000")))))</f>
        <v>1000-10000</v>
      </c>
      <c r="I353" s="1" t="str">
        <f>IF(Table1[[#This Row],[discount_percentage]] &lt;=20%, "0-20%",IF(Table1[[#This Row],[discount_percentage]] &lt;=50%, "20-50%", IF(Table1[[#This Row],[discount_percentage]] &lt;=70%, "50-70%", "70-100%" )))</f>
        <v>70-100%</v>
      </c>
      <c r="J353" s="1" t="str">
        <f>IF(Table1[[#This Row],[discount_percentage]] &gt;= 50%, "Over 50% discount", "Below 50% discount")</f>
        <v>Over 50% discount</v>
      </c>
      <c r="K353" s="4">
        <v>0.73</v>
      </c>
      <c r="L353">
        <v>4</v>
      </c>
      <c r="M353">
        <f>ROUND(Table1[[#This Row],[rating]], 0)</f>
        <v>4</v>
      </c>
      <c r="N353" s="1">
        <v>14282</v>
      </c>
      <c r="O353" s="1">
        <f>Table1[[#This Row],[rating]]*Table1[[#This Row],[ rating_count ]]</f>
        <v>57128</v>
      </c>
      <c r="P353" s="1" t="str">
        <f>IF(Table1[[#This Row],[ rating_count ]]&lt;= 1000, "&lt;=1000", "&gt;=1000" )</f>
        <v>&gt;=1000</v>
      </c>
      <c r="Q353" s="1">
        <f>Table1[[#This Row],[ rating_count ]]*Table1[[#This Row],[actual_price]]</f>
        <v>18552318</v>
      </c>
      <c r="R353" t="s">
        <v>11134</v>
      </c>
      <c r="S353" s="6" t="s">
        <v>2304</v>
      </c>
      <c r="T353" t="s">
        <v>12088</v>
      </c>
      <c r="U353" t="s">
        <v>2305</v>
      </c>
      <c r="V353">
        <f>IF(TRIM(Table1[[#This Row],[review_id]])="", 0, LEN(Table1[[#This Row],[review_id]]) - LEN(SUBSTITUTE(Table1[[#This Row],[review_id]], ",", "")) + 1)</f>
        <v>8</v>
      </c>
      <c r="W353" t="s">
        <v>2306</v>
      </c>
      <c r="X353" t="s">
        <v>2307</v>
      </c>
      <c r="Y353" t="s">
        <v>2308</v>
      </c>
      <c r="Z353" t="s">
        <v>2309</v>
      </c>
    </row>
    <row r="354" spans="1:26" hidden="1" x14ac:dyDescent="0.25">
      <c r="A354" t="s">
        <v>2310</v>
      </c>
      <c r="B354" t="s">
        <v>9863</v>
      </c>
      <c r="C354" t="s">
        <v>9492</v>
      </c>
      <c r="D354" t="str">
        <f>TRIM(LEFT(SUBSTITUTE(SUBSTITUTE(SUBSTITUTE(Table1[[#This Row],[Product_category]],"&amp;"," &amp; "),"HomeImprovement","Home Improvement"),"Car&amp;Motorbike","Car &amp; Motorbike"),999))</f>
        <v>Electronics</v>
      </c>
      <c r="E354" t="s">
        <v>9498</v>
      </c>
      <c r="F354">
        <v>349</v>
      </c>
      <c r="G354">
        <v>999</v>
      </c>
      <c r="H354" t="str">
        <f>IF(Table1[[#This Row],[actual_price]]&lt;500,"&lt;500",
   IF(Table1[[#This Row],[actual_price]]&lt;=1000,"500–1000",IF(Table1[[#This Row],[actual_price]]&lt;=10000, "1000-10000",IF(Table1[[#This Row],[actual_price]]&lt;=50000, "10000-50000",IF(Table1[[#This Row],[actual_price]]&lt;=100000, "50000-100000","&gt;100000")))))</f>
        <v>500–1000</v>
      </c>
      <c r="I354" t="str">
        <f>IF(Table1[[#This Row],[discount_percentage]] &lt;=20%, "0-20%",IF(Table1[[#This Row],[discount_percentage]] &lt;=50%, "20-50%", IF(Table1[[#This Row],[discount_percentage]] &lt;=70%, "50-70%", "70-100%" )))</f>
        <v>50-70%</v>
      </c>
      <c r="J354" s="1" t="str">
        <f>IF(Table1[[#This Row],[discount_percentage]] &gt;= 50%, "Over 50% discount", "Below 50% discount")</f>
        <v>Over 50% discount</v>
      </c>
      <c r="K354" s="4">
        <v>0.65</v>
      </c>
      <c r="L354">
        <v>4.0999999999999996</v>
      </c>
      <c r="M354">
        <f>ROUND(Table1[[#This Row],[rating]], 0)</f>
        <v>4</v>
      </c>
      <c r="N354" s="1">
        <v>363713</v>
      </c>
      <c r="O354" s="1">
        <f>Table1[[#This Row],[rating]]*Table1[[#This Row],[ rating_count ]]</f>
        <v>1491223.2999999998</v>
      </c>
      <c r="P354" s="1" t="str">
        <f>IF(Table1[[#This Row],[ rating_count ]]&lt;= 1000, "&lt;=1000", "&gt;=1000" )</f>
        <v>&gt;=1000</v>
      </c>
      <c r="Q354" s="1">
        <f>Table1[[#This Row],[ rating_count ]]*Table1[[#This Row],[actual_price]]</f>
        <v>363349287</v>
      </c>
      <c r="R354" t="s">
        <v>11135</v>
      </c>
      <c r="S354" s="6" t="s">
        <v>2311</v>
      </c>
      <c r="T354" t="s">
        <v>12089</v>
      </c>
      <c r="U354" t="s">
        <v>2312</v>
      </c>
      <c r="V354">
        <f>IF(TRIM(Table1[[#This Row],[review_id]])="", 0, LEN(Table1[[#This Row],[review_id]]) - LEN(SUBSTITUTE(Table1[[#This Row],[review_id]], ",", "")) + 1)</f>
        <v>8</v>
      </c>
      <c r="W354" t="s">
        <v>2313</v>
      </c>
      <c r="X354" t="s">
        <v>2314</v>
      </c>
      <c r="Y354" t="s">
        <v>2315</v>
      </c>
      <c r="Z354" t="s">
        <v>2316</v>
      </c>
    </row>
    <row r="355" spans="1:26" hidden="1" x14ac:dyDescent="0.25">
      <c r="A355" t="s">
        <v>2317</v>
      </c>
      <c r="B355" t="s">
        <v>9864</v>
      </c>
      <c r="C355" t="s">
        <v>9492</v>
      </c>
      <c r="D355" t="str">
        <f>TRIM(LEFT(SUBSTITUTE(SUBSTITUTE(SUBSTITUTE(Table1[[#This Row],[Product_category]],"&amp;"," &amp; "),"HomeImprovement","Home Improvement"),"Car&amp;Motorbike","Car &amp; Motorbike"),999))</f>
        <v>Electronics</v>
      </c>
      <c r="E355" t="s">
        <v>9494</v>
      </c>
      <c r="F355">
        <v>959</v>
      </c>
      <c r="G355" s="1">
        <v>1800</v>
      </c>
      <c r="H355" s="1" t="str">
        <f>IF(Table1[[#This Row],[actual_price]]&lt;500,"&lt;500",
   IF(Table1[[#This Row],[actual_price]]&lt;=1000,"500–1000",IF(Table1[[#This Row],[actual_price]]&lt;=10000, "1000-10000",IF(Table1[[#This Row],[actual_price]]&lt;=50000, "10000-50000",IF(Table1[[#This Row],[actual_price]]&lt;=100000, "50000-100000","&gt;100000")))))</f>
        <v>1000-10000</v>
      </c>
      <c r="I355" s="1" t="str">
        <f>IF(Table1[[#This Row],[discount_percentage]] &lt;=20%, "0-20%",IF(Table1[[#This Row],[discount_percentage]] &lt;=50%, "20-50%", IF(Table1[[#This Row],[discount_percentage]] &lt;=70%, "50-70%", "70-100%" )))</f>
        <v>20-50%</v>
      </c>
      <c r="J355" s="1" t="str">
        <f>IF(Table1[[#This Row],[discount_percentage]] &gt;= 50%, "Over 50% discount", "Below 50% discount")</f>
        <v>Below 50% discount</v>
      </c>
      <c r="K355" s="4">
        <v>0.47</v>
      </c>
      <c r="L355">
        <v>4.4000000000000004</v>
      </c>
      <c r="M355">
        <f>ROUND(Table1[[#This Row],[rating]], 0)</f>
        <v>4</v>
      </c>
      <c r="N355" s="1">
        <v>67259</v>
      </c>
      <c r="O355" s="1">
        <f>Table1[[#This Row],[rating]]*Table1[[#This Row],[ rating_count ]]</f>
        <v>295939.60000000003</v>
      </c>
      <c r="P355" s="1" t="str">
        <f>IF(Table1[[#This Row],[ rating_count ]]&lt;= 1000, "&lt;=1000", "&gt;=1000" )</f>
        <v>&gt;=1000</v>
      </c>
      <c r="Q355" s="1">
        <f>Table1[[#This Row],[ rating_count ]]*Table1[[#This Row],[actual_price]]</f>
        <v>121066200</v>
      </c>
      <c r="R355" t="s">
        <v>11126</v>
      </c>
      <c r="S355" s="6" t="s">
        <v>2241</v>
      </c>
      <c r="T355" t="s">
        <v>2242</v>
      </c>
      <c r="U355" t="s">
        <v>2243</v>
      </c>
      <c r="V355">
        <f>IF(TRIM(Table1[[#This Row],[review_id]])="", 0, LEN(Table1[[#This Row],[review_id]]) - LEN(SUBSTITUTE(Table1[[#This Row],[review_id]], ",", "")) + 1)</f>
        <v>8</v>
      </c>
      <c r="W355" t="s">
        <v>2244</v>
      </c>
      <c r="X355" t="s">
        <v>2245</v>
      </c>
      <c r="Y355" t="s">
        <v>2318</v>
      </c>
      <c r="Z355" t="s">
        <v>2319</v>
      </c>
    </row>
    <row r="356" spans="1:26" hidden="1" x14ac:dyDescent="0.25">
      <c r="A356" t="s">
        <v>2320</v>
      </c>
      <c r="B356" t="s">
        <v>9865</v>
      </c>
      <c r="C356" t="s">
        <v>9492</v>
      </c>
      <c r="D356" t="str">
        <f>TRIM(LEFT(SUBSTITUTE(SUBSTITUTE(SUBSTITUTE(Table1[[#This Row],[Product_category]],"&amp;"," &amp; "),"HomeImprovement","Home Improvement"),"Car&amp;Motorbike","Car &amp; Motorbike"),999))</f>
        <v>Electronics</v>
      </c>
      <c r="E356" s="1" t="s">
        <v>9497</v>
      </c>
      <c r="F356" s="1">
        <v>9499</v>
      </c>
      <c r="G356" s="1">
        <v>11999</v>
      </c>
      <c r="H356" s="1" t="str">
        <f>IF(Table1[[#This Row],[actual_price]]&lt;500,"&lt;500",
   IF(Table1[[#This Row],[actual_price]]&lt;=1000,"500–1000",IF(Table1[[#This Row],[actual_price]]&lt;=10000, "1000-10000",IF(Table1[[#This Row],[actual_price]]&lt;=50000, "10000-50000",IF(Table1[[#This Row],[actual_price]]&lt;=100000, "50000-100000","&gt;100000")))))</f>
        <v>10000-50000</v>
      </c>
      <c r="I356" s="1" t="str">
        <f>IF(Table1[[#This Row],[discount_percentage]] &lt;=20%, "0-20%",IF(Table1[[#This Row],[discount_percentage]] &lt;=50%, "20-50%", IF(Table1[[#This Row],[discount_percentage]] &lt;=70%, "50-70%", "70-100%" )))</f>
        <v>20-50%</v>
      </c>
      <c r="J356" s="1" t="str">
        <f>IF(Table1[[#This Row],[discount_percentage]] &gt;= 50%, "Over 50% discount", "Below 50% discount")</f>
        <v>Below 50% discount</v>
      </c>
      <c r="K356" s="4">
        <v>0.21</v>
      </c>
      <c r="L356">
        <v>4.2</v>
      </c>
      <c r="M356">
        <f>ROUND(Table1[[#This Row],[rating]], 0)</f>
        <v>4</v>
      </c>
      <c r="N356">
        <v>284</v>
      </c>
      <c r="O356" s="1">
        <f>Table1[[#This Row],[rating]]*Table1[[#This Row],[ rating_count ]]</f>
        <v>1192.8</v>
      </c>
      <c r="P356" s="1" t="str">
        <f>IF(Table1[[#This Row],[ rating_count ]]&lt;= 1000, "&lt;=1000", "&gt;=1000" )</f>
        <v>&lt;=1000</v>
      </c>
      <c r="Q356" s="1">
        <f>Table1[[#This Row],[ rating_count ]]*Table1[[#This Row],[actual_price]]</f>
        <v>3407716</v>
      </c>
      <c r="R356" t="s">
        <v>11131</v>
      </c>
      <c r="S356" s="6" t="s">
        <v>2280</v>
      </c>
      <c r="T356" t="s">
        <v>2281</v>
      </c>
      <c r="U356" t="s">
        <v>2282</v>
      </c>
      <c r="V356">
        <f>IF(TRIM(Table1[[#This Row],[review_id]])="", 0, LEN(Table1[[#This Row],[review_id]]) - LEN(SUBSTITUTE(Table1[[#This Row],[review_id]], ",", "")) + 1)</f>
        <v>8</v>
      </c>
      <c r="W356" t="s">
        <v>2283</v>
      </c>
      <c r="X356" t="s">
        <v>2284</v>
      </c>
      <c r="Y356" t="s">
        <v>2321</v>
      </c>
      <c r="Z356" t="s">
        <v>2322</v>
      </c>
    </row>
    <row r="357" spans="1:26" hidden="1" x14ac:dyDescent="0.25">
      <c r="A357" t="s">
        <v>2323</v>
      </c>
      <c r="B357" t="s">
        <v>9866</v>
      </c>
      <c r="C357" t="s">
        <v>9492</v>
      </c>
      <c r="D357" t="str">
        <f>TRIM(LEFT(SUBSTITUTE(SUBSTITUTE(SUBSTITUTE(Table1[[#This Row],[Product_category]],"&amp;"," &amp; "),"HomeImprovement","Home Improvement"),"Car&amp;Motorbike","Car &amp; Motorbike"),999))</f>
        <v>Electronics</v>
      </c>
      <c r="E357" s="1" t="s">
        <v>9497</v>
      </c>
      <c r="F357" s="1">
        <v>1499</v>
      </c>
      <c r="G357" s="1">
        <v>2499</v>
      </c>
      <c r="H357" s="1" t="str">
        <f>IF(Table1[[#This Row],[actual_price]]&lt;500,"&lt;500",
   IF(Table1[[#This Row],[actual_price]]&lt;=1000,"500–1000",IF(Table1[[#This Row],[actual_price]]&lt;=10000, "1000-10000",IF(Table1[[#This Row],[actual_price]]&lt;=50000, "10000-50000",IF(Table1[[#This Row],[actual_price]]&lt;=100000, "50000-100000","&gt;100000")))))</f>
        <v>1000-10000</v>
      </c>
      <c r="I357" s="1" t="str">
        <f>IF(Table1[[#This Row],[discount_percentage]] &lt;=20%, "0-20%",IF(Table1[[#This Row],[discount_percentage]] &lt;=50%, "20-50%", IF(Table1[[#This Row],[discount_percentage]] &lt;=70%, "50-70%", "70-100%" )))</f>
        <v>20-50%</v>
      </c>
      <c r="J357" s="1" t="str">
        <f>IF(Table1[[#This Row],[discount_percentage]] &gt;= 50%, "Over 50% discount", "Below 50% discount")</f>
        <v>Below 50% discount</v>
      </c>
      <c r="K357" s="4">
        <v>0.4</v>
      </c>
      <c r="L357">
        <v>4.3</v>
      </c>
      <c r="M357">
        <f>ROUND(Table1[[#This Row],[rating]], 0)</f>
        <v>4</v>
      </c>
      <c r="N357" s="1">
        <v>15970</v>
      </c>
      <c r="O357" s="1">
        <f>Table1[[#This Row],[rating]]*Table1[[#This Row],[ rating_count ]]</f>
        <v>68671</v>
      </c>
      <c r="P357" s="1" t="str">
        <f>IF(Table1[[#This Row],[ rating_count ]]&lt;= 1000, "&lt;=1000", "&gt;=1000" )</f>
        <v>&gt;=1000</v>
      </c>
      <c r="Q357" s="1">
        <f>Table1[[#This Row],[ rating_count ]]*Table1[[#This Row],[actual_price]]</f>
        <v>39909030</v>
      </c>
      <c r="R357" t="s">
        <v>11136</v>
      </c>
      <c r="S357" s="6" t="s">
        <v>2324</v>
      </c>
      <c r="T357" t="s">
        <v>12090</v>
      </c>
      <c r="U357" t="s">
        <v>2325</v>
      </c>
      <c r="V357">
        <f>IF(TRIM(Table1[[#This Row],[review_id]])="", 0, LEN(Table1[[#This Row],[review_id]]) - LEN(SUBSTITUTE(Table1[[#This Row],[review_id]], ",", "")) + 1)</f>
        <v>8</v>
      </c>
      <c r="W357" t="s">
        <v>2326</v>
      </c>
      <c r="X357" t="s">
        <v>2327</v>
      </c>
      <c r="Y357" t="s">
        <v>2328</v>
      </c>
      <c r="Z357" t="s">
        <v>2329</v>
      </c>
    </row>
    <row r="358" spans="1:26" hidden="1" x14ac:dyDescent="0.25">
      <c r="A358" t="s">
        <v>2330</v>
      </c>
      <c r="B358" t="s">
        <v>9867</v>
      </c>
      <c r="C358" t="s">
        <v>9492</v>
      </c>
      <c r="D358" t="str">
        <f>TRIM(LEFT(SUBSTITUTE(SUBSTITUTE(SUBSTITUTE(Table1[[#This Row],[Product_category]],"&amp;"," &amp; "),"HomeImprovement","Home Improvement"),"Car&amp;Motorbike","Car &amp; Motorbike"),999))</f>
        <v>Electronics</v>
      </c>
      <c r="E358" s="1" t="s">
        <v>9497</v>
      </c>
      <c r="F358" s="1">
        <v>1149</v>
      </c>
      <c r="G358" s="1">
        <v>2199</v>
      </c>
      <c r="H358" s="1" t="str">
        <f>IF(Table1[[#This Row],[actual_price]]&lt;500,"&lt;500",
   IF(Table1[[#This Row],[actual_price]]&lt;=1000,"500–1000",IF(Table1[[#This Row],[actual_price]]&lt;=10000, "1000-10000",IF(Table1[[#This Row],[actual_price]]&lt;=50000, "10000-50000",IF(Table1[[#This Row],[actual_price]]&lt;=100000, "50000-100000","&gt;100000")))))</f>
        <v>1000-10000</v>
      </c>
      <c r="I358" s="1" t="str">
        <f>IF(Table1[[#This Row],[discount_percentage]] &lt;=20%, "0-20%",IF(Table1[[#This Row],[discount_percentage]] &lt;=50%, "20-50%", IF(Table1[[#This Row],[discount_percentage]] &lt;=70%, "50-70%", "70-100%" )))</f>
        <v>20-50%</v>
      </c>
      <c r="J358" s="1" t="str">
        <f>IF(Table1[[#This Row],[discount_percentage]] &gt;= 50%, "Over 50% discount", "Below 50% discount")</f>
        <v>Below 50% discount</v>
      </c>
      <c r="K358" s="4">
        <v>0.48</v>
      </c>
      <c r="L358">
        <v>4.3</v>
      </c>
      <c r="M358">
        <f>ROUND(Table1[[#This Row],[rating]], 0)</f>
        <v>4</v>
      </c>
      <c r="N358" s="1">
        <v>178912</v>
      </c>
      <c r="O358" s="1">
        <f>Table1[[#This Row],[rating]]*Table1[[#This Row],[ rating_count ]]</f>
        <v>769321.6</v>
      </c>
      <c r="P358" s="1" t="str">
        <f>IF(Table1[[#This Row],[ rating_count ]]&lt;= 1000, "&lt;=1000", "&gt;=1000" )</f>
        <v>&gt;=1000</v>
      </c>
      <c r="Q358" s="1">
        <f>Table1[[#This Row],[ rating_count ]]*Table1[[#This Row],[actual_price]]</f>
        <v>393427488</v>
      </c>
      <c r="R358" t="s">
        <v>11137</v>
      </c>
      <c r="S358" s="6" t="s">
        <v>2208</v>
      </c>
      <c r="T358" t="s">
        <v>2209</v>
      </c>
      <c r="U358" t="s">
        <v>2210</v>
      </c>
      <c r="V358">
        <f>IF(TRIM(Table1[[#This Row],[review_id]])="", 0, LEN(Table1[[#This Row],[review_id]]) - LEN(SUBSTITUTE(Table1[[#This Row],[review_id]], ",", "")) + 1)</f>
        <v>8</v>
      </c>
      <c r="W358" t="s">
        <v>2211</v>
      </c>
      <c r="X358" t="s">
        <v>2212</v>
      </c>
      <c r="Y358" t="s">
        <v>2331</v>
      </c>
      <c r="Z358" t="s">
        <v>2332</v>
      </c>
    </row>
    <row r="359" spans="1:26" hidden="1" x14ac:dyDescent="0.25">
      <c r="A359" t="s">
        <v>2333</v>
      </c>
      <c r="B359" t="s">
        <v>9868</v>
      </c>
      <c r="C359" t="s">
        <v>9492</v>
      </c>
      <c r="D359" t="str">
        <f>TRIM(LEFT(SUBSTITUTE(SUBSTITUTE(SUBSTITUTE(Table1[[#This Row],[Product_category]],"&amp;"," &amp; "),"HomeImprovement","Home Improvement"),"Car&amp;Motorbike","Car &amp; Motorbike"),999))</f>
        <v>Electronics</v>
      </c>
      <c r="E359" t="s">
        <v>9497</v>
      </c>
      <c r="F359">
        <v>349</v>
      </c>
      <c r="G359">
        <v>999</v>
      </c>
      <c r="H359" t="str">
        <f>IF(Table1[[#This Row],[actual_price]]&lt;500,"&lt;500",
   IF(Table1[[#This Row],[actual_price]]&lt;=1000,"500–1000",IF(Table1[[#This Row],[actual_price]]&lt;=10000, "1000-10000",IF(Table1[[#This Row],[actual_price]]&lt;=50000, "10000-50000",IF(Table1[[#This Row],[actual_price]]&lt;=100000, "50000-100000","&gt;100000")))))</f>
        <v>500–1000</v>
      </c>
      <c r="I359" t="str">
        <f>IF(Table1[[#This Row],[discount_percentage]] &lt;=20%, "0-20%",IF(Table1[[#This Row],[discount_percentage]] &lt;=50%, "20-50%", IF(Table1[[#This Row],[discount_percentage]] &lt;=70%, "50-70%", "70-100%" )))</f>
        <v>50-70%</v>
      </c>
      <c r="J359" s="1" t="str">
        <f>IF(Table1[[#This Row],[discount_percentage]] &gt;= 50%, "Over 50% discount", "Below 50% discount")</f>
        <v>Over 50% discount</v>
      </c>
      <c r="K359" s="4">
        <v>0.65</v>
      </c>
      <c r="L359">
        <v>3.9</v>
      </c>
      <c r="M359">
        <f>ROUND(Table1[[#This Row],[rating]], 0)</f>
        <v>4</v>
      </c>
      <c r="N359" s="1">
        <v>46399</v>
      </c>
      <c r="O359" s="1">
        <f>Table1[[#This Row],[rating]]*Table1[[#This Row],[ rating_count ]]</f>
        <v>180956.1</v>
      </c>
      <c r="P359" s="1" t="str">
        <f>IF(Table1[[#This Row],[ rating_count ]]&lt;= 1000, "&lt;=1000", "&gt;=1000" )</f>
        <v>&gt;=1000</v>
      </c>
      <c r="Q359" s="1">
        <f>Table1[[#This Row],[ rating_count ]]*Table1[[#This Row],[actual_price]]</f>
        <v>46352601</v>
      </c>
      <c r="R359" t="s">
        <v>11138</v>
      </c>
      <c r="S359" s="6" t="s">
        <v>2334</v>
      </c>
      <c r="T359" t="s">
        <v>12091</v>
      </c>
      <c r="U359" t="s">
        <v>2335</v>
      </c>
      <c r="V359">
        <f>IF(TRIM(Table1[[#This Row],[review_id]])="", 0, LEN(Table1[[#This Row],[review_id]]) - LEN(SUBSTITUTE(Table1[[#This Row],[review_id]], ",", "")) + 1)</f>
        <v>8</v>
      </c>
      <c r="W359" t="s">
        <v>2336</v>
      </c>
      <c r="X359" t="s">
        <v>2337</v>
      </c>
      <c r="Y359" t="s">
        <v>2338</v>
      </c>
      <c r="Z359" t="s">
        <v>2339</v>
      </c>
    </row>
    <row r="360" spans="1:26" hidden="1" x14ac:dyDescent="0.25">
      <c r="A360" t="s">
        <v>2340</v>
      </c>
      <c r="B360" t="s">
        <v>9869</v>
      </c>
      <c r="C360" t="s">
        <v>9492</v>
      </c>
      <c r="D360" t="str">
        <f>TRIM(LEFT(SUBSTITUTE(SUBSTITUTE(SUBSTITUTE(Table1[[#This Row],[Product_category]],"&amp;"," &amp; "),"HomeImprovement","Home Improvement"),"Car&amp;Motorbike","Car &amp; Motorbike"),999))</f>
        <v>Electronics</v>
      </c>
      <c r="E360" s="1" t="s">
        <v>9497</v>
      </c>
      <c r="F360" s="1">
        <v>1219</v>
      </c>
      <c r="G360" s="1">
        <v>1699</v>
      </c>
      <c r="H360" s="1" t="str">
        <f>IF(Table1[[#This Row],[actual_price]]&lt;500,"&lt;500",
   IF(Table1[[#This Row],[actual_price]]&lt;=1000,"500–1000",IF(Table1[[#This Row],[actual_price]]&lt;=10000, "1000-10000",IF(Table1[[#This Row],[actual_price]]&lt;=50000, "10000-50000",IF(Table1[[#This Row],[actual_price]]&lt;=100000, "50000-100000","&gt;100000")))))</f>
        <v>1000-10000</v>
      </c>
      <c r="I360" s="1" t="str">
        <f>IF(Table1[[#This Row],[discount_percentage]] &lt;=20%, "0-20%",IF(Table1[[#This Row],[discount_percentage]] &lt;=50%, "20-50%", IF(Table1[[#This Row],[discount_percentage]] &lt;=70%, "50-70%", "70-100%" )))</f>
        <v>20-50%</v>
      </c>
      <c r="J360" s="1" t="str">
        <f>IF(Table1[[#This Row],[discount_percentage]] &gt;= 50%, "Over 50% discount", "Below 50% discount")</f>
        <v>Below 50% discount</v>
      </c>
      <c r="K360" s="4">
        <v>0.28000000000000003</v>
      </c>
      <c r="L360">
        <v>4.4000000000000004</v>
      </c>
      <c r="M360">
        <f>ROUND(Table1[[#This Row],[rating]], 0)</f>
        <v>4</v>
      </c>
      <c r="N360" s="1">
        <v>8891</v>
      </c>
      <c r="O360" s="1">
        <f>Table1[[#This Row],[rating]]*Table1[[#This Row],[ rating_count ]]</f>
        <v>39120.400000000001</v>
      </c>
      <c r="P360" s="1" t="str">
        <f>IF(Table1[[#This Row],[ rating_count ]]&lt;= 1000, "&lt;=1000", "&gt;=1000" )</f>
        <v>&gt;=1000</v>
      </c>
      <c r="Q360" s="1">
        <f>Table1[[#This Row],[ rating_count ]]*Table1[[#This Row],[actual_price]]</f>
        <v>15105809</v>
      </c>
      <c r="R360" t="s">
        <v>11139</v>
      </c>
      <c r="S360" s="6" t="s">
        <v>2341</v>
      </c>
      <c r="T360" t="s">
        <v>12092</v>
      </c>
      <c r="U360" t="s">
        <v>2342</v>
      </c>
      <c r="V360">
        <f>IF(TRIM(Table1[[#This Row],[review_id]])="", 0, LEN(Table1[[#This Row],[review_id]]) - LEN(SUBSTITUTE(Table1[[#This Row],[review_id]], ",", "")) + 1)</f>
        <v>8</v>
      </c>
      <c r="W360" t="s">
        <v>2343</v>
      </c>
      <c r="X360" t="s">
        <v>2344</v>
      </c>
      <c r="Y360" t="s">
        <v>2345</v>
      </c>
      <c r="Z360" t="s">
        <v>2346</v>
      </c>
    </row>
    <row r="361" spans="1:26" hidden="1" x14ac:dyDescent="0.25">
      <c r="A361" t="s">
        <v>2347</v>
      </c>
      <c r="B361" t="s">
        <v>9870</v>
      </c>
      <c r="C361" t="s">
        <v>9492</v>
      </c>
      <c r="D361" t="str">
        <f>TRIM(LEFT(SUBSTITUTE(SUBSTITUTE(SUBSTITUTE(Table1[[#This Row],[Product_category]],"&amp;"," &amp; "),"HomeImprovement","Home Improvement"),"Car&amp;Motorbike","Car &amp; Motorbike"),999))</f>
        <v>Electronics</v>
      </c>
      <c r="E361" s="1" t="s">
        <v>9496</v>
      </c>
      <c r="F361" s="1">
        <v>1599</v>
      </c>
      <c r="G361" s="1">
        <v>3999</v>
      </c>
      <c r="H361" s="1" t="str">
        <f>IF(Table1[[#This Row],[actual_price]]&lt;500,"&lt;500",
   IF(Table1[[#This Row],[actual_price]]&lt;=1000,"500–1000",IF(Table1[[#This Row],[actual_price]]&lt;=10000, "1000-10000",IF(Table1[[#This Row],[actual_price]]&lt;=50000, "10000-50000",IF(Table1[[#This Row],[actual_price]]&lt;=100000, "50000-100000","&gt;100000")))))</f>
        <v>1000-10000</v>
      </c>
      <c r="I361" s="1" t="str">
        <f>IF(Table1[[#This Row],[discount_percentage]] &lt;=20%, "0-20%",IF(Table1[[#This Row],[discount_percentage]] &lt;=50%, "20-50%", IF(Table1[[#This Row],[discount_percentage]] &lt;=70%, "50-70%", "70-100%" )))</f>
        <v>50-70%</v>
      </c>
      <c r="J361" s="1" t="str">
        <f>IF(Table1[[#This Row],[discount_percentage]] &gt;= 50%, "Over 50% discount", "Below 50% discount")</f>
        <v>Over 50% discount</v>
      </c>
      <c r="K361" s="4">
        <v>0.6</v>
      </c>
      <c r="L361">
        <v>4</v>
      </c>
      <c r="M361">
        <f>ROUND(Table1[[#This Row],[rating]], 0)</f>
        <v>4</v>
      </c>
      <c r="N361" s="1">
        <v>30254</v>
      </c>
      <c r="O361" s="1">
        <f>Table1[[#This Row],[rating]]*Table1[[#This Row],[ rating_count ]]</f>
        <v>121016</v>
      </c>
      <c r="P361" s="1" t="str">
        <f>IF(Table1[[#This Row],[ rating_count ]]&lt;= 1000, "&lt;=1000", "&gt;=1000" )</f>
        <v>&gt;=1000</v>
      </c>
      <c r="Q361" s="1">
        <f>Table1[[#This Row],[ rating_count ]]*Table1[[#This Row],[actual_price]]</f>
        <v>120985746</v>
      </c>
      <c r="R361" t="s">
        <v>11140</v>
      </c>
      <c r="S361" s="6" t="s">
        <v>2348</v>
      </c>
      <c r="T361" t="s">
        <v>12093</v>
      </c>
      <c r="U361" t="s">
        <v>2349</v>
      </c>
      <c r="V361">
        <f>IF(TRIM(Table1[[#This Row],[review_id]])="", 0, LEN(Table1[[#This Row],[review_id]]) - LEN(SUBSTITUTE(Table1[[#This Row],[review_id]], ",", "")) + 1)</f>
        <v>8</v>
      </c>
      <c r="W361" t="s">
        <v>2350</v>
      </c>
      <c r="X361" t="s">
        <v>2351</v>
      </c>
      <c r="Y361" t="s">
        <v>2352</v>
      </c>
      <c r="Z361" t="s">
        <v>2353</v>
      </c>
    </row>
    <row r="362" spans="1:26" hidden="1" x14ac:dyDescent="0.25">
      <c r="A362" t="s">
        <v>2354</v>
      </c>
      <c r="B362" t="s">
        <v>9871</v>
      </c>
      <c r="C362" t="s">
        <v>9492</v>
      </c>
      <c r="D362" t="str">
        <f>TRIM(LEFT(SUBSTITUTE(SUBSTITUTE(SUBSTITUTE(Table1[[#This Row],[Product_category]],"&amp;"," &amp; "),"HomeImprovement","Home Improvement"),"Car&amp;Motorbike","Car &amp; Motorbike"),999))</f>
        <v>Electronics</v>
      </c>
      <c r="E362" s="1" t="s">
        <v>9496</v>
      </c>
      <c r="F362" s="1">
        <v>1499</v>
      </c>
      <c r="G362" s="1">
        <v>7999</v>
      </c>
      <c r="H362" s="1" t="str">
        <f>IF(Table1[[#This Row],[actual_price]]&lt;500,"&lt;500",
   IF(Table1[[#This Row],[actual_price]]&lt;=1000,"500–1000",IF(Table1[[#This Row],[actual_price]]&lt;=10000, "1000-10000",IF(Table1[[#This Row],[actual_price]]&lt;=50000, "10000-50000",IF(Table1[[#This Row],[actual_price]]&lt;=100000, "50000-100000","&gt;100000")))))</f>
        <v>1000-10000</v>
      </c>
      <c r="I362" s="1" t="str">
        <f>IF(Table1[[#This Row],[discount_percentage]] &lt;=20%, "0-20%",IF(Table1[[#This Row],[discount_percentage]] &lt;=50%, "20-50%", IF(Table1[[#This Row],[discount_percentage]] &lt;=70%, "50-70%", "70-100%" )))</f>
        <v>70-100%</v>
      </c>
      <c r="J362" s="1" t="str">
        <f>IF(Table1[[#This Row],[discount_percentage]] &gt;= 50%, "Over 50% discount", "Below 50% discount")</f>
        <v>Over 50% discount</v>
      </c>
      <c r="K362" s="4">
        <v>0.81</v>
      </c>
      <c r="L362">
        <v>4.2</v>
      </c>
      <c r="M362">
        <f>ROUND(Table1[[#This Row],[rating]], 0)</f>
        <v>4</v>
      </c>
      <c r="N362" s="1">
        <v>22636</v>
      </c>
      <c r="O362" s="1">
        <f>Table1[[#This Row],[rating]]*Table1[[#This Row],[ rating_count ]]</f>
        <v>95071.2</v>
      </c>
      <c r="P362" s="1" t="str">
        <f>IF(Table1[[#This Row],[ rating_count ]]&lt;= 1000, "&lt;=1000", "&gt;=1000" )</f>
        <v>&gt;=1000</v>
      </c>
      <c r="Q362" s="1">
        <f>Table1[[#This Row],[ rating_count ]]*Table1[[#This Row],[actual_price]]</f>
        <v>181065364</v>
      </c>
      <c r="R362" t="s">
        <v>11141</v>
      </c>
      <c r="S362" s="6" t="s">
        <v>2355</v>
      </c>
      <c r="T362" t="s">
        <v>12094</v>
      </c>
      <c r="U362" t="s">
        <v>2356</v>
      </c>
      <c r="V362">
        <f>IF(TRIM(Table1[[#This Row],[review_id]])="", 0, LEN(Table1[[#This Row],[review_id]]) - LEN(SUBSTITUTE(Table1[[#This Row],[review_id]], ",", "")) + 1)</f>
        <v>8</v>
      </c>
      <c r="W362" t="s">
        <v>2357</v>
      </c>
      <c r="X362" t="s">
        <v>2358</v>
      </c>
      <c r="Y362" t="s">
        <v>2359</v>
      </c>
      <c r="Z362" t="s">
        <v>2360</v>
      </c>
    </row>
    <row r="363" spans="1:26" hidden="1" x14ac:dyDescent="0.25">
      <c r="A363" t="s">
        <v>2361</v>
      </c>
      <c r="B363" t="s">
        <v>9872</v>
      </c>
      <c r="C363" t="s">
        <v>9492</v>
      </c>
      <c r="D363" t="str">
        <f>TRIM(LEFT(SUBSTITUTE(SUBSTITUTE(SUBSTITUTE(Table1[[#This Row],[Product_category]],"&amp;"," &amp; "),"HomeImprovement","Home Improvement"),"Car&amp;Motorbike","Car &amp; Motorbike"),999))</f>
        <v>Electronics</v>
      </c>
      <c r="E363" s="1" t="s">
        <v>9497</v>
      </c>
      <c r="F363" s="1">
        <v>18499</v>
      </c>
      <c r="G363" s="1">
        <v>25999</v>
      </c>
      <c r="H363" s="1" t="str">
        <f>IF(Table1[[#This Row],[actual_price]]&lt;500,"&lt;500",
   IF(Table1[[#This Row],[actual_price]]&lt;=1000,"500–1000",IF(Table1[[#This Row],[actual_price]]&lt;=10000, "1000-10000",IF(Table1[[#This Row],[actual_price]]&lt;=50000, "10000-50000",IF(Table1[[#This Row],[actual_price]]&lt;=100000, "50000-100000","&gt;100000")))))</f>
        <v>10000-50000</v>
      </c>
      <c r="I363" s="1" t="str">
        <f>IF(Table1[[#This Row],[discount_percentage]] &lt;=20%, "0-20%",IF(Table1[[#This Row],[discount_percentage]] &lt;=50%, "20-50%", IF(Table1[[#This Row],[discount_percentage]] &lt;=70%, "50-70%", "70-100%" )))</f>
        <v>20-50%</v>
      </c>
      <c r="J363" s="1" t="str">
        <f>IF(Table1[[#This Row],[discount_percentage]] &gt;= 50%, "Over 50% discount", "Below 50% discount")</f>
        <v>Below 50% discount</v>
      </c>
      <c r="K363" s="4">
        <v>0.28999999999999998</v>
      </c>
      <c r="L363">
        <v>4.0999999999999996</v>
      </c>
      <c r="M363">
        <f>ROUND(Table1[[#This Row],[rating]], 0)</f>
        <v>4</v>
      </c>
      <c r="N363" s="1">
        <v>22318</v>
      </c>
      <c r="O363" s="1">
        <f>Table1[[#This Row],[rating]]*Table1[[#This Row],[ rating_count ]]</f>
        <v>91503.799999999988</v>
      </c>
      <c r="P363" s="1" t="str">
        <f>IF(Table1[[#This Row],[ rating_count ]]&lt;= 1000, "&lt;=1000", "&gt;=1000" )</f>
        <v>&gt;=1000</v>
      </c>
      <c r="Q363" s="1">
        <f>Table1[[#This Row],[ rating_count ]]*Table1[[#This Row],[actual_price]]</f>
        <v>580245682</v>
      </c>
      <c r="R363" t="s">
        <v>11142</v>
      </c>
      <c r="S363" s="6" t="s">
        <v>2362</v>
      </c>
      <c r="T363" t="s">
        <v>2363</v>
      </c>
      <c r="U363" t="s">
        <v>2364</v>
      </c>
      <c r="V363">
        <f>IF(TRIM(Table1[[#This Row],[review_id]])="", 0, LEN(Table1[[#This Row],[review_id]]) - LEN(SUBSTITUTE(Table1[[#This Row],[review_id]], ",", "")) + 1)</f>
        <v>2</v>
      </c>
      <c r="W363" t="s">
        <v>2365</v>
      </c>
      <c r="X363" t="s">
        <v>2366</v>
      </c>
      <c r="Y363" t="s">
        <v>2367</v>
      </c>
      <c r="Z363" t="s">
        <v>2368</v>
      </c>
    </row>
    <row r="364" spans="1:26" hidden="1" x14ac:dyDescent="0.25">
      <c r="A364" t="s">
        <v>2369</v>
      </c>
      <c r="B364" t="s">
        <v>9873</v>
      </c>
      <c r="C364" t="s">
        <v>9492</v>
      </c>
      <c r="D364" t="str">
        <f>TRIM(LEFT(SUBSTITUTE(SUBSTITUTE(SUBSTITUTE(Table1[[#This Row],[Product_category]],"&amp;"," &amp; "),"HomeImprovement","Home Improvement"),"Car&amp;Motorbike","Car &amp; Motorbike"),999))</f>
        <v>Electronics</v>
      </c>
      <c r="E364" t="s">
        <v>9494</v>
      </c>
      <c r="F364">
        <v>369</v>
      </c>
      <c r="G364">
        <v>700</v>
      </c>
      <c r="H364" t="str">
        <f>IF(Table1[[#This Row],[actual_price]]&lt;500,"&lt;500",
   IF(Table1[[#This Row],[actual_price]]&lt;=1000,"500–1000",IF(Table1[[#This Row],[actual_price]]&lt;=10000, "1000-10000",IF(Table1[[#This Row],[actual_price]]&lt;=50000, "10000-50000",IF(Table1[[#This Row],[actual_price]]&lt;=100000, "50000-100000","&gt;100000")))))</f>
        <v>500–1000</v>
      </c>
      <c r="I364" t="str">
        <f>IF(Table1[[#This Row],[discount_percentage]] &lt;=20%, "0-20%",IF(Table1[[#This Row],[discount_percentage]] &lt;=50%, "20-50%", IF(Table1[[#This Row],[discount_percentage]] &lt;=70%, "50-70%", "70-100%" )))</f>
        <v>20-50%</v>
      </c>
      <c r="J364" s="1" t="str">
        <f>IF(Table1[[#This Row],[discount_percentage]] &gt;= 50%, "Over 50% discount", "Below 50% discount")</f>
        <v>Below 50% discount</v>
      </c>
      <c r="K364" s="4">
        <v>0.47</v>
      </c>
      <c r="L364">
        <v>4.4000000000000004</v>
      </c>
      <c r="M364">
        <f>ROUND(Table1[[#This Row],[rating]], 0)</f>
        <v>4</v>
      </c>
      <c r="N364" s="1">
        <v>67259</v>
      </c>
      <c r="O364" s="1">
        <f>Table1[[#This Row],[rating]]*Table1[[#This Row],[ rating_count ]]</f>
        <v>295939.60000000003</v>
      </c>
      <c r="P364" s="1" t="str">
        <f>IF(Table1[[#This Row],[ rating_count ]]&lt;= 1000, "&lt;=1000", "&gt;=1000" )</f>
        <v>&gt;=1000</v>
      </c>
      <c r="Q364" s="1">
        <f>Table1[[#This Row],[ rating_count ]]*Table1[[#This Row],[actual_price]]</f>
        <v>47081300</v>
      </c>
      <c r="R364" t="s">
        <v>11143</v>
      </c>
      <c r="S364" s="6" t="s">
        <v>2241</v>
      </c>
      <c r="T364" t="s">
        <v>2242</v>
      </c>
      <c r="U364" t="s">
        <v>2243</v>
      </c>
      <c r="V364">
        <f>IF(TRIM(Table1[[#This Row],[review_id]])="", 0, LEN(Table1[[#This Row],[review_id]]) - LEN(SUBSTITUTE(Table1[[#This Row],[review_id]], ",", "")) + 1)</f>
        <v>8</v>
      </c>
      <c r="W364" t="s">
        <v>2244</v>
      </c>
      <c r="X364" t="s">
        <v>2245</v>
      </c>
      <c r="Y364" t="s">
        <v>2370</v>
      </c>
      <c r="Z364" t="s">
        <v>2371</v>
      </c>
    </row>
    <row r="365" spans="1:26" hidden="1" x14ac:dyDescent="0.25">
      <c r="A365" t="s">
        <v>2372</v>
      </c>
      <c r="B365" t="s">
        <v>9874</v>
      </c>
      <c r="C365" t="s">
        <v>9492</v>
      </c>
      <c r="D365" t="str">
        <f>TRIM(LEFT(SUBSTITUTE(SUBSTITUTE(SUBSTITUTE(Table1[[#This Row],[Product_category]],"&amp;"," &amp; "),"HomeImprovement","Home Improvement"),"Car&amp;Motorbike","Car &amp; Motorbike"),999))</f>
        <v>Electronics</v>
      </c>
      <c r="E365" s="1" t="s">
        <v>9497</v>
      </c>
      <c r="F365" s="1">
        <v>12999</v>
      </c>
      <c r="G365" s="1">
        <v>17999</v>
      </c>
      <c r="H365" s="1" t="str">
        <f>IF(Table1[[#This Row],[actual_price]]&lt;500,"&lt;500",
   IF(Table1[[#This Row],[actual_price]]&lt;=1000,"500–1000",IF(Table1[[#This Row],[actual_price]]&lt;=10000, "1000-10000",IF(Table1[[#This Row],[actual_price]]&lt;=50000, "10000-50000",IF(Table1[[#This Row],[actual_price]]&lt;=100000, "50000-100000","&gt;100000")))))</f>
        <v>10000-50000</v>
      </c>
      <c r="I365" s="1" t="str">
        <f>IF(Table1[[#This Row],[discount_percentage]] &lt;=20%, "0-20%",IF(Table1[[#This Row],[discount_percentage]] &lt;=50%, "20-50%", IF(Table1[[#This Row],[discount_percentage]] &lt;=70%, "50-70%", "70-100%" )))</f>
        <v>20-50%</v>
      </c>
      <c r="J365" s="1" t="str">
        <f>IF(Table1[[#This Row],[discount_percentage]] &gt;= 50%, "Over 50% discount", "Below 50% discount")</f>
        <v>Below 50% discount</v>
      </c>
      <c r="K365" s="4">
        <v>0.28000000000000003</v>
      </c>
      <c r="L365">
        <v>4.0999999999999996</v>
      </c>
      <c r="M365">
        <f>ROUND(Table1[[#This Row],[rating]], 0)</f>
        <v>4</v>
      </c>
      <c r="N365" s="1">
        <v>18998</v>
      </c>
      <c r="O365" s="1">
        <f>Table1[[#This Row],[rating]]*Table1[[#This Row],[ rating_count ]]</f>
        <v>77891.799999999988</v>
      </c>
      <c r="P365" s="1" t="str">
        <f>IF(Table1[[#This Row],[ rating_count ]]&lt;= 1000, "&lt;=1000", "&gt;=1000" )</f>
        <v>&gt;=1000</v>
      </c>
      <c r="Q365" s="1">
        <f>Table1[[#This Row],[ rating_count ]]*Table1[[#This Row],[actual_price]]</f>
        <v>341945002</v>
      </c>
      <c r="R365" t="s">
        <v>11144</v>
      </c>
      <c r="S365" s="6" t="s">
        <v>2373</v>
      </c>
      <c r="T365" t="s">
        <v>12095</v>
      </c>
      <c r="U365" t="s">
        <v>2374</v>
      </c>
      <c r="V365">
        <f>IF(TRIM(Table1[[#This Row],[review_id]])="", 0, LEN(Table1[[#This Row],[review_id]]) - LEN(SUBSTITUTE(Table1[[#This Row],[review_id]], ",", "")) + 1)</f>
        <v>8</v>
      </c>
      <c r="W365" t="s">
        <v>2375</v>
      </c>
      <c r="X365" t="s">
        <v>2376</v>
      </c>
      <c r="Y365" t="s">
        <v>2377</v>
      </c>
      <c r="Z365" t="s">
        <v>2378</v>
      </c>
    </row>
    <row r="366" spans="1:26" hidden="1" x14ac:dyDescent="0.25">
      <c r="A366" t="s">
        <v>2379</v>
      </c>
      <c r="B366" t="s">
        <v>9845</v>
      </c>
      <c r="C366" t="s">
        <v>9492</v>
      </c>
      <c r="D366" t="str">
        <f>TRIM(LEFT(SUBSTITUTE(SUBSTITUTE(SUBSTITUTE(Table1[[#This Row],[Product_category]],"&amp;"," &amp; "),"HomeImprovement","Home Improvement"),"Car&amp;Motorbike","Car &amp; Motorbike"),999))</f>
        <v>Electronics</v>
      </c>
      <c r="E366" s="1" t="s">
        <v>9496</v>
      </c>
      <c r="F366" s="1">
        <v>1799</v>
      </c>
      <c r="G366" s="1">
        <v>19999</v>
      </c>
      <c r="H366" s="1" t="str">
        <f>IF(Table1[[#This Row],[actual_price]]&lt;500,"&lt;500",
   IF(Table1[[#This Row],[actual_price]]&lt;=1000,"500–1000",IF(Table1[[#This Row],[actual_price]]&lt;=10000, "1000-10000",IF(Table1[[#This Row],[actual_price]]&lt;=50000, "10000-50000",IF(Table1[[#This Row],[actual_price]]&lt;=100000, "50000-100000","&gt;100000")))))</f>
        <v>10000-50000</v>
      </c>
      <c r="I366" s="1" t="str">
        <f>IF(Table1[[#This Row],[discount_percentage]] &lt;=20%, "0-20%",IF(Table1[[#This Row],[discount_percentage]] &lt;=50%, "20-50%", IF(Table1[[#This Row],[discount_percentage]] &lt;=70%, "50-70%", "70-100%" )))</f>
        <v>70-100%</v>
      </c>
      <c r="J366" s="1" t="str">
        <f>IF(Table1[[#This Row],[discount_percentage]] &gt;= 50%, "Over 50% discount", "Below 50% discount")</f>
        <v>Over 50% discount</v>
      </c>
      <c r="K366" s="4">
        <v>0.91</v>
      </c>
      <c r="L366">
        <v>4.2</v>
      </c>
      <c r="M366">
        <f>ROUND(Table1[[#This Row],[rating]], 0)</f>
        <v>4</v>
      </c>
      <c r="N366" s="1">
        <v>13937</v>
      </c>
      <c r="O366" s="1">
        <f>Table1[[#This Row],[rating]]*Table1[[#This Row],[ rating_count ]]</f>
        <v>58535.4</v>
      </c>
      <c r="P366" s="1" t="str">
        <f>IF(Table1[[#This Row],[ rating_count ]]&lt;= 1000, "&lt;=1000", "&gt;=1000" )</f>
        <v>&gt;=1000</v>
      </c>
      <c r="Q366" s="1">
        <f>Table1[[#This Row],[ rating_count ]]*Table1[[#This Row],[actual_price]]</f>
        <v>278726063</v>
      </c>
      <c r="R366" t="s">
        <v>11145</v>
      </c>
      <c r="S366" s="6" t="s">
        <v>2184</v>
      </c>
      <c r="T366" t="s">
        <v>2185</v>
      </c>
      <c r="U366" t="s">
        <v>2186</v>
      </c>
      <c r="V366">
        <f>IF(TRIM(Table1[[#This Row],[review_id]])="", 0, LEN(Table1[[#This Row],[review_id]]) - LEN(SUBSTITUTE(Table1[[#This Row],[review_id]], ",", "")) + 1)</f>
        <v>8</v>
      </c>
      <c r="W366" t="s">
        <v>2187</v>
      </c>
      <c r="X366" t="s">
        <v>2188</v>
      </c>
      <c r="Y366" t="s">
        <v>2380</v>
      </c>
      <c r="Z366" t="s">
        <v>2381</v>
      </c>
    </row>
    <row r="367" spans="1:26" hidden="1" x14ac:dyDescent="0.25">
      <c r="A367" t="s">
        <v>2382</v>
      </c>
      <c r="B367" t="s">
        <v>9875</v>
      </c>
      <c r="C367" t="s">
        <v>9492</v>
      </c>
      <c r="D367" t="str">
        <f>TRIM(LEFT(SUBSTITUTE(SUBSTITUTE(SUBSTITUTE(Table1[[#This Row],[Product_category]],"&amp;"," &amp; "),"HomeImprovement","Home Improvement"),"Car&amp;Motorbike","Car &amp; Motorbike"),999))</f>
        <v>Electronics</v>
      </c>
      <c r="E367" s="1" t="s">
        <v>9496</v>
      </c>
      <c r="F367" s="1">
        <v>2199</v>
      </c>
      <c r="G367" s="1">
        <v>9999</v>
      </c>
      <c r="H367" s="1" t="str">
        <f>IF(Table1[[#This Row],[actual_price]]&lt;500,"&lt;500",
   IF(Table1[[#This Row],[actual_price]]&lt;=1000,"500–1000",IF(Table1[[#This Row],[actual_price]]&lt;=10000, "1000-10000",IF(Table1[[#This Row],[actual_price]]&lt;=50000, "10000-50000",IF(Table1[[#This Row],[actual_price]]&lt;=100000, "50000-100000","&gt;100000")))))</f>
        <v>1000-10000</v>
      </c>
      <c r="I367" s="1" t="str">
        <f>IF(Table1[[#This Row],[discount_percentage]] &lt;=20%, "0-20%",IF(Table1[[#This Row],[discount_percentage]] &lt;=50%, "20-50%", IF(Table1[[#This Row],[discount_percentage]] &lt;=70%, "50-70%", "70-100%" )))</f>
        <v>70-100%</v>
      </c>
      <c r="J367" s="1" t="str">
        <f>IF(Table1[[#This Row],[discount_percentage]] &gt;= 50%, "Over 50% discount", "Below 50% discount")</f>
        <v>Over 50% discount</v>
      </c>
      <c r="K367" s="4">
        <v>0.78</v>
      </c>
      <c r="L367">
        <v>4.2</v>
      </c>
      <c r="M367">
        <f>ROUND(Table1[[#This Row],[rating]], 0)</f>
        <v>4</v>
      </c>
      <c r="N367" s="1">
        <v>29471</v>
      </c>
      <c r="O367" s="1">
        <f>Table1[[#This Row],[rating]]*Table1[[#This Row],[ rating_count ]]</f>
        <v>123778.20000000001</v>
      </c>
      <c r="P367" s="1" t="str">
        <f>IF(Table1[[#This Row],[ rating_count ]]&lt;= 1000, "&lt;=1000", "&gt;=1000" )</f>
        <v>&gt;=1000</v>
      </c>
      <c r="Q367" s="1">
        <f>Table1[[#This Row],[ rating_count ]]*Table1[[#This Row],[actual_price]]</f>
        <v>294680529</v>
      </c>
      <c r="R367" t="s">
        <v>11146</v>
      </c>
      <c r="S367" s="6" t="s">
        <v>2383</v>
      </c>
      <c r="T367" t="s">
        <v>2384</v>
      </c>
      <c r="U367" t="s">
        <v>2385</v>
      </c>
      <c r="V367">
        <f>IF(TRIM(Table1[[#This Row],[review_id]])="", 0, LEN(Table1[[#This Row],[review_id]]) - LEN(SUBSTITUTE(Table1[[#This Row],[review_id]], ",", "")) + 1)</f>
        <v>8</v>
      </c>
      <c r="W367" t="s">
        <v>2386</v>
      </c>
      <c r="X367" t="s">
        <v>2387</v>
      </c>
      <c r="Y367" t="s">
        <v>2388</v>
      </c>
      <c r="Z367" t="s">
        <v>2389</v>
      </c>
    </row>
    <row r="368" spans="1:26" hidden="1" x14ac:dyDescent="0.25">
      <c r="A368" t="s">
        <v>2390</v>
      </c>
      <c r="B368" t="s">
        <v>9876</v>
      </c>
      <c r="C368" t="s">
        <v>9492</v>
      </c>
      <c r="D368" t="str">
        <f>TRIM(LEFT(SUBSTITUTE(SUBSTITUTE(SUBSTITUTE(Table1[[#This Row],[Product_category]],"&amp;"," &amp; "),"HomeImprovement","Home Improvement"),"Car&amp;Motorbike","Car &amp; Motorbike"),999))</f>
        <v>Electronics</v>
      </c>
      <c r="E368" s="1" t="s">
        <v>9497</v>
      </c>
      <c r="F368" s="1">
        <v>16999</v>
      </c>
      <c r="G368" s="1">
        <v>24999</v>
      </c>
      <c r="H368" s="1" t="str">
        <f>IF(Table1[[#This Row],[actual_price]]&lt;500,"&lt;500",
   IF(Table1[[#This Row],[actual_price]]&lt;=1000,"500–1000",IF(Table1[[#This Row],[actual_price]]&lt;=10000, "1000-10000",IF(Table1[[#This Row],[actual_price]]&lt;=50000, "10000-50000",IF(Table1[[#This Row],[actual_price]]&lt;=100000, "50000-100000","&gt;100000")))))</f>
        <v>10000-50000</v>
      </c>
      <c r="I368" s="1" t="str">
        <f>IF(Table1[[#This Row],[discount_percentage]] &lt;=20%, "0-20%",IF(Table1[[#This Row],[discount_percentage]] &lt;=50%, "20-50%", IF(Table1[[#This Row],[discount_percentage]] &lt;=70%, "50-70%", "70-100%" )))</f>
        <v>20-50%</v>
      </c>
      <c r="J368" s="1" t="str">
        <f>IF(Table1[[#This Row],[discount_percentage]] &gt;= 50%, "Over 50% discount", "Below 50% discount")</f>
        <v>Below 50% discount</v>
      </c>
      <c r="K368" s="4">
        <v>0.32</v>
      </c>
      <c r="L368">
        <v>4.0999999999999996</v>
      </c>
      <c r="M368">
        <f>ROUND(Table1[[#This Row],[rating]], 0)</f>
        <v>4</v>
      </c>
      <c r="N368" s="1">
        <v>22318</v>
      </c>
      <c r="O368" s="1">
        <f>Table1[[#This Row],[rating]]*Table1[[#This Row],[ rating_count ]]</f>
        <v>91503.799999999988</v>
      </c>
      <c r="P368" s="1" t="str">
        <f>IF(Table1[[#This Row],[ rating_count ]]&lt;= 1000, "&lt;=1000", "&gt;=1000" )</f>
        <v>&gt;=1000</v>
      </c>
      <c r="Q368" s="1">
        <f>Table1[[#This Row],[ rating_count ]]*Table1[[#This Row],[actual_price]]</f>
        <v>557927682</v>
      </c>
      <c r="R368" t="s">
        <v>11147</v>
      </c>
      <c r="S368" s="6" t="s">
        <v>2362</v>
      </c>
      <c r="T368" t="s">
        <v>2363</v>
      </c>
      <c r="U368" t="s">
        <v>2364</v>
      </c>
      <c r="V368">
        <f>IF(TRIM(Table1[[#This Row],[review_id]])="", 0, LEN(Table1[[#This Row],[review_id]]) - LEN(SUBSTITUTE(Table1[[#This Row],[review_id]], ",", "")) + 1)</f>
        <v>2</v>
      </c>
      <c r="W368" t="s">
        <v>2365</v>
      </c>
      <c r="X368" t="s">
        <v>2366</v>
      </c>
      <c r="Y368" t="s">
        <v>2391</v>
      </c>
      <c r="Z368" t="s">
        <v>2392</v>
      </c>
    </row>
    <row r="369" spans="1:26" hidden="1" x14ac:dyDescent="0.25">
      <c r="A369" t="s">
        <v>2393</v>
      </c>
      <c r="B369" t="s">
        <v>9877</v>
      </c>
      <c r="C369" t="s">
        <v>9492</v>
      </c>
      <c r="D369" t="str">
        <f>TRIM(LEFT(SUBSTITUTE(SUBSTITUTE(SUBSTITUTE(Table1[[#This Row],[Product_category]],"&amp;"," &amp; "),"HomeImprovement","Home Improvement"),"Car&amp;Motorbike","Car &amp; Motorbike"),999))</f>
        <v>Electronics</v>
      </c>
      <c r="E369" s="1" t="s">
        <v>9497</v>
      </c>
      <c r="F369" s="1">
        <v>16499</v>
      </c>
      <c r="G369" s="1">
        <v>20999</v>
      </c>
      <c r="H369" s="1" t="str">
        <f>IF(Table1[[#This Row],[actual_price]]&lt;500,"&lt;500",
   IF(Table1[[#This Row],[actual_price]]&lt;=1000,"500–1000",IF(Table1[[#This Row],[actual_price]]&lt;=10000, "1000-10000",IF(Table1[[#This Row],[actual_price]]&lt;=50000, "10000-50000",IF(Table1[[#This Row],[actual_price]]&lt;=100000, "50000-100000","&gt;100000")))))</f>
        <v>10000-50000</v>
      </c>
      <c r="I369" s="1" t="str">
        <f>IF(Table1[[#This Row],[discount_percentage]] &lt;=20%, "0-20%",IF(Table1[[#This Row],[discount_percentage]] &lt;=50%, "20-50%", IF(Table1[[#This Row],[discount_percentage]] &lt;=70%, "50-70%", "70-100%" )))</f>
        <v>20-50%</v>
      </c>
      <c r="J369" s="1" t="str">
        <f>IF(Table1[[#This Row],[discount_percentage]] &gt;= 50%, "Over 50% discount", "Below 50% discount")</f>
        <v>Below 50% discount</v>
      </c>
      <c r="K369" s="4">
        <v>0.21</v>
      </c>
      <c r="L369">
        <v>4</v>
      </c>
      <c r="M369">
        <f>ROUND(Table1[[#This Row],[rating]], 0)</f>
        <v>4</v>
      </c>
      <c r="N369" s="1">
        <v>21350</v>
      </c>
      <c r="O369" s="1">
        <f>Table1[[#This Row],[rating]]*Table1[[#This Row],[ rating_count ]]</f>
        <v>85400</v>
      </c>
      <c r="P369" s="1" t="str">
        <f>IF(Table1[[#This Row],[ rating_count ]]&lt;= 1000, "&lt;=1000", "&gt;=1000" )</f>
        <v>&gt;=1000</v>
      </c>
      <c r="Q369" s="1">
        <f>Table1[[#This Row],[ rating_count ]]*Table1[[#This Row],[actual_price]]</f>
        <v>448328650</v>
      </c>
      <c r="R369" t="s">
        <v>11148</v>
      </c>
      <c r="S369" s="6" t="s">
        <v>2394</v>
      </c>
      <c r="T369" t="s">
        <v>12096</v>
      </c>
      <c r="U369" t="s">
        <v>2395</v>
      </c>
      <c r="V369">
        <f>IF(TRIM(Table1[[#This Row],[review_id]])="", 0, LEN(Table1[[#This Row],[review_id]]) - LEN(SUBSTITUTE(Table1[[#This Row],[review_id]], ",", "")) + 1)</f>
        <v>8</v>
      </c>
      <c r="W369" t="s">
        <v>2396</v>
      </c>
      <c r="X369" t="s">
        <v>2397</v>
      </c>
      <c r="Y369" t="s">
        <v>2398</v>
      </c>
      <c r="Z369" t="s">
        <v>2399</v>
      </c>
    </row>
    <row r="370" spans="1:26" hidden="1" x14ac:dyDescent="0.25">
      <c r="A370" t="s">
        <v>2400</v>
      </c>
      <c r="B370" t="s">
        <v>9845</v>
      </c>
      <c r="C370" t="s">
        <v>9492</v>
      </c>
      <c r="D370" t="str">
        <f>TRIM(LEFT(SUBSTITUTE(SUBSTITUTE(SUBSTITUTE(Table1[[#This Row],[Product_category]],"&amp;"," &amp; "),"HomeImprovement","Home Improvement"),"Car&amp;Motorbike","Car &amp; Motorbike"),999))</f>
        <v>Electronics</v>
      </c>
      <c r="E370" s="1" t="s">
        <v>9496</v>
      </c>
      <c r="F370" s="1">
        <v>1799</v>
      </c>
      <c r="G370" s="1">
        <v>19999</v>
      </c>
      <c r="H370" s="1" t="str">
        <f>IF(Table1[[#This Row],[actual_price]]&lt;500,"&lt;500",
   IF(Table1[[#This Row],[actual_price]]&lt;=1000,"500–1000",IF(Table1[[#This Row],[actual_price]]&lt;=10000, "1000-10000",IF(Table1[[#This Row],[actual_price]]&lt;=50000, "10000-50000",IF(Table1[[#This Row],[actual_price]]&lt;=100000, "50000-100000","&gt;100000")))))</f>
        <v>10000-50000</v>
      </c>
      <c r="I370" s="1" t="str">
        <f>IF(Table1[[#This Row],[discount_percentage]] &lt;=20%, "0-20%",IF(Table1[[#This Row],[discount_percentage]] &lt;=50%, "20-50%", IF(Table1[[#This Row],[discount_percentage]] &lt;=70%, "50-70%", "70-100%" )))</f>
        <v>70-100%</v>
      </c>
      <c r="J370" s="1" t="str">
        <f>IF(Table1[[#This Row],[discount_percentage]] &gt;= 50%, "Over 50% discount", "Below 50% discount")</f>
        <v>Over 50% discount</v>
      </c>
      <c r="K370" s="4">
        <v>0.91</v>
      </c>
      <c r="L370">
        <v>4.2</v>
      </c>
      <c r="M370">
        <f>ROUND(Table1[[#This Row],[rating]], 0)</f>
        <v>4</v>
      </c>
      <c r="N370" s="1">
        <v>13937</v>
      </c>
      <c r="O370" s="1">
        <f>Table1[[#This Row],[rating]]*Table1[[#This Row],[ rating_count ]]</f>
        <v>58535.4</v>
      </c>
      <c r="P370" s="1" t="str">
        <f>IF(Table1[[#This Row],[ rating_count ]]&lt;= 1000, "&lt;=1000", "&gt;=1000" )</f>
        <v>&gt;=1000</v>
      </c>
      <c r="Q370" s="1">
        <f>Table1[[#This Row],[ rating_count ]]*Table1[[#This Row],[actual_price]]</f>
        <v>278726063</v>
      </c>
      <c r="R370" t="s">
        <v>11145</v>
      </c>
      <c r="S370" s="6" t="s">
        <v>2184</v>
      </c>
      <c r="T370" t="s">
        <v>2185</v>
      </c>
      <c r="U370" t="s">
        <v>2186</v>
      </c>
      <c r="V370">
        <f>IF(TRIM(Table1[[#This Row],[review_id]])="", 0, LEN(Table1[[#This Row],[review_id]]) - LEN(SUBSTITUTE(Table1[[#This Row],[review_id]], ",", "")) + 1)</f>
        <v>8</v>
      </c>
      <c r="W370" t="s">
        <v>2187</v>
      </c>
      <c r="X370" t="s">
        <v>2188</v>
      </c>
      <c r="Y370" t="s">
        <v>2401</v>
      </c>
      <c r="Z370" t="s">
        <v>2402</v>
      </c>
    </row>
    <row r="371" spans="1:26" hidden="1" x14ac:dyDescent="0.25">
      <c r="A371" t="s">
        <v>2403</v>
      </c>
      <c r="B371" t="s">
        <v>9878</v>
      </c>
      <c r="C371" t="s">
        <v>9492</v>
      </c>
      <c r="D371" t="str">
        <f>TRIM(LEFT(SUBSTITUTE(SUBSTITUTE(SUBSTITUTE(Table1[[#This Row],[Product_category]],"&amp;"," &amp; "),"HomeImprovement","Home Improvement"),"Car&amp;Motorbike","Car &amp; Motorbike"),999))</f>
        <v>Electronics</v>
      </c>
      <c r="E371" s="1" t="s">
        <v>9497</v>
      </c>
      <c r="F371">
        <v>399</v>
      </c>
      <c r="G371" s="1">
        <v>1099</v>
      </c>
      <c r="H371" s="1" t="str">
        <f>IF(Table1[[#This Row],[actual_price]]&lt;500,"&lt;500",
   IF(Table1[[#This Row],[actual_price]]&lt;=1000,"500–1000",IF(Table1[[#This Row],[actual_price]]&lt;=10000, "1000-10000",IF(Table1[[#This Row],[actual_price]]&lt;=50000, "10000-50000",IF(Table1[[#This Row],[actual_price]]&lt;=100000, "50000-100000","&gt;100000")))))</f>
        <v>1000-10000</v>
      </c>
      <c r="I371" s="1" t="str">
        <f>IF(Table1[[#This Row],[discount_percentage]] &lt;=20%, "0-20%",IF(Table1[[#This Row],[discount_percentage]] &lt;=50%, "20-50%", IF(Table1[[#This Row],[discount_percentage]] &lt;=70%, "50-70%", "70-100%" )))</f>
        <v>50-70%</v>
      </c>
      <c r="J371" s="1" t="str">
        <f>IF(Table1[[#This Row],[discount_percentage]] &gt;= 50%, "Over 50% discount", "Below 50% discount")</f>
        <v>Over 50% discount</v>
      </c>
      <c r="K371" s="4">
        <v>0.64</v>
      </c>
      <c r="L371">
        <v>4.2</v>
      </c>
      <c r="M371">
        <f>ROUND(Table1[[#This Row],[rating]], 0)</f>
        <v>4</v>
      </c>
      <c r="N371" s="1">
        <v>24270</v>
      </c>
      <c r="O371" s="1">
        <f>Table1[[#This Row],[rating]]*Table1[[#This Row],[ rating_count ]]</f>
        <v>101934</v>
      </c>
      <c r="P371" s="1" t="str">
        <f>IF(Table1[[#This Row],[ rating_count ]]&lt;= 1000, "&lt;=1000", "&gt;=1000" )</f>
        <v>&gt;=1000</v>
      </c>
      <c r="Q371" s="1">
        <f>Table1[[#This Row],[ rating_count ]]*Table1[[#This Row],[actual_price]]</f>
        <v>26672730</v>
      </c>
      <c r="R371" t="s">
        <v>10803</v>
      </c>
      <c r="S371" s="6" t="s">
        <v>2404</v>
      </c>
      <c r="T371" t="s">
        <v>11</v>
      </c>
      <c r="U371" t="s">
        <v>2406</v>
      </c>
      <c r="V371">
        <f>IF(TRIM(Table1[[#This Row],[review_id]])="", 0, LEN(Table1[[#This Row],[review_id]]) - LEN(SUBSTITUTE(Table1[[#This Row],[review_id]], ",", "")) + 1)</f>
        <v>8</v>
      </c>
      <c r="W371" t="s">
        <v>2407</v>
      </c>
      <c r="X371" t="s">
        <v>2408</v>
      </c>
      <c r="Y371" t="s">
        <v>2409</v>
      </c>
      <c r="Z371" t="s">
        <v>2410</v>
      </c>
    </row>
    <row r="372" spans="1:26" hidden="1" x14ac:dyDescent="0.25">
      <c r="A372" t="s">
        <v>2411</v>
      </c>
      <c r="B372" t="s">
        <v>9879</v>
      </c>
      <c r="C372" t="s">
        <v>9492</v>
      </c>
      <c r="D372" t="str">
        <f>TRIM(LEFT(SUBSTITUTE(SUBSTITUTE(SUBSTITUTE(Table1[[#This Row],[Product_category]],"&amp;"," &amp; "),"HomeImprovement","Home Improvement"),"Car&amp;Motorbike","Car &amp; Motorbike"),999))</f>
        <v>Electronics</v>
      </c>
      <c r="E372" s="1" t="s">
        <v>9497</v>
      </c>
      <c r="F372" s="1">
        <v>8499</v>
      </c>
      <c r="G372" s="1">
        <v>10999</v>
      </c>
      <c r="H372" s="1" t="str">
        <f>IF(Table1[[#This Row],[actual_price]]&lt;500,"&lt;500",
   IF(Table1[[#This Row],[actual_price]]&lt;=1000,"500–1000",IF(Table1[[#This Row],[actual_price]]&lt;=10000, "1000-10000",IF(Table1[[#This Row],[actual_price]]&lt;=50000, "10000-50000",IF(Table1[[#This Row],[actual_price]]&lt;=100000, "50000-100000","&gt;100000")))))</f>
        <v>10000-50000</v>
      </c>
      <c r="I372" s="1" t="str">
        <f>IF(Table1[[#This Row],[discount_percentage]] &lt;=20%, "0-20%",IF(Table1[[#This Row],[discount_percentage]] &lt;=50%, "20-50%", IF(Table1[[#This Row],[discount_percentage]] &lt;=70%, "50-70%", "70-100%" )))</f>
        <v>20-50%</v>
      </c>
      <c r="J372" s="1" t="str">
        <f>IF(Table1[[#This Row],[discount_percentage]] &gt;= 50%, "Over 50% discount", "Below 50% discount")</f>
        <v>Below 50% discount</v>
      </c>
      <c r="K372" s="4">
        <v>0.23</v>
      </c>
      <c r="L372">
        <v>4.0999999999999996</v>
      </c>
      <c r="M372">
        <f>ROUND(Table1[[#This Row],[rating]], 0)</f>
        <v>4</v>
      </c>
      <c r="N372" s="1">
        <v>313836</v>
      </c>
      <c r="O372" s="1">
        <f>Table1[[#This Row],[rating]]*Table1[[#This Row],[ rating_count ]]</f>
        <v>1286727.5999999999</v>
      </c>
      <c r="P372" s="1" t="str">
        <f>IF(Table1[[#This Row],[ rating_count ]]&lt;= 1000, "&lt;=1000", "&gt;=1000" )</f>
        <v>&gt;=1000</v>
      </c>
      <c r="Q372" s="1">
        <f>Table1[[#This Row],[ rating_count ]]*Table1[[#This Row],[actual_price]]</f>
        <v>3451882164</v>
      </c>
      <c r="R372" t="s">
        <v>11149</v>
      </c>
      <c r="S372" s="6" t="s">
        <v>2404</v>
      </c>
      <c r="T372" t="s">
        <v>2405</v>
      </c>
      <c r="U372" t="s">
        <v>2406</v>
      </c>
      <c r="V372">
        <f>IF(TRIM(Table1[[#This Row],[review_id]])="", 0, LEN(Table1[[#This Row],[review_id]]) - LEN(SUBSTITUTE(Table1[[#This Row],[review_id]], ",", "")) + 1)</f>
        <v>8</v>
      </c>
      <c r="W372" t="s">
        <v>2407</v>
      </c>
      <c r="X372" t="s">
        <v>2408</v>
      </c>
      <c r="Y372" t="s">
        <v>2412</v>
      </c>
      <c r="Z372" t="s">
        <v>2413</v>
      </c>
    </row>
    <row r="373" spans="1:26" hidden="1" x14ac:dyDescent="0.25">
      <c r="A373" t="s">
        <v>2414</v>
      </c>
      <c r="B373" t="s">
        <v>9845</v>
      </c>
      <c r="C373" t="s">
        <v>9492</v>
      </c>
      <c r="D373" t="str">
        <f>TRIM(LEFT(SUBSTITUTE(SUBSTITUTE(SUBSTITUTE(Table1[[#This Row],[Product_category]],"&amp;"," &amp; "),"HomeImprovement","Home Improvement"),"Car&amp;Motorbike","Car &amp; Motorbike"),999))</f>
        <v>Electronics</v>
      </c>
      <c r="E373" s="1" t="s">
        <v>9496</v>
      </c>
      <c r="F373" s="1">
        <v>6499</v>
      </c>
      <c r="G373" s="1">
        <v>8499</v>
      </c>
      <c r="H373" s="1" t="str">
        <f>IF(Table1[[#This Row],[actual_price]]&lt;500,"&lt;500",
   IF(Table1[[#This Row],[actual_price]]&lt;=1000,"500–1000",IF(Table1[[#This Row],[actual_price]]&lt;=10000, "1000-10000",IF(Table1[[#This Row],[actual_price]]&lt;=50000, "10000-50000",IF(Table1[[#This Row],[actual_price]]&lt;=100000, "50000-100000","&gt;100000")))))</f>
        <v>1000-10000</v>
      </c>
      <c r="I373" s="1" t="str">
        <f>IF(Table1[[#This Row],[discount_percentage]] &lt;=20%, "0-20%",IF(Table1[[#This Row],[discount_percentage]] &lt;=50%, "20-50%", IF(Table1[[#This Row],[discount_percentage]] &lt;=70%, "50-70%", "70-100%" )))</f>
        <v>20-50%</v>
      </c>
      <c r="J373" s="1" t="str">
        <f>IF(Table1[[#This Row],[discount_percentage]] &gt;= 50%, "Over 50% discount", "Below 50% discount")</f>
        <v>Below 50% discount</v>
      </c>
      <c r="K373" s="4">
        <v>0.24</v>
      </c>
      <c r="L373">
        <v>4.0999999999999996</v>
      </c>
      <c r="M373">
        <f>ROUND(Table1[[#This Row],[rating]], 0)</f>
        <v>4</v>
      </c>
      <c r="N373" s="1">
        <v>313836</v>
      </c>
      <c r="O373" s="1">
        <f>Table1[[#This Row],[rating]]*Table1[[#This Row],[ rating_count ]]</f>
        <v>1286727.5999999999</v>
      </c>
      <c r="P373" s="1" t="str">
        <f>IF(Table1[[#This Row],[ rating_count ]]&lt;= 1000, "&lt;=1000", "&gt;=1000" )</f>
        <v>&gt;=1000</v>
      </c>
      <c r="Q373" s="1">
        <f>Table1[[#This Row],[ rating_count ]]*Table1[[#This Row],[actual_price]]</f>
        <v>2667292164</v>
      </c>
      <c r="R373" t="s">
        <v>11150</v>
      </c>
      <c r="S373" s="6" t="s">
        <v>2184</v>
      </c>
      <c r="T373" t="s">
        <v>2405</v>
      </c>
      <c r="U373" t="s">
        <v>2186</v>
      </c>
      <c r="V373">
        <f>IF(TRIM(Table1[[#This Row],[review_id]])="", 0, LEN(Table1[[#This Row],[review_id]]) - LEN(SUBSTITUTE(Table1[[#This Row],[review_id]], ",", "")) + 1)</f>
        <v>8</v>
      </c>
      <c r="W373" t="s">
        <v>2187</v>
      </c>
      <c r="X373" t="s">
        <v>2188</v>
      </c>
      <c r="Y373" t="s">
        <v>2415</v>
      </c>
      <c r="Z373" t="s">
        <v>2416</v>
      </c>
    </row>
    <row r="374" spans="1:26" hidden="1" x14ac:dyDescent="0.25">
      <c r="A374" t="s">
        <v>2417</v>
      </c>
      <c r="B374" t="s">
        <v>9880</v>
      </c>
      <c r="C374" t="s">
        <v>9492</v>
      </c>
      <c r="D374" t="str">
        <f>TRIM(LEFT(SUBSTITUTE(SUBSTITUTE(SUBSTITUTE(Table1[[#This Row],[Product_category]],"&amp;"," &amp; "),"HomeImprovement","Home Improvement"),"Car&amp;Motorbike","Car &amp; Motorbike"),999))</f>
        <v>Electronics</v>
      </c>
      <c r="E374" s="1" t="s">
        <v>9497</v>
      </c>
      <c r="F374" s="1">
        <v>1799</v>
      </c>
      <c r="G374" s="1">
        <v>19999</v>
      </c>
      <c r="H374" s="1" t="str">
        <f>IF(Table1[[#This Row],[actual_price]]&lt;500,"&lt;500",
   IF(Table1[[#This Row],[actual_price]]&lt;=1000,"500–1000",IF(Table1[[#This Row],[actual_price]]&lt;=10000, "1000-10000",IF(Table1[[#This Row],[actual_price]]&lt;=50000, "10000-50000",IF(Table1[[#This Row],[actual_price]]&lt;=100000, "50000-100000","&gt;100000")))))</f>
        <v>10000-50000</v>
      </c>
      <c r="I374" s="1" t="str">
        <f>IF(Table1[[#This Row],[discount_percentage]] &lt;=20%, "0-20%",IF(Table1[[#This Row],[discount_percentage]] &lt;=50%, "20-50%", IF(Table1[[#This Row],[discount_percentage]] &lt;=70%, "50-70%", "70-100%" )))</f>
        <v>70-100%</v>
      </c>
      <c r="J374" s="1" t="str">
        <f>IF(Table1[[#This Row],[discount_percentage]] &gt;= 50%, "Over 50% discount", "Below 50% discount")</f>
        <v>Over 50% discount</v>
      </c>
      <c r="K374" s="4">
        <v>0.91</v>
      </c>
      <c r="L374">
        <v>4.2</v>
      </c>
      <c r="M374">
        <f>ROUND(Table1[[#This Row],[rating]], 0)</f>
        <v>4</v>
      </c>
      <c r="N374" s="1">
        <v>13937</v>
      </c>
      <c r="O374" s="1">
        <f>Table1[[#This Row],[rating]]*Table1[[#This Row],[ rating_count ]]</f>
        <v>58535.4</v>
      </c>
      <c r="P374" s="1" t="str">
        <f>IF(Table1[[#This Row],[ rating_count ]]&lt;= 1000, "&lt;=1000", "&gt;=1000" )</f>
        <v>&gt;=1000</v>
      </c>
      <c r="Q374" s="1">
        <f>Table1[[#This Row],[ rating_count ]]*Table1[[#This Row],[actual_price]]</f>
        <v>278726063</v>
      </c>
      <c r="R374" t="s">
        <v>11151</v>
      </c>
      <c r="S374" s="6" t="s">
        <v>2296</v>
      </c>
      <c r="T374" t="s">
        <v>2185</v>
      </c>
      <c r="U374" t="s">
        <v>2298</v>
      </c>
      <c r="V374">
        <f>IF(TRIM(Table1[[#This Row],[review_id]])="", 0, LEN(Table1[[#This Row],[review_id]]) - LEN(SUBSTITUTE(Table1[[#This Row],[review_id]], ",", "")) + 1)</f>
        <v>8</v>
      </c>
      <c r="W374" t="s">
        <v>2299</v>
      </c>
      <c r="X374" t="s">
        <v>2300</v>
      </c>
      <c r="Y374" t="s">
        <v>2418</v>
      </c>
      <c r="Z374" t="s">
        <v>2419</v>
      </c>
    </row>
    <row r="375" spans="1:26" hidden="1" x14ac:dyDescent="0.25">
      <c r="A375" t="s">
        <v>2420</v>
      </c>
      <c r="B375" t="s">
        <v>9881</v>
      </c>
      <c r="C375" t="s">
        <v>9492</v>
      </c>
      <c r="D375" t="str">
        <f>TRIM(LEFT(SUBSTITUTE(SUBSTITUTE(SUBSTITUTE(Table1[[#This Row],[Product_category]],"&amp;"," &amp; "),"HomeImprovement","Home Improvement"),"Car&amp;Motorbike","Car &amp; Motorbike"),999))</f>
        <v>Electronics</v>
      </c>
      <c r="E375" t="s">
        <v>9497</v>
      </c>
      <c r="F375" s="1">
        <v>8999</v>
      </c>
      <c r="G375" s="1">
        <v>11999</v>
      </c>
      <c r="H375" s="1" t="str">
        <f>IF(Table1[[#This Row],[actual_price]]&lt;500,"&lt;500",
   IF(Table1[[#This Row],[actual_price]]&lt;=1000,"500–1000",IF(Table1[[#This Row],[actual_price]]&lt;=10000, "1000-10000",IF(Table1[[#This Row],[actual_price]]&lt;=50000, "10000-50000",IF(Table1[[#This Row],[actual_price]]&lt;=100000, "50000-100000","&gt;100000")))))</f>
        <v>10000-50000</v>
      </c>
      <c r="I375" s="1" t="str">
        <f>IF(Table1[[#This Row],[discount_percentage]] &lt;=20%, "0-20%",IF(Table1[[#This Row],[discount_percentage]] &lt;=50%, "20-50%", IF(Table1[[#This Row],[discount_percentage]] &lt;=70%, "50-70%", "70-100%" )))</f>
        <v>20-50%</v>
      </c>
      <c r="J375" s="1" t="str">
        <f>IF(Table1[[#This Row],[discount_percentage]] &gt;= 50%, "Over 50% discount", "Below 50% discount")</f>
        <v>Below 50% discount</v>
      </c>
      <c r="K375" s="4">
        <v>0.25</v>
      </c>
      <c r="L375">
        <v>4</v>
      </c>
      <c r="M375">
        <f>ROUND(Table1[[#This Row],[rating]], 0)</f>
        <v>4</v>
      </c>
      <c r="N375" s="1">
        <v>12796</v>
      </c>
      <c r="O375" s="1">
        <f>Table1[[#This Row],[rating]]*Table1[[#This Row],[ rating_count ]]</f>
        <v>51184</v>
      </c>
      <c r="P375" s="1" t="str">
        <f>IF(Table1[[#This Row],[ rating_count ]]&lt;= 1000, "&lt;=1000", "&gt;=1000" )</f>
        <v>&gt;=1000</v>
      </c>
      <c r="Q375" s="1">
        <f>Table1[[#This Row],[ rating_count ]]*Table1[[#This Row],[actual_price]]</f>
        <v>153539204</v>
      </c>
      <c r="R375" t="s">
        <v>11133</v>
      </c>
      <c r="S375" s="6" t="s">
        <v>1503</v>
      </c>
      <c r="T375" t="s">
        <v>2297</v>
      </c>
      <c r="U375" t="s">
        <v>1505</v>
      </c>
      <c r="V375">
        <f>IF(TRIM(Table1[[#This Row],[review_id]])="", 0, LEN(Table1[[#This Row],[review_id]]) - LEN(SUBSTITUTE(Table1[[#This Row],[review_id]], ",", "")) + 1)</f>
        <v>8</v>
      </c>
      <c r="W375" t="s">
        <v>1506</v>
      </c>
      <c r="X375" t="s">
        <v>2421</v>
      </c>
      <c r="Y375" t="s">
        <v>2422</v>
      </c>
      <c r="Z375" t="s">
        <v>2423</v>
      </c>
    </row>
    <row r="376" spans="1:26" hidden="1" x14ac:dyDescent="0.25">
      <c r="A376" t="s">
        <v>2424</v>
      </c>
      <c r="B376" t="s">
        <v>9882</v>
      </c>
      <c r="C376" t="s">
        <v>9492</v>
      </c>
      <c r="D376" t="str">
        <f>TRIM(LEFT(SUBSTITUTE(SUBSTITUTE(SUBSTITUTE(Table1[[#This Row],[Product_category]],"&amp;"," &amp; "),"HomeImprovement","Home Improvement"),"Car&amp;Motorbike","Car &amp; Motorbike"),999))</f>
        <v>Electronics</v>
      </c>
      <c r="E376" s="1" t="s">
        <v>9496</v>
      </c>
      <c r="F376">
        <v>139</v>
      </c>
      <c r="G376">
        <v>495</v>
      </c>
      <c r="H376" t="str">
        <f>IF(Table1[[#This Row],[actual_price]]&lt;500,"&lt;500",
   IF(Table1[[#This Row],[actual_price]]&lt;=1000,"500–1000",IF(Table1[[#This Row],[actual_price]]&lt;=10000, "1000-10000",IF(Table1[[#This Row],[actual_price]]&lt;=50000, "10000-50000",IF(Table1[[#This Row],[actual_price]]&lt;=100000, "50000-100000","&gt;100000")))))</f>
        <v>&lt;500</v>
      </c>
      <c r="I376" t="str">
        <f>IF(Table1[[#This Row],[discount_percentage]] &lt;=20%, "0-20%",IF(Table1[[#This Row],[discount_percentage]] &lt;=50%, "20-50%", IF(Table1[[#This Row],[discount_percentage]] &lt;=70%, "50-70%", "70-100%" )))</f>
        <v>70-100%</v>
      </c>
      <c r="J376" s="1" t="str">
        <f>IF(Table1[[#This Row],[discount_percentage]] &gt;= 50%, "Over 50% discount", "Below 50% discount")</f>
        <v>Over 50% discount</v>
      </c>
      <c r="K376" s="4">
        <v>0.72</v>
      </c>
      <c r="L376">
        <v>4.3</v>
      </c>
      <c r="M376">
        <f>ROUND(Table1[[#This Row],[rating]], 0)</f>
        <v>4</v>
      </c>
      <c r="N376" s="1">
        <v>14185</v>
      </c>
      <c r="O376" s="1">
        <f>Table1[[#This Row],[rating]]*Table1[[#This Row],[ rating_count ]]</f>
        <v>60995.5</v>
      </c>
      <c r="P376" s="1" t="str">
        <f>IF(Table1[[#This Row],[ rating_count ]]&lt;= 1000, "&lt;=1000", "&gt;=1000" )</f>
        <v>&gt;=1000</v>
      </c>
      <c r="Q376" s="1">
        <f>Table1[[#This Row],[ rating_count ]]*Table1[[#This Row],[actual_price]]</f>
        <v>7021575</v>
      </c>
      <c r="R376" t="s">
        <v>11152</v>
      </c>
      <c r="S376" s="6" t="s">
        <v>2425</v>
      </c>
      <c r="T376" t="s">
        <v>1504</v>
      </c>
      <c r="U376" t="s">
        <v>2426</v>
      </c>
      <c r="V376">
        <f>IF(TRIM(Table1[[#This Row],[review_id]])="", 0, LEN(Table1[[#This Row],[review_id]]) - LEN(SUBSTITUTE(Table1[[#This Row],[review_id]], ",", "")) + 1)</f>
        <v>5</v>
      </c>
      <c r="W376" t="s">
        <v>2427</v>
      </c>
      <c r="X376" t="s">
        <v>2428</v>
      </c>
      <c r="Y376" t="s">
        <v>2429</v>
      </c>
      <c r="Z376" t="s">
        <v>2430</v>
      </c>
    </row>
    <row r="377" spans="1:26" hidden="1" x14ac:dyDescent="0.25">
      <c r="A377" t="s">
        <v>2431</v>
      </c>
      <c r="B377" t="s">
        <v>9883</v>
      </c>
      <c r="C377" t="s">
        <v>9492</v>
      </c>
      <c r="D377" t="str">
        <f>TRIM(LEFT(SUBSTITUTE(SUBSTITUTE(SUBSTITUTE(Table1[[#This Row],[Product_category]],"&amp;"," &amp; "),"HomeImprovement","Home Improvement"),"Car&amp;Motorbike","Car &amp; Motorbike"),999))</f>
        <v>Electronics</v>
      </c>
      <c r="E377" s="1" t="s">
        <v>9496</v>
      </c>
      <c r="F377" s="1">
        <v>3999</v>
      </c>
      <c r="G377" s="1">
        <v>16999</v>
      </c>
      <c r="H377" s="1" t="str">
        <f>IF(Table1[[#This Row],[actual_price]]&lt;500,"&lt;500",
   IF(Table1[[#This Row],[actual_price]]&lt;=1000,"500–1000",IF(Table1[[#This Row],[actual_price]]&lt;=10000, "1000-10000",IF(Table1[[#This Row],[actual_price]]&lt;=50000, "10000-50000",IF(Table1[[#This Row],[actual_price]]&lt;=100000, "50000-100000","&gt;100000")))))</f>
        <v>10000-50000</v>
      </c>
      <c r="I377" s="1" t="str">
        <f>IF(Table1[[#This Row],[discount_percentage]] &lt;=20%, "0-20%",IF(Table1[[#This Row],[discount_percentage]] &lt;=50%, "20-50%", IF(Table1[[#This Row],[discount_percentage]] &lt;=70%, "50-70%", "70-100%" )))</f>
        <v>70-100%</v>
      </c>
      <c r="J377" s="1" t="str">
        <f>IF(Table1[[#This Row],[discount_percentage]] &gt;= 50%, "Over 50% discount", "Below 50% discount")</f>
        <v>Over 50% discount</v>
      </c>
      <c r="K377" s="4">
        <v>0.76</v>
      </c>
      <c r="L377">
        <v>4.3</v>
      </c>
      <c r="M377">
        <f>ROUND(Table1[[#This Row],[rating]], 0)</f>
        <v>4</v>
      </c>
      <c r="N377" s="1">
        <v>17159</v>
      </c>
      <c r="O377" s="1">
        <f>Table1[[#This Row],[rating]]*Table1[[#This Row],[ rating_count ]]</f>
        <v>73783.7</v>
      </c>
      <c r="P377" s="1" t="str">
        <f>IF(Table1[[#This Row],[ rating_count ]]&lt;= 1000, "&lt;=1000", "&gt;=1000" )</f>
        <v>&gt;=1000</v>
      </c>
      <c r="Q377" s="1">
        <f>Table1[[#This Row],[ rating_count ]]*Table1[[#This Row],[actual_price]]</f>
        <v>291685841</v>
      </c>
      <c r="R377" t="s">
        <v>11153</v>
      </c>
      <c r="S377" s="6" t="s">
        <v>2432</v>
      </c>
      <c r="T377" t="s">
        <v>12097</v>
      </c>
      <c r="U377" t="s">
        <v>2433</v>
      </c>
      <c r="V377">
        <f>IF(TRIM(Table1[[#This Row],[review_id]])="", 0, LEN(Table1[[#This Row],[review_id]]) - LEN(SUBSTITUTE(Table1[[#This Row],[review_id]], ",", "")) + 1)</f>
        <v>8</v>
      </c>
      <c r="W377" t="s">
        <v>2434</v>
      </c>
      <c r="X377" t="s">
        <v>2435</v>
      </c>
      <c r="Y377" t="s">
        <v>2436</v>
      </c>
      <c r="Z377" t="s">
        <v>2437</v>
      </c>
    </row>
    <row r="378" spans="1:26" hidden="1" x14ac:dyDescent="0.25">
      <c r="A378" t="s">
        <v>2438</v>
      </c>
      <c r="B378" t="s">
        <v>9884</v>
      </c>
      <c r="C378" t="s">
        <v>9492</v>
      </c>
      <c r="D378" t="str">
        <f>TRIM(LEFT(SUBSTITUTE(SUBSTITUTE(SUBSTITUTE(Table1[[#This Row],[Product_category]],"&amp;"," &amp; "),"HomeImprovement","Home Improvement"),"Car&amp;Motorbike","Car &amp; Motorbike"),999))</f>
        <v>Electronics</v>
      </c>
      <c r="E378" s="1" t="s">
        <v>9497</v>
      </c>
      <c r="F378" s="1">
        <v>2998</v>
      </c>
      <c r="G378" s="1">
        <v>5999</v>
      </c>
      <c r="H378" s="1" t="str">
        <f>IF(Table1[[#This Row],[actual_price]]&lt;500,"&lt;500",
   IF(Table1[[#This Row],[actual_price]]&lt;=1000,"500–1000",IF(Table1[[#This Row],[actual_price]]&lt;=10000, "1000-10000",IF(Table1[[#This Row],[actual_price]]&lt;=50000, "10000-50000",IF(Table1[[#This Row],[actual_price]]&lt;=100000, "50000-100000","&gt;100000")))))</f>
        <v>1000-10000</v>
      </c>
      <c r="I378" s="1" t="str">
        <f>IF(Table1[[#This Row],[discount_percentage]] &lt;=20%, "0-20%",IF(Table1[[#This Row],[discount_percentage]] &lt;=50%, "20-50%", IF(Table1[[#This Row],[discount_percentage]] &lt;=70%, "50-70%", "70-100%" )))</f>
        <v>20-50%</v>
      </c>
      <c r="J378" s="1" t="str">
        <f>IF(Table1[[#This Row],[discount_percentage]] &gt;= 50%, "Over 50% discount", "Below 50% discount")</f>
        <v>Over 50% discount</v>
      </c>
      <c r="K378" s="4">
        <v>0.5</v>
      </c>
      <c r="L378">
        <v>4.0999999999999996</v>
      </c>
      <c r="M378">
        <f>ROUND(Table1[[#This Row],[rating]], 0)</f>
        <v>4</v>
      </c>
      <c r="N378" s="1">
        <v>5179</v>
      </c>
      <c r="O378" s="1">
        <f>Table1[[#This Row],[rating]]*Table1[[#This Row],[ rating_count ]]</f>
        <v>21233.899999999998</v>
      </c>
      <c r="P378" s="1" t="str">
        <f>IF(Table1[[#This Row],[ rating_count ]]&lt;= 1000, "&lt;=1000", "&gt;=1000" )</f>
        <v>&gt;=1000</v>
      </c>
      <c r="Q378" s="1">
        <f>Table1[[#This Row],[ rating_count ]]*Table1[[#This Row],[actual_price]]</f>
        <v>31068821</v>
      </c>
      <c r="R378" t="s">
        <v>11154</v>
      </c>
      <c r="S378" s="6" t="s">
        <v>2439</v>
      </c>
      <c r="T378" t="s">
        <v>12098</v>
      </c>
      <c r="U378" t="s">
        <v>2441</v>
      </c>
      <c r="V378">
        <f>IF(TRIM(Table1[[#This Row],[review_id]])="", 0, LEN(Table1[[#This Row],[review_id]]) - LEN(SUBSTITUTE(Table1[[#This Row],[review_id]], ",", "")) + 1)</f>
        <v>8</v>
      </c>
      <c r="W378" t="s">
        <v>2442</v>
      </c>
      <c r="X378" t="s">
        <v>2443</v>
      </c>
      <c r="Y378" t="s">
        <v>2444</v>
      </c>
      <c r="Z378" t="s">
        <v>2445</v>
      </c>
    </row>
    <row r="379" spans="1:26" hidden="1" x14ac:dyDescent="0.25">
      <c r="A379" t="s">
        <v>2446</v>
      </c>
      <c r="B379" t="s">
        <v>9845</v>
      </c>
      <c r="C379" t="s">
        <v>9492</v>
      </c>
      <c r="D379" t="str">
        <f>TRIM(LEFT(SUBSTITUTE(SUBSTITUTE(SUBSTITUTE(Table1[[#This Row],[Product_category]],"&amp;"," &amp; "),"HomeImprovement","Home Improvement"),"Car&amp;Motorbike","Car &amp; Motorbike"),999))</f>
        <v>Electronics</v>
      </c>
      <c r="E379" s="1" t="s">
        <v>9496</v>
      </c>
      <c r="F379">
        <v>199</v>
      </c>
      <c r="G379">
        <v>349</v>
      </c>
      <c r="H379" t="str">
        <f>IF(Table1[[#This Row],[actual_price]]&lt;500,"&lt;500",
   IF(Table1[[#This Row],[actual_price]]&lt;=1000,"500–1000",IF(Table1[[#This Row],[actual_price]]&lt;=10000, "1000-10000",IF(Table1[[#This Row],[actual_price]]&lt;=50000, "10000-50000",IF(Table1[[#This Row],[actual_price]]&lt;=100000, "50000-100000","&gt;100000")))))</f>
        <v>&lt;500</v>
      </c>
      <c r="I379" t="str">
        <f>IF(Table1[[#This Row],[discount_percentage]] &lt;=20%, "0-20%",IF(Table1[[#This Row],[discount_percentage]] &lt;=50%, "20-50%", IF(Table1[[#This Row],[discount_percentage]] &lt;=70%, "50-70%", "70-100%" )))</f>
        <v>20-50%</v>
      </c>
      <c r="J379" s="1" t="str">
        <f>IF(Table1[[#This Row],[discount_percentage]] &gt;= 50%, "Over 50% discount", "Below 50% discount")</f>
        <v>Below 50% discount</v>
      </c>
      <c r="K379" s="4">
        <v>0.43</v>
      </c>
      <c r="L379">
        <v>4</v>
      </c>
      <c r="M379">
        <f>ROUND(Table1[[#This Row],[rating]], 0)</f>
        <v>4</v>
      </c>
      <c r="N379" s="1">
        <v>43993</v>
      </c>
      <c r="O379" s="1">
        <f>Table1[[#This Row],[rating]]*Table1[[#This Row],[ rating_count ]]</f>
        <v>175972</v>
      </c>
      <c r="P379" s="1" t="str">
        <f>IF(Table1[[#This Row],[ rating_count ]]&lt;= 1000, "&lt;=1000", "&gt;=1000" )</f>
        <v>&gt;=1000</v>
      </c>
      <c r="Q379" s="1">
        <f>Table1[[#This Row],[ rating_count ]]*Table1[[#This Row],[actual_price]]</f>
        <v>15353557</v>
      </c>
      <c r="R379" t="s">
        <v>10804</v>
      </c>
      <c r="S379" s="6" t="s">
        <v>2184</v>
      </c>
      <c r="T379" t="s">
        <v>11983</v>
      </c>
      <c r="U379" t="s">
        <v>2186</v>
      </c>
      <c r="V379">
        <f>IF(TRIM(Table1[[#This Row],[review_id]])="", 0, LEN(Table1[[#This Row],[review_id]]) - LEN(SUBSTITUTE(Table1[[#This Row],[review_id]], ",", "")) + 1)</f>
        <v>8</v>
      </c>
      <c r="W379" t="s">
        <v>2187</v>
      </c>
      <c r="X379" t="s">
        <v>2188</v>
      </c>
      <c r="Y379" t="s">
        <v>2447</v>
      </c>
      <c r="Z379" t="s">
        <v>2448</v>
      </c>
    </row>
    <row r="380" spans="1:26" hidden="1" x14ac:dyDescent="0.25">
      <c r="A380" t="s">
        <v>2449</v>
      </c>
      <c r="B380" t="s">
        <v>9885</v>
      </c>
      <c r="C380" t="s">
        <v>9492</v>
      </c>
      <c r="D380" t="str">
        <f>TRIM(LEFT(SUBSTITUTE(SUBSTITUTE(SUBSTITUTE(Table1[[#This Row],[Product_category]],"&amp;"," &amp; "),"HomeImprovement","Home Improvement"),"Car&amp;Motorbike","Car &amp; Motorbike"),999))</f>
        <v>Electronics</v>
      </c>
      <c r="E380" s="1" t="s">
        <v>9497</v>
      </c>
      <c r="F380" s="1">
        <v>15499</v>
      </c>
      <c r="G380" s="1">
        <v>18999</v>
      </c>
      <c r="H380" s="1" t="str">
        <f>IF(Table1[[#This Row],[actual_price]]&lt;500,"&lt;500",
   IF(Table1[[#This Row],[actual_price]]&lt;=1000,"500–1000",IF(Table1[[#This Row],[actual_price]]&lt;=10000, "1000-10000",IF(Table1[[#This Row],[actual_price]]&lt;=50000, "10000-50000",IF(Table1[[#This Row],[actual_price]]&lt;=100000, "50000-100000","&gt;100000")))))</f>
        <v>10000-50000</v>
      </c>
      <c r="I380" s="1" t="str">
        <f>IF(Table1[[#This Row],[discount_percentage]] &lt;=20%, "0-20%",IF(Table1[[#This Row],[discount_percentage]] &lt;=50%, "20-50%", IF(Table1[[#This Row],[discount_percentage]] &lt;=70%, "50-70%", "70-100%" )))</f>
        <v>0-20%</v>
      </c>
      <c r="J380" s="1" t="str">
        <f>IF(Table1[[#This Row],[discount_percentage]] &gt;= 50%, "Over 50% discount", "Below 50% discount")</f>
        <v>Below 50% discount</v>
      </c>
      <c r="K380" s="4">
        <v>0.18</v>
      </c>
      <c r="L380">
        <v>4.0999999999999996</v>
      </c>
      <c r="M380">
        <f>ROUND(Table1[[#This Row],[rating]], 0)</f>
        <v>4</v>
      </c>
      <c r="N380" s="1">
        <v>19252</v>
      </c>
      <c r="O380" s="1">
        <f>Table1[[#This Row],[rating]]*Table1[[#This Row],[ rating_count ]]</f>
        <v>78933.2</v>
      </c>
      <c r="P380" s="1" t="str">
        <f>IF(Table1[[#This Row],[ rating_count ]]&lt;= 1000, "&lt;=1000", "&gt;=1000" )</f>
        <v>&gt;=1000</v>
      </c>
      <c r="Q380" s="1">
        <f>Table1[[#This Row],[ rating_count ]]*Table1[[#This Row],[actual_price]]</f>
        <v>365768748</v>
      </c>
      <c r="R380" t="s">
        <v>11155</v>
      </c>
      <c r="S380" s="6" t="s">
        <v>2296</v>
      </c>
      <c r="T380" t="s">
        <v>2440</v>
      </c>
      <c r="U380" t="s">
        <v>2298</v>
      </c>
      <c r="V380">
        <f>IF(TRIM(Table1[[#This Row],[review_id]])="", 0, LEN(Table1[[#This Row],[review_id]]) - LEN(SUBSTITUTE(Table1[[#This Row],[review_id]], ",", "")) + 1)</f>
        <v>8</v>
      </c>
      <c r="W380" t="s">
        <v>2299</v>
      </c>
      <c r="X380" t="s">
        <v>2300</v>
      </c>
      <c r="Y380" t="s">
        <v>2450</v>
      </c>
      <c r="Z380" t="s">
        <v>2451</v>
      </c>
    </row>
    <row r="381" spans="1:26" hidden="1" x14ac:dyDescent="0.25">
      <c r="A381" t="s">
        <v>2452</v>
      </c>
      <c r="B381" t="s">
        <v>9886</v>
      </c>
      <c r="C381" t="s">
        <v>9492</v>
      </c>
      <c r="D381" t="str">
        <f>TRIM(LEFT(SUBSTITUTE(SUBSTITUTE(SUBSTITUTE(Table1[[#This Row],[Product_category]],"&amp;"," &amp; "),"HomeImprovement","Home Improvement"),"Car&amp;Motorbike","Car &amp; Motorbike"),999))</f>
        <v>Electronics</v>
      </c>
      <c r="E381" t="s">
        <v>9497</v>
      </c>
      <c r="F381">
        <v>199</v>
      </c>
      <c r="G381">
        <v>999</v>
      </c>
      <c r="H381" t="str">
        <f>IF(Table1[[#This Row],[actual_price]]&lt;500,"&lt;500",
   IF(Table1[[#This Row],[actual_price]]&lt;=1000,"500–1000",IF(Table1[[#This Row],[actual_price]]&lt;=10000, "1000-10000",IF(Table1[[#This Row],[actual_price]]&lt;=50000, "10000-50000",IF(Table1[[#This Row],[actual_price]]&lt;=100000, "50000-100000","&gt;100000")))))</f>
        <v>500–1000</v>
      </c>
      <c r="I381" t="str">
        <f>IF(Table1[[#This Row],[discount_percentage]] &lt;=20%, "0-20%",IF(Table1[[#This Row],[discount_percentage]] &lt;=50%, "20-50%", IF(Table1[[#This Row],[discount_percentage]] &lt;=70%, "50-70%", "70-100%" )))</f>
        <v>70-100%</v>
      </c>
      <c r="J381" s="1" t="str">
        <f>IF(Table1[[#This Row],[discount_percentage]] &gt;= 50%, "Over 50% discount", "Below 50% discount")</f>
        <v>Over 50% discount</v>
      </c>
      <c r="K381" s="4">
        <v>0.8</v>
      </c>
      <c r="L381">
        <v>3.9</v>
      </c>
      <c r="M381">
        <f>ROUND(Table1[[#This Row],[rating]], 0)</f>
        <v>4</v>
      </c>
      <c r="N381" s="1">
        <v>7928</v>
      </c>
      <c r="O381" s="1">
        <f>Table1[[#This Row],[rating]]*Table1[[#This Row],[ rating_count ]]</f>
        <v>30919.200000000001</v>
      </c>
      <c r="P381" s="1" t="str">
        <f>IF(Table1[[#This Row],[ rating_count ]]&lt;= 1000, "&lt;=1000", "&gt;=1000" )</f>
        <v>&gt;=1000</v>
      </c>
      <c r="Q381" s="1">
        <f>Table1[[#This Row],[ rating_count ]]*Table1[[#This Row],[actual_price]]</f>
        <v>7920072</v>
      </c>
      <c r="R381" t="s">
        <v>11156</v>
      </c>
      <c r="S381" s="6" t="s">
        <v>2453</v>
      </c>
      <c r="T381" t="s">
        <v>26</v>
      </c>
      <c r="U381" t="s">
        <v>2455</v>
      </c>
      <c r="V381">
        <f>IF(TRIM(Table1[[#This Row],[review_id]])="", 0, LEN(Table1[[#This Row],[review_id]]) - LEN(SUBSTITUTE(Table1[[#This Row],[review_id]], ",", "")) + 1)</f>
        <v>8</v>
      </c>
      <c r="W381" t="s">
        <v>2456</v>
      </c>
      <c r="X381" t="s">
        <v>2457</v>
      </c>
      <c r="Y381" t="s">
        <v>2458</v>
      </c>
      <c r="Z381" t="s">
        <v>2459</v>
      </c>
    </row>
    <row r="382" spans="1:26" hidden="1" x14ac:dyDescent="0.25">
      <c r="A382" t="s">
        <v>2460</v>
      </c>
      <c r="B382" t="s">
        <v>9887</v>
      </c>
      <c r="C382" t="s">
        <v>9492</v>
      </c>
      <c r="D382" t="str">
        <f>TRIM(LEFT(SUBSTITUTE(SUBSTITUTE(SUBSTITUTE(Table1[[#This Row],[Product_category]],"&amp;"," &amp; "),"HomeImprovement","Home Improvement"),"Car&amp;Motorbike","Car &amp; Motorbike"),999))</f>
        <v>Electronics</v>
      </c>
      <c r="E382" s="1" t="s">
        <v>9497</v>
      </c>
      <c r="F382" s="1">
        <v>1799</v>
      </c>
      <c r="G382" s="1">
        <v>19999</v>
      </c>
      <c r="H382" s="1" t="str">
        <f>IF(Table1[[#This Row],[actual_price]]&lt;500,"&lt;500",
   IF(Table1[[#This Row],[actual_price]]&lt;=1000,"500–1000",IF(Table1[[#This Row],[actual_price]]&lt;=10000, "1000-10000",IF(Table1[[#This Row],[actual_price]]&lt;=50000, "10000-50000",IF(Table1[[#This Row],[actual_price]]&lt;=100000, "50000-100000","&gt;100000")))))</f>
        <v>10000-50000</v>
      </c>
      <c r="I382" s="1" t="str">
        <f>IF(Table1[[#This Row],[discount_percentage]] &lt;=20%, "0-20%",IF(Table1[[#This Row],[discount_percentage]] &lt;=50%, "20-50%", IF(Table1[[#This Row],[discount_percentage]] &lt;=70%, "50-70%", "70-100%" )))</f>
        <v>70-100%</v>
      </c>
      <c r="J382" s="1" t="str">
        <f>IF(Table1[[#This Row],[discount_percentage]] &gt;= 50%, "Over 50% discount", "Below 50% discount")</f>
        <v>Over 50% discount</v>
      </c>
      <c r="K382" s="4">
        <v>0.91</v>
      </c>
      <c r="L382">
        <v>4.2</v>
      </c>
      <c r="M382">
        <f>ROUND(Table1[[#This Row],[rating]], 0)</f>
        <v>4</v>
      </c>
      <c r="N382" s="1">
        <v>13937</v>
      </c>
      <c r="O382" s="1">
        <f>Table1[[#This Row],[rating]]*Table1[[#This Row],[ rating_count ]]</f>
        <v>58535.4</v>
      </c>
      <c r="P382" s="1" t="str">
        <f>IF(Table1[[#This Row],[ rating_count ]]&lt;= 1000, "&lt;=1000", "&gt;=1000" )</f>
        <v>&gt;=1000</v>
      </c>
      <c r="Q382" s="1">
        <f>Table1[[#This Row],[ rating_count ]]*Table1[[#This Row],[actual_price]]</f>
        <v>278726063</v>
      </c>
      <c r="R382" t="s">
        <v>11119</v>
      </c>
      <c r="S382" s="6" t="s">
        <v>2461</v>
      </c>
      <c r="T382" t="s">
        <v>2185</v>
      </c>
      <c r="U382" t="s">
        <v>2462</v>
      </c>
      <c r="V382">
        <f>IF(TRIM(Table1[[#This Row],[review_id]])="", 0, LEN(Table1[[#This Row],[review_id]]) - LEN(SUBSTITUTE(Table1[[#This Row],[review_id]], ",", "")) + 1)</f>
        <v>8</v>
      </c>
      <c r="W382" t="s">
        <v>2463</v>
      </c>
      <c r="X382" t="s">
        <v>2464</v>
      </c>
      <c r="Y382" t="s">
        <v>2465</v>
      </c>
      <c r="Z382" t="s">
        <v>2466</v>
      </c>
    </row>
    <row r="383" spans="1:26" hidden="1" x14ac:dyDescent="0.25">
      <c r="A383" t="s">
        <v>2467</v>
      </c>
      <c r="B383" t="s">
        <v>9888</v>
      </c>
      <c r="C383" t="s">
        <v>9492</v>
      </c>
      <c r="D383" t="str">
        <f>TRIM(LEFT(SUBSTITUTE(SUBSTITUTE(SUBSTITUTE(Table1[[#This Row],[Product_category]],"&amp;"," &amp; "),"HomeImprovement","Home Improvement"),"Car&amp;Motorbike","Car &amp; Motorbike"),999))</f>
        <v>Electronics</v>
      </c>
      <c r="E383" t="s">
        <v>9497</v>
      </c>
      <c r="F383" s="1">
        <v>8999</v>
      </c>
      <c r="G383" s="1">
        <v>11999</v>
      </c>
      <c r="H383" s="1" t="str">
        <f>IF(Table1[[#This Row],[actual_price]]&lt;500,"&lt;500",
   IF(Table1[[#This Row],[actual_price]]&lt;=1000,"500–1000",IF(Table1[[#This Row],[actual_price]]&lt;=10000, "1000-10000",IF(Table1[[#This Row],[actual_price]]&lt;=50000, "10000-50000",IF(Table1[[#This Row],[actual_price]]&lt;=100000, "50000-100000","&gt;100000")))))</f>
        <v>10000-50000</v>
      </c>
      <c r="I383" s="1" t="str">
        <f>IF(Table1[[#This Row],[discount_percentage]] &lt;=20%, "0-20%",IF(Table1[[#This Row],[discount_percentage]] &lt;=50%, "20-50%", IF(Table1[[#This Row],[discount_percentage]] &lt;=70%, "50-70%", "70-100%" )))</f>
        <v>20-50%</v>
      </c>
      <c r="J383" s="1" t="str">
        <f>IF(Table1[[#This Row],[discount_percentage]] &gt;= 50%, "Over 50% discount", "Below 50% discount")</f>
        <v>Below 50% discount</v>
      </c>
      <c r="K383" s="4">
        <v>0.25</v>
      </c>
      <c r="L383">
        <v>4</v>
      </c>
      <c r="M383">
        <f>ROUND(Table1[[#This Row],[rating]], 0)</f>
        <v>4</v>
      </c>
      <c r="N383" s="1">
        <v>12796</v>
      </c>
      <c r="O383" s="1">
        <f>Table1[[#This Row],[rating]]*Table1[[#This Row],[ rating_count ]]</f>
        <v>51184</v>
      </c>
      <c r="P383" s="1" t="str">
        <f>IF(Table1[[#This Row],[ rating_count ]]&lt;= 1000, "&lt;=1000", "&gt;=1000" )</f>
        <v>&gt;=1000</v>
      </c>
      <c r="Q383" s="1">
        <f>Table1[[#This Row],[ rating_count ]]*Table1[[#This Row],[actual_price]]</f>
        <v>153539204</v>
      </c>
      <c r="R383" t="s">
        <v>11133</v>
      </c>
      <c r="S383" s="6" t="s">
        <v>2468</v>
      </c>
      <c r="T383" t="s">
        <v>2297</v>
      </c>
      <c r="U383" t="s">
        <v>2470</v>
      </c>
      <c r="V383">
        <f>IF(TRIM(Table1[[#This Row],[review_id]])="", 0, LEN(Table1[[#This Row],[review_id]]) - LEN(SUBSTITUTE(Table1[[#This Row],[review_id]], ",", "")) + 1)</f>
        <v>8</v>
      </c>
      <c r="W383" t="s">
        <v>2471</v>
      </c>
      <c r="X383" t="s">
        <v>2472</v>
      </c>
      <c r="Y383" t="s">
        <v>2473</v>
      </c>
      <c r="Z383" t="s">
        <v>2474</v>
      </c>
    </row>
    <row r="384" spans="1:26" hidden="1" x14ac:dyDescent="0.25">
      <c r="A384" t="s">
        <v>2475</v>
      </c>
      <c r="B384" t="s">
        <v>9846</v>
      </c>
      <c r="C384" t="s">
        <v>9492</v>
      </c>
      <c r="D384" t="str">
        <f>TRIM(LEFT(SUBSTITUTE(SUBSTITUTE(SUBSTITUTE(Table1[[#This Row],[Product_category]],"&amp;"," &amp; "),"HomeImprovement","Home Improvement"),"Car&amp;Motorbike","Car &amp; Motorbike"),999))</f>
        <v>Electronics</v>
      </c>
      <c r="E384" s="1" t="s">
        <v>9496</v>
      </c>
      <c r="F384">
        <v>873</v>
      </c>
      <c r="G384" s="1">
        <v>1699</v>
      </c>
      <c r="H384" s="1" t="str">
        <f>IF(Table1[[#This Row],[actual_price]]&lt;500,"&lt;500",
   IF(Table1[[#This Row],[actual_price]]&lt;=1000,"500–1000",IF(Table1[[#This Row],[actual_price]]&lt;=10000, "1000-10000",IF(Table1[[#This Row],[actual_price]]&lt;=50000, "10000-50000",IF(Table1[[#This Row],[actual_price]]&lt;=100000, "50000-100000","&gt;100000")))))</f>
        <v>1000-10000</v>
      </c>
      <c r="I384" s="1" t="str">
        <f>IF(Table1[[#This Row],[discount_percentage]] &lt;=20%, "0-20%",IF(Table1[[#This Row],[discount_percentage]] &lt;=50%, "20-50%", IF(Table1[[#This Row],[discount_percentage]] &lt;=70%, "50-70%", "70-100%" )))</f>
        <v>20-50%</v>
      </c>
      <c r="J384" s="1" t="str">
        <f>IF(Table1[[#This Row],[discount_percentage]] &gt;= 50%, "Over 50% discount", "Below 50% discount")</f>
        <v>Below 50% discount</v>
      </c>
      <c r="K384" s="4">
        <v>0.49</v>
      </c>
      <c r="L384">
        <v>4.4000000000000004</v>
      </c>
      <c r="M384">
        <f>ROUND(Table1[[#This Row],[rating]], 0)</f>
        <v>4</v>
      </c>
      <c r="N384" s="1">
        <v>1680</v>
      </c>
      <c r="O384" s="1">
        <f>Table1[[#This Row],[rating]]*Table1[[#This Row],[ rating_count ]]</f>
        <v>7392.0000000000009</v>
      </c>
      <c r="P384" s="1" t="str">
        <f>IF(Table1[[#This Row],[ rating_count ]]&lt;= 1000, "&lt;=1000", "&gt;=1000" )</f>
        <v>&gt;=1000</v>
      </c>
      <c r="Q384" s="1">
        <f>Table1[[#This Row],[ rating_count ]]*Table1[[#This Row],[actual_price]]</f>
        <v>2854320</v>
      </c>
      <c r="R384" t="s">
        <v>11157</v>
      </c>
      <c r="S384" s="6" t="s">
        <v>2192</v>
      </c>
      <c r="T384" t="s">
        <v>2454</v>
      </c>
      <c r="U384" t="s">
        <v>2194</v>
      </c>
      <c r="V384">
        <f>IF(TRIM(Table1[[#This Row],[review_id]])="", 0, LEN(Table1[[#This Row],[review_id]]) - LEN(SUBSTITUTE(Table1[[#This Row],[review_id]], ",", "")) + 1)</f>
        <v>8</v>
      </c>
      <c r="W384" t="s">
        <v>2195</v>
      </c>
      <c r="X384" t="s">
        <v>2196</v>
      </c>
      <c r="Y384" t="s">
        <v>2476</v>
      </c>
      <c r="Z384" t="s">
        <v>2477</v>
      </c>
    </row>
    <row r="385" spans="1:26" hidden="1" x14ac:dyDescent="0.25">
      <c r="A385" t="s">
        <v>2478</v>
      </c>
      <c r="B385" t="s">
        <v>9889</v>
      </c>
      <c r="C385" t="s">
        <v>9492</v>
      </c>
      <c r="D385" t="str">
        <f>TRIM(LEFT(SUBSTITUTE(SUBSTITUTE(SUBSTITUTE(Table1[[#This Row],[Product_category]],"&amp;"," &amp; "),"HomeImprovement","Home Improvement"),"Car&amp;Motorbike","Car &amp; Motorbike"),999))</f>
        <v>Electronics</v>
      </c>
      <c r="E385" s="1" t="s">
        <v>9497</v>
      </c>
      <c r="F385" s="1">
        <v>12999</v>
      </c>
      <c r="G385" s="1">
        <v>15999</v>
      </c>
      <c r="H385" s="1" t="str">
        <f>IF(Table1[[#This Row],[actual_price]]&lt;500,"&lt;500",
   IF(Table1[[#This Row],[actual_price]]&lt;=1000,"500–1000",IF(Table1[[#This Row],[actual_price]]&lt;=10000, "1000-10000",IF(Table1[[#This Row],[actual_price]]&lt;=50000, "10000-50000",IF(Table1[[#This Row],[actual_price]]&lt;=100000, "50000-100000","&gt;100000")))))</f>
        <v>10000-50000</v>
      </c>
      <c r="I385" s="1" t="str">
        <f>IF(Table1[[#This Row],[discount_percentage]] &lt;=20%, "0-20%",IF(Table1[[#This Row],[discount_percentage]] &lt;=50%, "20-50%", IF(Table1[[#This Row],[discount_percentage]] &lt;=70%, "50-70%", "70-100%" )))</f>
        <v>0-20%</v>
      </c>
      <c r="J385" s="1" t="str">
        <f>IF(Table1[[#This Row],[discount_percentage]] &gt;= 50%, "Over 50% discount", "Below 50% discount")</f>
        <v>Below 50% discount</v>
      </c>
      <c r="K385" s="4">
        <v>0.19</v>
      </c>
      <c r="L385">
        <v>4.2</v>
      </c>
      <c r="M385">
        <f>ROUND(Table1[[#This Row],[rating]], 0)</f>
        <v>4</v>
      </c>
      <c r="N385" s="1">
        <v>13246</v>
      </c>
      <c r="O385" s="1">
        <f>Table1[[#This Row],[rating]]*Table1[[#This Row],[ rating_count ]]</f>
        <v>55633.200000000004</v>
      </c>
      <c r="P385" s="1" t="str">
        <f>IF(Table1[[#This Row],[ rating_count ]]&lt;= 1000, "&lt;=1000", "&gt;=1000" )</f>
        <v>&gt;=1000</v>
      </c>
      <c r="Q385" s="1">
        <f>Table1[[#This Row],[ rating_count ]]*Table1[[#This Row],[actual_price]]</f>
        <v>211922754</v>
      </c>
      <c r="R385" t="s">
        <v>11158</v>
      </c>
      <c r="S385" s="6" t="s">
        <v>2479</v>
      </c>
      <c r="T385" t="s">
        <v>12099</v>
      </c>
      <c r="U385" t="s">
        <v>2480</v>
      </c>
      <c r="V385">
        <f>IF(TRIM(Table1[[#This Row],[review_id]])="", 0, LEN(Table1[[#This Row],[review_id]]) - LEN(SUBSTITUTE(Table1[[#This Row],[review_id]], ",", "")) + 1)</f>
        <v>8</v>
      </c>
      <c r="W385" t="s">
        <v>2481</v>
      </c>
      <c r="X385" t="s">
        <v>2482</v>
      </c>
      <c r="Y385" t="s">
        <v>2483</v>
      </c>
      <c r="Z385" t="s">
        <v>2484</v>
      </c>
    </row>
    <row r="386" spans="1:26" hidden="1" x14ac:dyDescent="0.25">
      <c r="A386" t="s">
        <v>2485</v>
      </c>
      <c r="B386" t="s">
        <v>9890</v>
      </c>
      <c r="C386" t="s">
        <v>9492</v>
      </c>
      <c r="D386" t="str">
        <f>TRIM(LEFT(SUBSTITUTE(SUBSTITUTE(SUBSTITUTE(Table1[[#This Row],[Product_category]],"&amp;"," &amp; "),"HomeImprovement","Home Improvement"),"Car&amp;Motorbike","Car &amp; Motorbike"),999))</f>
        <v>Electronics</v>
      </c>
      <c r="E386" s="1" t="s">
        <v>9497</v>
      </c>
      <c r="F386">
        <v>539</v>
      </c>
      <c r="G386" s="1">
        <v>1599</v>
      </c>
      <c r="H386" s="1" t="str">
        <f>IF(Table1[[#This Row],[actual_price]]&lt;500,"&lt;500",
   IF(Table1[[#This Row],[actual_price]]&lt;=1000,"500–1000",IF(Table1[[#This Row],[actual_price]]&lt;=10000, "1000-10000",IF(Table1[[#This Row],[actual_price]]&lt;=50000, "10000-50000",IF(Table1[[#This Row],[actual_price]]&lt;=100000, "50000-100000","&gt;100000")))))</f>
        <v>1000-10000</v>
      </c>
      <c r="I386" s="1" t="str">
        <f>IF(Table1[[#This Row],[discount_percentage]] &lt;=20%, "0-20%",IF(Table1[[#This Row],[discount_percentage]] &lt;=50%, "20-50%", IF(Table1[[#This Row],[discount_percentage]] &lt;=70%, "50-70%", "70-100%" )))</f>
        <v>50-70%</v>
      </c>
      <c r="J386" s="1" t="str">
        <f>IF(Table1[[#This Row],[discount_percentage]] &gt;= 50%, "Over 50% discount", "Below 50% discount")</f>
        <v>Over 50% discount</v>
      </c>
      <c r="K386" s="4">
        <v>0.66</v>
      </c>
      <c r="L386">
        <v>3.8</v>
      </c>
      <c r="M386">
        <f>ROUND(Table1[[#This Row],[rating]], 0)</f>
        <v>4</v>
      </c>
      <c r="N386" s="1">
        <v>14648</v>
      </c>
      <c r="O386" s="1">
        <f>Table1[[#This Row],[rating]]*Table1[[#This Row],[ rating_count ]]</f>
        <v>55662.399999999994</v>
      </c>
      <c r="P386" s="1" t="str">
        <f>IF(Table1[[#This Row],[ rating_count ]]&lt;= 1000, "&lt;=1000", "&gt;=1000" )</f>
        <v>&gt;=1000</v>
      </c>
      <c r="Q386" s="1">
        <f>Table1[[#This Row],[ rating_count ]]*Table1[[#This Row],[actual_price]]</f>
        <v>23422152</v>
      </c>
      <c r="R386" t="s">
        <v>11159</v>
      </c>
      <c r="S386" s="6" t="s">
        <v>2486</v>
      </c>
      <c r="T386" t="s">
        <v>2469</v>
      </c>
      <c r="U386" t="s">
        <v>2487</v>
      </c>
      <c r="V386">
        <f>IF(TRIM(Table1[[#This Row],[review_id]])="", 0, LEN(Table1[[#This Row],[review_id]]) - LEN(SUBSTITUTE(Table1[[#This Row],[review_id]], ",", "")) + 1)</f>
        <v>8</v>
      </c>
      <c r="W386" t="s">
        <v>2488</v>
      </c>
      <c r="X386" t="s">
        <v>2489</v>
      </c>
      <c r="Y386" t="s">
        <v>2490</v>
      </c>
      <c r="Z386" t="s">
        <v>2491</v>
      </c>
    </row>
    <row r="387" spans="1:26" hidden="1" x14ac:dyDescent="0.25">
      <c r="A387" t="s">
        <v>2492</v>
      </c>
      <c r="B387" t="s">
        <v>9891</v>
      </c>
      <c r="C387" t="s">
        <v>9492</v>
      </c>
      <c r="D387" t="str">
        <f>TRIM(LEFT(SUBSTITUTE(SUBSTITUTE(SUBSTITUTE(Table1[[#This Row],[Product_category]],"&amp;"," &amp; "),"HomeImprovement","Home Improvement"),"Car&amp;Motorbike","Car &amp; Motorbike"),999))</f>
        <v>Electronics</v>
      </c>
      <c r="E387" s="1" t="s">
        <v>9497</v>
      </c>
      <c r="F387" s="1">
        <v>1999</v>
      </c>
      <c r="G387" s="1">
        <v>9999</v>
      </c>
      <c r="H387" s="1" t="str">
        <f>IF(Table1[[#This Row],[actual_price]]&lt;500,"&lt;500",
   IF(Table1[[#This Row],[actual_price]]&lt;=1000,"500–1000",IF(Table1[[#This Row],[actual_price]]&lt;=10000, "1000-10000",IF(Table1[[#This Row],[actual_price]]&lt;=50000, "10000-50000",IF(Table1[[#This Row],[actual_price]]&lt;=100000, "50000-100000","&gt;100000")))))</f>
        <v>1000-10000</v>
      </c>
      <c r="I387" s="1" t="str">
        <f>IF(Table1[[#This Row],[discount_percentage]] &lt;=20%, "0-20%",IF(Table1[[#This Row],[discount_percentage]] &lt;=50%, "20-50%", IF(Table1[[#This Row],[discount_percentage]] &lt;=70%, "50-70%", "70-100%" )))</f>
        <v>70-100%</v>
      </c>
      <c r="J387" s="1" t="str">
        <f>IF(Table1[[#This Row],[discount_percentage]] &gt;= 50%, "Over 50% discount", "Below 50% discount")</f>
        <v>Over 50% discount</v>
      </c>
      <c r="K387" s="4">
        <v>0.8</v>
      </c>
      <c r="L387">
        <v>4.3</v>
      </c>
      <c r="M387">
        <f>ROUND(Table1[[#This Row],[rating]], 0)</f>
        <v>4</v>
      </c>
      <c r="N387" s="1">
        <v>27696</v>
      </c>
      <c r="O387" s="1">
        <f>Table1[[#This Row],[rating]]*Table1[[#This Row],[ rating_count ]]</f>
        <v>119092.79999999999</v>
      </c>
      <c r="P387" s="1" t="str">
        <f>IF(Table1[[#This Row],[ rating_count ]]&lt;= 1000, "&lt;=1000", "&gt;=1000" )</f>
        <v>&gt;=1000</v>
      </c>
      <c r="Q387" s="1">
        <f>Table1[[#This Row],[ rating_count ]]*Table1[[#This Row],[actual_price]]</f>
        <v>276932304</v>
      </c>
      <c r="R387" t="s">
        <v>11160</v>
      </c>
      <c r="S387" s="6" t="s">
        <v>2493</v>
      </c>
      <c r="T387" t="s">
        <v>2193</v>
      </c>
      <c r="U387" t="s">
        <v>2495</v>
      </c>
      <c r="V387">
        <f>IF(TRIM(Table1[[#This Row],[review_id]])="", 0, LEN(Table1[[#This Row],[review_id]]) - LEN(SUBSTITUTE(Table1[[#This Row],[review_id]], ",", "")) + 1)</f>
        <v>8</v>
      </c>
      <c r="W387" t="s">
        <v>2496</v>
      </c>
      <c r="X387" t="s">
        <v>2497</v>
      </c>
      <c r="Y387" t="s">
        <v>2498</v>
      </c>
      <c r="Z387" t="s">
        <v>2499</v>
      </c>
    </row>
    <row r="388" spans="1:26" hidden="1" x14ac:dyDescent="0.25">
      <c r="A388" t="s">
        <v>2500</v>
      </c>
      <c r="B388" t="s">
        <v>9892</v>
      </c>
      <c r="C388" t="s">
        <v>9492</v>
      </c>
      <c r="D388" t="str">
        <f>TRIM(LEFT(SUBSTITUTE(SUBSTITUTE(SUBSTITUTE(Table1[[#This Row],[Product_category]],"&amp;"," &amp; "),"HomeImprovement","Home Improvement"),"Car&amp;Motorbike","Car &amp; Motorbike"),999))</f>
        <v>Electronics</v>
      </c>
      <c r="E388" t="s">
        <v>9498</v>
      </c>
      <c r="F388" s="1">
        <v>15490</v>
      </c>
      <c r="G388" s="1">
        <v>20990</v>
      </c>
      <c r="H388" s="1" t="str">
        <f>IF(Table1[[#This Row],[actual_price]]&lt;500,"&lt;500",
   IF(Table1[[#This Row],[actual_price]]&lt;=1000,"500–1000",IF(Table1[[#This Row],[actual_price]]&lt;=10000, "1000-10000",IF(Table1[[#This Row],[actual_price]]&lt;=50000, "10000-50000",IF(Table1[[#This Row],[actual_price]]&lt;=100000, "50000-100000","&gt;100000")))))</f>
        <v>10000-50000</v>
      </c>
      <c r="I388" s="1" t="str">
        <f>IF(Table1[[#This Row],[discount_percentage]] &lt;=20%, "0-20%",IF(Table1[[#This Row],[discount_percentage]] &lt;=50%, "20-50%", IF(Table1[[#This Row],[discount_percentage]] &lt;=70%, "50-70%", "70-100%" )))</f>
        <v>20-50%</v>
      </c>
      <c r="J388" s="1" t="str">
        <f>IF(Table1[[#This Row],[discount_percentage]] &gt;= 50%, "Over 50% discount", "Below 50% discount")</f>
        <v>Below 50% discount</v>
      </c>
      <c r="K388" s="4">
        <v>0.26</v>
      </c>
      <c r="L388">
        <v>4.2</v>
      </c>
      <c r="M388">
        <f>ROUND(Table1[[#This Row],[rating]], 0)</f>
        <v>4</v>
      </c>
      <c r="N388" s="1">
        <v>32916</v>
      </c>
      <c r="O388" s="1">
        <f>Table1[[#This Row],[rating]]*Table1[[#This Row],[ rating_count ]]</f>
        <v>138247.20000000001</v>
      </c>
      <c r="P388" s="1" t="str">
        <f>IF(Table1[[#This Row],[ rating_count ]]&lt;= 1000, "&lt;=1000", "&gt;=1000" )</f>
        <v>&gt;=1000</v>
      </c>
      <c r="Q388" s="1">
        <f>Table1[[#This Row],[ rating_count ]]*Table1[[#This Row],[actual_price]]</f>
        <v>690906840</v>
      </c>
      <c r="R388" t="s">
        <v>11161</v>
      </c>
      <c r="S388" s="6" t="s">
        <v>2501</v>
      </c>
      <c r="T388" t="s">
        <v>12100</v>
      </c>
      <c r="U388" t="s">
        <v>2503</v>
      </c>
      <c r="V388">
        <f>IF(TRIM(Table1[[#This Row],[review_id]])="", 0, LEN(Table1[[#This Row],[review_id]]) - LEN(SUBSTITUTE(Table1[[#This Row],[review_id]], ",", "")) + 1)</f>
        <v>8</v>
      </c>
      <c r="W388" t="s">
        <v>2504</v>
      </c>
      <c r="X388" t="s">
        <v>2505</v>
      </c>
      <c r="Y388" t="s">
        <v>2506</v>
      </c>
      <c r="Z388" t="s">
        <v>2507</v>
      </c>
    </row>
    <row r="389" spans="1:26" hidden="1" x14ac:dyDescent="0.25">
      <c r="A389" t="s">
        <v>2508</v>
      </c>
      <c r="B389" t="s">
        <v>9893</v>
      </c>
      <c r="C389" t="s">
        <v>9492</v>
      </c>
      <c r="D389" t="str">
        <f>TRIM(LEFT(SUBSTITUTE(SUBSTITUTE(SUBSTITUTE(Table1[[#This Row],[Product_category]],"&amp;"," &amp; "),"HomeImprovement","Home Improvement"),"Car&amp;Motorbike","Car &amp; Motorbike"),999))</f>
        <v>Electronics</v>
      </c>
      <c r="E389" s="1" t="s">
        <v>9496</v>
      </c>
      <c r="F389" s="1">
        <v>19999</v>
      </c>
      <c r="G389" s="1">
        <v>24999</v>
      </c>
      <c r="H389" s="1" t="str">
        <f>IF(Table1[[#This Row],[actual_price]]&lt;500,"&lt;500",
   IF(Table1[[#This Row],[actual_price]]&lt;=1000,"500–1000",IF(Table1[[#This Row],[actual_price]]&lt;=10000, "1000-10000",IF(Table1[[#This Row],[actual_price]]&lt;=50000, "10000-50000",IF(Table1[[#This Row],[actual_price]]&lt;=100000, "50000-100000","&gt;100000")))))</f>
        <v>10000-50000</v>
      </c>
      <c r="I389" s="1" t="str">
        <f>IF(Table1[[#This Row],[discount_percentage]] &lt;=20%, "0-20%",IF(Table1[[#This Row],[discount_percentage]] &lt;=50%, "20-50%", IF(Table1[[#This Row],[discount_percentage]] &lt;=70%, "50-70%", "70-100%" )))</f>
        <v>0-20%</v>
      </c>
      <c r="J389" s="1" t="str">
        <f>IF(Table1[[#This Row],[discount_percentage]] &gt;= 50%, "Over 50% discount", "Below 50% discount")</f>
        <v>Below 50% discount</v>
      </c>
      <c r="K389" s="4">
        <v>0.2</v>
      </c>
      <c r="L389">
        <v>3.9</v>
      </c>
      <c r="M389">
        <f>ROUND(Table1[[#This Row],[rating]], 0)</f>
        <v>4</v>
      </c>
      <c r="N389" s="1">
        <v>25824</v>
      </c>
      <c r="O389" s="1">
        <f>Table1[[#This Row],[rating]]*Table1[[#This Row],[ rating_count ]]</f>
        <v>100713.59999999999</v>
      </c>
      <c r="P389" s="1" t="str">
        <f>IF(Table1[[#This Row],[ rating_count ]]&lt;= 1000, "&lt;=1000", "&gt;=1000" )</f>
        <v>&gt;=1000</v>
      </c>
      <c r="Q389" s="1">
        <f>Table1[[#This Row],[ rating_count ]]*Table1[[#This Row],[actual_price]]</f>
        <v>645574176</v>
      </c>
      <c r="R389" t="s">
        <v>11162</v>
      </c>
      <c r="S389" s="6" t="s">
        <v>2348</v>
      </c>
      <c r="T389" t="s">
        <v>12101</v>
      </c>
      <c r="U389" t="s">
        <v>2349</v>
      </c>
      <c r="V389">
        <f>IF(TRIM(Table1[[#This Row],[review_id]])="", 0, LEN(Table1[[#This Row],[review_id]]) - LEN(SUBSTITUTE(Table1[[#This Row],[review_id]], ",", "")) + 1)</f>
        <v>8</v>
      </c>
      <c r="W389" t="s">
        <v>2350</v>
      </c>
      <c r="X389" t="s">
        <v>2351</v>
      </c>
      <c r="Y389" t="s">
        <v>2509</v>
      </c>
      <c r="Z389" t="s">
        <v>2510</v>
      </c>
    </row>
    <row r="390" spans="1:26" hidden="1" x14ac:dyDescent="0.25">
      <c r="A390" t="s">
        <v>2511</v>
      </c>
      <c r="B390" t="s">
        <v>9847</v>
      </c>
      <c r="C390" t="s">
        <v>9492</v>
      </c>
      <c r="D390" t="str">
        <f>TRIM(LEFT(SUBSTITUTE(SUBSTITUTE(SUBSTITUTE(Table1[[#This Row],[Product_category]],"&amp;"," &amp; "),"HomeImprovement","Home Improvement"),"Car&amp;Motorbike","Car &amp; Motorbike"),999))</f>
        <v>Electronics</v>
      </c>
      <c r="E390" s="1" t="s">
        <v>9496</v>
      </c>
      <c r="F390" s="1">
        <v>1075</v>
      </c>
      <c r="G390" s="1">
        <v>1699</v>
      </c>
      <c r="H390" s="1" t="str">
        <f>IF(Table1[[#This Row],[actual_price]]&lt;500,"&lt;500",
   IF(Table1[[#This Row],[actual_price]]&lt;=1000,"500–1000",IF(Table1[[#This Row],[actual_price]]&lt;=10000, "1000-10000",IF(Table1[[#This Row],[actual_price]]&lt;=50000, "10000-50000",IF(Table1[[#This Row],[actual_price]]&lt;=100000, "50000-100000","&gt;100000")))))</f>
        <v>1000-10000</v>
      </c>
      <c r="I390" s="1" t="str">
        <f>IF(Table1[[#This Row],[discount_percentage]] &lt;=20%, "0-20%",IF(Table1[[#This Row],[discount_percentage]] &lt;=50%, "20-50%", IF(Table1[[#This Row],[discount_percentage]] &lt;=70%, "50-70%", "70-100%" )))</f>
        <v>20-50%</v>
      </c>
      <c r="J390" s="1" t="str">
        <f>IF(Table1[[#This Row],[discount_percentage]] &gt;= 50%, "Over 50% discount", "Below 50% discount")</f>
        <v>Below 50% discount</v>
      </c>
      <c r="K390" s="4">
        <v>0.37</v>
      </c>
      <c r="L390">
        <v>4.4000000000000004</v>
      </c>
      <c r="M390">
        <f>ROUND(Table1[[#This Row],[rating]], 0)</f>
        <v>4</v>
      </c>
      <c r="N390" s="1">
        <v>7462</v>
      </c>
      <c r="O390" s="1">
        <f>Table1[[#This Row],[rating]]*Table1[[#This Row],[ rating_count ]]</f>
        <v>32832.800000000003</v>
      </c>
      <c r="P390" s="1" t="str">
        <f>IF(Table1[[#This Row],[ rating_count ]]&lt;= 1000, "&lt;=1000", "&gt;=1000" )</f>
        <v>&gt;=1000</v>
      </c>
      <c r="Q390" s="1">
        <f>Table1[[#This Row],[ rating_count ]]*Table1[[#This Row],[actual_price]]</f>
        <v>12677938</v>
      </c>
      <c r="R390" t="s">
        <v>11163</v>
      </c>
      <c r="S390" s="6" t="s">
        <v>2200</v>
      </c>
      <c r="T390" t="s">
        <v>2494</v>
      </c>
      <c r="U390" t="s">
        <v>2202</v>
      </c>
      <c r="V390">
        <f>IF(TRIM(Table1[[#This Row],[review_id]])="", 0, LEN(Table1[[#This Row],[review_id]]) - LEN(SUBSTITUTE(Table1[[#This Row],[review_id]], ",", "")) + 1)</f>
        <v>8</v>
      </c>
      <c r="W390" t="s">
        <v>2203</v>
      </c>
      <c r="X390" t="s">
        <v>2204</v>
      </c>
      <c r="Y390" t="s">
        <v>2512</v>
      </c>
      <c r="Z390" t="s">
        <v>2513</v>
      </c>
    </row>
    <row r="391" spans="1:26" hidden="1" x14ac:dyDescent="0.25">
      <c r="A391" t="s">
        <v>2514</v>
      </c>
      <c r="B391" t="s">
        <v>9894</v>
      </c>
      <c r="C391" t="s">
        <v>9492</v>
      </c>
      <c r="D391" t="str">
        <f>TRIM(LEFT(SUBSTITUTE(SUBSTITUTE(SUBSTITUTE(Table1[[#This Row],[Product_category]],"&amp;"," &amp; "),"HomeImprovement","Home Improvement"),"Car&amp;Motorbike","Car &amp; Motorbike"),999))</f>
        <v>Electronics</v>
      </c>
      <c r="E391" s="1" t="s">
        <v>9497</v>
      </c>
      <c r="F391">
        <v>399</v>
      </c>
      <c r="G391">
        <v>699</v>
      </c>
      <c r="H391" t="str">
        <f>IF(Table1[[#This Row],[actual_price]]&lt;500,"&lt;500",
   IF(Table1[[#This Row],[actual_price]]&lt;=1000,"500–1000",IF(Table1[[#This Row],[actual_price]]&lt;=10000, "1000-10000",IF(Table1[[#This Row],[actual_price]]&lt;=50000, "10000-50000",IF(Table1[[#This Row],[actual_price]]&lt;=100000, "50000-100000","&gt;100000")))))</f>
        <v>500–1000</v>
      </c>
      <c r="I391" t="str">
        <f>IF(Table1[[#This Row],[discount_percentage]] &lt;=20%, "0-20%",IF(Table1[[#This Row],[discount_percentage]] &lt;=50%, "20-50%", IF(Table1[[#This Row],[discount_percentage]] &lt;=70%, "50-70%", "70-100%" )))</f>
        <v>20-50%</v>
      </c>
      <c r="J391" s="1" t="str">
        <f>IF(Table1[[#This Row],[discount_percentage]] &gt;= 50%, "Over 50% discount", "Below 50% discount")</f>
        <v>Below 50% discount</v>
      </c>
      <c r="K391" s="4">
        <v>0.43</v>
      </c>
      <c r="L391">
        <v>4</v>
      </c>
      <c r="M391">
        <f>ROUND(Table1[[#This Row],[rating]], 0)</f>
        <v>4</v>
      </c>
      <c r="N391" s="1">
        <v>37817</v>
      </c>
      <c r="O391" s="1">
        <f>Table1[[#This Row],[rating]]*Table1[[#This Row],[ rating_count ]]</f>
        <v>151268</v>
      </c>
      <c r="P391" s="1" t="str">
        <f>IF(Table1[[#This Row],[ rating_count ]]&lt;= 1000, "&lt;=1000", "&gt;=1000" )</f>
        <v>&gt;=1000</v>
      </c>
      <c r="Q391" s="1">
        <f>Table1[[#This Row],[ rating_count ]]*Table1[[#This Row],[actual_price]]</f>
        <v>26434083</v>
      </c>
      <c r="R391" t="s">
        <v>11164</v>
      </c>
      <c r="S391" s="6" t="s">
        <v>2515</v>
      </c>
      <c r="T391" t="s">
        <v>2502</v>
      </c>
      <c r="U391" t="s">
        <v>2517</v>
      </c>
      <c r="V391">
        <f>IF(TRIM(Table1[[#This Row],[review_id]])="", 0, LEN(Table1[[#This Row],[review_id]]) - LEN(SUBSTITUTE(Table1[[#This Row],[review_id]], ",", "")) + 1)</f>
        <v>2</v>
      </c>
      <c r="W391" t="s">
        <v>2518</v>
      </c>
      <c r="X391" t="s">
        <v>2519</v>
      </c>
      <c r="Y391" t="s">
        <v>2520</v>
      </c>
      <c r="Z391" t="s">
        <v>2521</v>
      </c>
    </row>
    <row r="392" spans="1:26" hidden="1" x14ac:dyDescent="0.25">
      <c r="A392" t="s">
        <v>2522</v>
      </c>
      <c r="B392" t="s">
        <v>9895</v>
      </c>
      <c r="C392" t="s">
        <v>9492</v>
      </c>
      <c r="D392" t="str">
        <f>TRIM(LEFT(SUBSTITUTE(SUBSTITUTE(SUBSTITUTE(Table1[[#This Row],[Product_category]],"&amp;"," &amp; "),"HomeImprovement","Home Improvement"),"Car&amp;Motorbike","Car &amp; Motorbike"),999))</f>
        <v>Electronics</v>
      </c>
      <c r="E392" s="1" t="s">
        <v>9496</v>
      </c>
      <c r="F392" s="1">
        <v>1999</v>
      </c>
      <c r="G392" s="1">
        <v>3990</v>
      </c>
      <c r="H392" s="1" t="str">
        <f>IF(Table1[[#This Row],[actual_price]]&lt;500,"&lt;500",
   IF(Table1[[#This Row],[actual_price]]&lt;=1000,"500–1000",IF(Table1[[#This Row],[actual_price]]&lt;=10000, "1000-10000",IF(Table1[[#This Row],[actual_price]]&lt;=50000, "10000-50000",IF(Table1[[#This Row],[actual_price]]&lt;=100000, "50000-100000","&gt;100000")))))</f>
        <v>1000-10000</v>
      </c>
      <c r="I392" s="1" t="str">
        <f>IF(Table1[[#This Row],[discount_percentage]] &lt;=20%, "0-20%",IF(Table1[[#This Row],[discount_percentage]] &lt;=50%, "20-50%", IF(Table1[[#This Row],[discount_percentage]] &lt;=70%, "50-70%", "70-100%" )))</f>
        <v>20-50%</v>
      </c>
      <c r="J392" s="1" t="str">
        <f>IF(Table1[[#This Row],[discount_percentage]] &gt;= 50%, "Over 50% discount", "Below 50% discount")</f>
        <v>Over 50% discount</v>
      </c>
      <c r="K392" s="4">
        <v>0.5</v>
      </c>
      <c r="L392">
        <v>4</v>
      </c>
      <c r="M392">
        <f>ROUND(Table1[[#This Row],[rating]], 0)</f>
        <v>4</v>
      </c>
      <c r="N392" s="1">
        <v>30254</v>
      </c>
      <c r="O392" s="1">
        <f>Table1[[#This Row],[rating]]*Table1[[#This Row],[ rating_count ]]</f>
        <v>121016</v>
      </c>
      <c r="P392" s="1" t="str">
        <f>IF(Table1[[#This Row],[ rating_count ]]&lt;= 1000, "&lt;=1000", "&gt;=1000" )</f>
        <v>&gt;=1000</v>
      </c>
      <c r="Q392" s="1">
        <f>Table1[[#This Row],[ rating_count ]]*Table1[[#This Row],[actual_price]]</f>
        <v>120713460</v>
      </c>
      <c r="R392" t="s">
        <v>11165</v>
      </c>
      <c r="S392" s="6" t="s">
        <v>2523</v>
      </c>
      <c r="T392" t="s">
        <v>12093</v>
      </c>
      <c r="U392" t="s">
        <v>2525</v>
      </c>
      <c r="V392">
        <f>IF(TRIM(Table1[[#This Row],[review_id]])="", 0, LEN(Table1[[#This Row],[review_id]]) - LEN(SUBSTITUTE(Table1[[#This Row],[review_id]], ",", "")) + 1)</f>
        <v>8</v>
      </c>
      <c r="W392" t="s">
        <v>2526</v>
      </c>
      <c r="X392" t="s">
        <v>2527</v>
      </c>
      <c r="Y392" t="s">
        <v>2528</v>
      </c>
      <c r="Z392" t="s">
        <v>2529</v>
      </c>
    </row>
    <row r="393" spans="1:26" hidden="1" x14ac:dyDescent="0.25">
      <c r="A393" t="s">
        <v>2530</v>
      </c>
      <c r="B393" t="s">
        <v>9896</v>
      </c>
      <c r="C393" t="s">
        <v>9492</v>
      </c>
      <c r="D393" t="str">
        <f>TRIM(LEFT(SUBSTITUTE(SUBSTITUTE(SUBSTITUTE(Table1[[#This Row],[Product_category]],"&amp;"," &amp; "),"HomeImprovement","Home Improvement"),"Car&amp;Motorbike","Car &amp; Motorbike"),999))</f>
        <v>Electronics</v>
      </c>
      <c r="E393" t="s">
        <v>9497</v>
      </c>
      <c r="F393" s="1">
        <v>1999</v>
      </c>
      <c r="G393" s="1">
        <v>7990</v>
      </c>
      <c r="H393" s="1" t="str">
        <f>IF(Table1[[#This Row],[actual_price]]&lt;500,"&lt;500",
   IF(Table1[[#This Row],[actual_price]]&lt;=1000,"500–1000",IF(Table1[[#This Row],[actual_price]]&lt;=10000, "1000-10000",IF(Table1[[#This Row],[actual_price]]&lt;=50000, "10000-50000",IF(Table1[[#This Row],[actual_price]]&lt;=100000, "50000-100000","&gt;100000")))))</f>
        <v>1000-10000</v>
      </c>
      <c r="I393" s="1" t="str">
        <f>IF(Table1[[#This Row],[discount_percentage]] &lt;=20%, "0-20%",IF(Table1[[#This Row],[discount_percentage]] &lt;=50%, "20-50%", IF(Table1[[#This Row],[discount_percentage]] &lt;=70%, "50-70%", "70-100%" )))</f>
        <v>70-100%</v>
      </c>
      <c r="J393" s="1" t="str">
        <f>IF(Table1[[#This Row],[discount_percentage]] &gt;= 50%, "Over 50% discount", "Below 50% discount")</f>
        <v>Over 50% discount</v>
      </c>
      <c r="K393" s="4">
        <v>0.75</v>
      </c>
      <c r="L393">
        <v>3.8</v>
      </c>
      <c r="M393">
        <f>ROUND(Table1[[#This Row],[rating]], 0)</f>
        <v>4</v>
      </c>
      <c r="N393" s="1">
        <v>17831</v>
      </c>
      <c r="O393" s="1">
        <f>Table1[[#This Row],[rating]]*Table1[[#This Row],[ rating_count ]]</f>
        <v>67757.8</v>
      </c>
      <c r="P393" s="1" t="str">
        <f>IF(Table1[[#This Row],[ rating_count ]]&lt;= 1000, "&lt;=1000", "&gt;=1000" )</f>
        <v>&gt;=1000</v>
      </c>
      <c r="Q393" s="1">
        <f>Table1[[#This Row],[ rating_count ]]*Table1[[#This Row],[actual_price]]</f>
        <v>142469690</v>
      </c>
      <c r="R393" t="s">
        <v>11121</v>
      </c>
      <c r="S393" s="6" t="s">
        <v>2531</v>
      </c>
      <c r="T393" t="s">
        <v>2201</v>
      </c>
      <c r="U393" t="s">
        <v>2532</v>
      </c>
      <c r="V393">
        <f>IF(TRIM(Table1[[#This Row],[review_id]])="", 0, LEN(Table1[[#This Row],[review_id]]) - LEN(SUBSTITUTE(Table1[[#This Row],[review_id]], ",", "")) + 1)</f>
        <v>8</v>
      </c>
      <c r="W393" t="s">
        <v>2533</v>
      </c>
      <c r="X393" t="s">
        <v>2534</v>
      </c>
      <c r="Y393" t="s">
        <v>2535</v>
      </c>
      <c r="Z393" t="s">
        <v>2536</v>
      </c>
    </row>
    <row r="394" spans="1:26" hidden="1" x14ac:dyDescent="0.25">
      <c r="A394" t="s">
        <v>2537</v>
      </c>
      <c r="B394" t="s">
        <v>9897</v>
      </c>
      <c r="C394" t="s">
        <v>9492</v>
      </c>
      <c r="D394" t="str">
        <f>TRIM(LEFT(SUBSTITUTE(SUBSTITUTE(SUBSTITUTE(Table1[[#This Row],[Product_category]],"&amp;"," &amp; "),"HomeImprovement","Home Improvement"),"Car&amp;Motorbike","Car &amp; Motorbike"),999))</f>
        <v>Electronics</v>
      </c>
      <c r="E394" s="1" t="s">
        <v>9494</v>
      </c>
      <c r="F394">
        <v>329</v>
      </c>
      <c r="G394">
        <v>699</v>
      </c>
      <c r="H394" t="str">
        <f>IF(Table1[[#This Row],[actual_price]]&lt;500,"&lt;500",
   IF(Table1[[#This Row],[actual_price]]&lt;=1000,"500–1000",IF(Table1[[#This Row],[actual_price]]&lt;=10000, "1000-10000",IF(Table1[[#This Row],[actual_price]]&lt;=50000, "10000-50000",IF(Table1[[#This Row],[actual_price]]&lt;=100000, "50000-100000","&gt;100000")))))</f>
        <v>500–1000</v>
      </c>
      <c r="I394" t="str">
        <f>IF(Table1[[#This Row],[discount_percentage]] &lt;=20%, "0-20%",IF(Table1[[#This Row],[discount_percentage]] &lt;=50%, "20-50%", IF(Table1[[#This Row],[discount_percentage]] &lt;=70%, "50-70%", "70-100%" )))</f>
        <v>50-70%</v>
      </c>
      <c r="J394" s="1" t="str">
        <f>IF(Table1[[#This Row],[discount_percentage]] &gt;= 50%, "Over 50% discount", "Below 50% discount")</f>
        <v>Over 50% discount</v>
      </c>
      <c r="K394" s="4">
        <v>0.53</v>
      </c>
      <c r="L394">
        <v>4.2</v>
      </c>
      <c r="M394">
        <f>ROUND(Table1[[#This Row],[rating]], 0)</f>
        <v>4</v>
      </c>
      <c r="N394" s="1">
        <v>94364</v>
      </c>
      <c r="O394" s="1">
        <f>Table1[[#This Row],[rating]]*Table1[[#This Row],[ rating_count ]]</f>
        <v>396328.8</v>
      </c>
      <c r="P394" s="1" t="str">
        <f>IF(Table1[[#This Row],[ rating_count ]]&lt;= 1000, "&lt;=1000", "&gt;=1000" )</f>
        <v>&gt;=1000</v>
      </c>
      <c r="Q394" s="1">
        <f>Table1[[#This Row],[ rating_count ]]*Table1[[#This Row],[actual_price]]</f>
        <v>65960436</v>
      </c>
      <c r="R394" t="s">
        <v>10806</v>
      </c>
      <c r="S394" s="6" t="s">
        <v>2538</v>
      </c>
      <c r="T394" t="s">
        <v>34</v>
      </c>
      <c r="U394" t="s">
        <v>2540</v>
      </c>
      <c r="V394">
        <f>IF(TRIM(Table1[[#This Row],[review_id]])="", 0, LEN(Table1[[#This Row],[review_id]]) - LEN(SUBSTITUTE(Table1[[#This Row],[review_id]], ",", "")) + 1)</f>
        <v>8</v>
      </c>
      <c r="W394" t="s">
        <v>2541</v>
      </c>
      <c r="X394" t="s">
        <v>2542</v>
      </c>
      <c r="Y394" t="s">
        <v>2543</v>
      </c>
      <c r="Z394" t="s">
        <v>2544</v>
      </c>
    </row>
    <row r="395" spans="1:26" hidden="1" x14ac:dyDescent="0.25">
      <c r="A395" t="s">
        <v>2545</v>
      </c>
      <c r="B395" t="s">
        <v>9898</v>
      </c>
      <c r="C395" t="s">
        <v>9492</v>
      </c>
      <c r="D395" t="str">
        <f>TRIM(LEFT(SUBSTITUTE(SUBSTITUTE(SUBSTITUTE(Table1[[#This Row],[Product_category]],"&amp;"," &amp; "),"HomeImprovement","Home Improvement"),"Car&amp;Motorbike","Car &amp; Motorbike"),999))</f>
        <v>Electronics</v>
      </c>
      <c r="E395" t="s">
        <v>9497</v>
      </c>
      <c r="F395">
        <v>154</v>
      </c>
      <c r="G395">
        <v>399</v>
      </c>
      <c r="H395" t="str">
        <f>IF(Table1[[#This Row],[actual_price]]&lt;500,"&lt;500",
   IF(Table1[[#This Row],[actual_price]]&lt;=1000,"500–1000",IF(Table1[[#This Row],[actual_price]]&lt;=10000, "1000-10000",IF(Table1[[#This Row],[actual_price]]&lt;=50000, "10000-50000",IF(Table1[[#This Row],[actual_price]]&lt;=100000, "50000-100000","&gt;100000")))))</f>
        <v>&lt;500</v>
      </c>
      <c r="I395" t="str">
        <f>IF(Table1[[#This Row],[discount_percentage]] &lt;=20%, "0-20%",IF(Table1[[#This Row],[discount_percentage]] &lt;=50%, "20-50%", IF(Table1[[#This Row],[discount_percentage]] &lt;=70%, "50-70%", "70-100%" )))</f>
        <v>50-70%</v>
      </c>
      <c r="J395" s="1" t="str">
        <f>IF(Table1[[#This Row],[discount_percentage]] &gt;= 50%, "Over 50% discount", "Below 50% discount")</f>
        <v>Over 50% discount</v>
      </c>
      <c r="K395" s="4">
        <v>0.61</v>
      </c>
      <c r="L395">
        <v>4.2</v>
      </c>
      <c r="M395">
        <f>ROUND(Table1[[#This Row],[rating]], 0)</f>
        <v>4</v>
      </c>
      <c r="N395" s="1">
        <v>16905</v>
      </c>
      <c r="O395" s="1">
        <f>Table1[[#This Row],[rating]]*Table1[[#This Row],[ rating_count ]]</f>
        <v>71001</v>
      </c>
      <c r="P395" s="1" t="str">
        <f>IF(Table1[[#This Row],[ rating_count ]]&lt;= 1000, "&lt;=1000", "&gt;=1000" )</f>
        <v>&gt;=1000</v>
      </c>
      <c r="Q395" s="1">
        <f>Table1[[#This Row],[ rating_count ]]*Table1[[#This Row],[actual_price]]</f>
        <v>6745095</v>
      </c>
      <c r="R395" t="s">
        <v>10807</v>
      </c>
      <c r="S395" s="6" t="s">
        <v>2546</v>
      </c>
      <c r="T395" t="s">
        <v>11984</v>
      </c>
      <c r="U395" t="s">
        <v>2548</v>
      </c>
      <c r="V395">
        <f>IF(TRIM(Table1[[#This Row],[review_id]])="", 0, LEN(Table1[[#This Row],[review_id]]) - LEN(SUBSTITUTE(Table1[[#This Row],[review_id]], ",", "")) + 1)</f>
        <v>8</v>
      </c>
      <c r="W395" t="s">
        <v>2549</v>
      </c>
      <c r="X395" t="s">
        <v>2550</v>
      </c>
      <c r="Y395" t="s">
        <v>2551</v>
      </c>
      <c r="Z395" t="s">
        <v>2552</v>
      </c>
    </row>
    <row r="396" spans="1:26" hidden="1" x14ac:dyDescent="0.25">
      <c r="A396" t="s">
        <v>2553</v>
      </c>
      <c r="B396" t="s">
        <v>9899</v>
      </c>
      <c r="C396" t="s">
        <v>9492</v>
      </c>
      <c r="D396" t="str">
        <f>TRIM(LEFT(SUBSTITUTE(SUBSTITUTE(SUBSTITUTE(Table1[[#This Row],[Product_category]],"&amp;"," &amp; "),"HomeImprovement","Home Improvement"),"Car&amp;Motorbike","Car &amp; Motorbike"),999))</f>
        <v>Electronics</v>
      </c>
      <c r="E396" s="1" t="s">
        <v>9497</v>
      </c>
      <c r="F396" s="1">
        <v>28999</v>
      </c>
      <c r="G396" s="1">
        <v>34999</v>
      </c>
      <c r="H396" s="1" t="str">
        <f>IF(Table1[[#This Row],[actual_price]]&lt;500,"&lt;500",
   IF(Table1[[#This Row],[actual_price]]&lt;=1000,"500–1000",IF(Table1[[#This Row],[actual_price]]&lt;=10000, "1000-10000",IF(Table1[[#This Row],[actual_price]]&lt;=50000, "10000-50000",IF(Table1[[#This Row],[actual_price]]&lt;=100000, "50000-100000","&gt;100000")))))</f>
        <v>10000-50000</v>
      </c>
      <c r="I396" s="1" t="str">
        <f>IF(Table1[[#This Row],[discount_percentage]] &lt;=20%, "0-20%",IF(Table1[[#This Row],[discount_percentage]] &lt;=50%, "20-50%", IF(Table1[[#This Row],[discount_percentage]] &lt;=70%, "50-70%", "70-100%" )))</f>
        <v>0-20%</v>
      </c>
      <c r="J396" s="1" t="str">
        <f>IF(Table1[[#This Row],[discount_percentage]] &gt;= 50%, "Over 50% discount", "Below 50% discount")</f>
        <v>Below 50% discount</v>
      </c>
      <c r="K396" s="4">
        <v>0.17</v>
      </c>
      <c r="L396">
        <v>4.4000000000000004</v>
      </c>
      <c r="M396">
        <f>ROUND(Table1[[#This Row],[rating]], 0)</f>
        <v>4</v>
      </c>
      <c r="N396" s="1">
        <v>20311</v>
      </c>
      <c r="O396" s="1">
        <f>Table1[[#This Row],[rating]]*Table1[[#This Row],[ rating_count ]]</f>
        <v>89368.400000000009</v>
      </c>
      <c r="P396" s="1" t="str">
        <f>IF(Table1[[#This Row],[ rating_count ]]&lt;= 1000, "&lt;=1000", "&gt;=1000" )</f>
        <v>&gt;=1000</v>
      </c>
      <c r="Q396" s="1">
        <f>Table1[[#This Row],[ rating_count ]]*Table1[[#This Row],[actual_price]]</f>
        <v>710864689</v>
      </c>
      <c r="R396" t="s">
        <v>11166</v>
      </c>
      <c r="S396" s="6" t="s">
        <v>2373</v>
      </c>
      <c r="T396" t="s">
        <v>2516</v>
      </c>
      <c r="U396" t="s">
        <v>2374</v>
      </c>
      <c r="V396">
        <f>IF(TRIM(Table1[[#This Row],[review_id]])="", 0, LEN(Table1[[#This Row],[review_id]]) - LEN(SUBSTITUTE(Table1[[#This Row],[review_id]], ",", "")) + 1)</f>
        <v>8</v>
      </c>
      <c r="W396" t="s">
        <v>2375</v>
      </c>
      <c r="X396" t="s">
        <v>2376</v>
      </c>
      <c r="Y396" t="s">
        <v>2554</v>
      </c>
      <c r="Z396" t="s">
        <v>2555</v>
      </c>
    </row>
    <row r="397" spans="1:26" hidden="1" x14ac:dyDescent="0.25">
      <c r="A397" t="s">
        <v>2556</v>
      </c>
      <c r="B397" t="s">
        <v>9900</v>
      </c>
      <c r="C397" t="s">
        <v>9492</v>
      </c>
      <c r="D397" t="str">
        <f>TRIM(LEFT(SUBSTITUTE(SUBSTITUTE(SUBSTITUTE(Table1[[#This Row],[Product_category]],"&amp;"," &amp; "),"HomeImprovement","Home Improvement"),"Car&amp;Motorbike","Car &amp; Motorbike"),999))</f>
        <v>Electronics</v>
      </c>
      <c r="E397" t="s">
        <v>9498</v>
      </c>
      <c r="F397" s="1">
        <v>2299</v>
      </c>
      <c r="G397" s="1">
        <v>7990</v>
      </c>
      <c r="H397" s="1" t="str">
        <f>IF(Table1[[#This Row],[actual_price]]&lt;500,"&lt;500",
   IF(Table1[[#This Row],[actual_price]]&lt;=1000,"500–1000",IF(Table1[[#This Row],[actual_price]]&lt;=10000, "1000-10000",IF(Table1[[#This Row],[actual_price]]&lt;=50000, "10000-50000",IF(Table1[[#This Row],[actual_price]]&lt;=100000, "50000-100000","&gt;100000")))))</f>
        <v>1000-10000</v>
      </c>
      <c r="I397" s="1" t="str">
        <f>IF(Table1[[#This Row],[discount_percentage]] &lt;=20%, "0-20%",IF(Table1[[#This Row],[discount_percentage]] &lt;=50%, "20-50%", IF(Table1[[#This Row],[discount_percentage]] &lt;=70%, "50-70%", "70-100%" )))</f>
        <v>70-100%</v>
      </c>
      <c r="J397" s="1" t="str">
        <f>IF(Table1[[#This Row],[discount_percentage]] &gt;= 50%, "Over 50% discount", "Below 50% discount")</f>
        <v>Over 50% discount</v>
      </c>
      <c r="K397" s="4">
        <v>0.71</v>
      </c>
      <c r="L397">
        <v>4.2</v>
      </c>
      <c r="M397">
        <f>ROUND(Table1[[#This Row],[rating]], 0)</f>
        <v>4</v>
      </c>
      <c r="N397" s="1">
        <v>69622</v>
      </c>
      <c r="O397" s="1">
        <f>Table1[[#This Row],[rating]]*Table1[[#This Row],[ rating_count ]]</f>
        <v>292412.40000000002</v>
      </c>
      <c r="P397" s="1" t="str">
        <f>IF(Table1[[#This Row],[ rating_count ]]&lt;= 1000, "&lt;=1000", "&gt;=1000" )</f>
        <v>&gt;=1000</v>
      </c>
      <c r="Q397" s="1">
        <f>Table1[[#This Row],[ rating_count ]]*Table1[[#This Row],[actual_price]]</f>
        <v>556279780</v>
      </c>
      <c r="R397" t="s">
        <v>11167</v>
      </c>
      <c r="S397" s="6" t="s">
        <v>2311</v>
      </c>
      <c r="T397" t="s">
        <v>2524</v>
      </c>
      <c r="U397" t="s">
        <v>2312</v>
      </c>
      <c r="V397">
        <f>IF(TRIM(Table1[[#This Row],[review_id]])="", 0, LEN(Table1[[#This Row],[review_id]]) - LEN(SUBSTITUTE(Table1[[#This Row],[review_id]], ",", "")) + 1)</f>
        <v>8</v>
      </c>
      <c r="W397" t="s">
        <v>2313</v>
      </c>
      <c r="X397" t="s">
        <v>2314</v>
      </c>
      <c r="Y397" t="s">
        <v>2557</v>
      </c>
      <c r="Z397" t="s">
        <v>2558</v>
      </c>
    </row>
    <row r="398" spans="1:26" hidden="1" x14ac:dyDescent="0.25">
      <c r="A398" t="s">
        <v>2559</v>
      </c>
      <c r="B398" t="s">
        <v>9901</v>
      </c>
      <c r="C398" t="s">
        <v>9492</v>
      </c>
      <c r="D398" t="str">
        <f>TRIM(LEFT(SUBSTITUTE(SUBSTITUTE(SUBSTITUTE(Table1[[#This Row],[Product_category]],"&amp;"," &amp; "),"HomeImprovement","Home Improvement"),"Car&amp;Motorbike","Car &amp; Motorbike"),999))</f>
        <v>Electronics</v>
      </c>
      <c r="E398" s="1" t="s">
        <v>9497</v>
      </c>
      <c r="F398">
        <v>399</v>
      </c>
      <c r="G398" s="1">
        <v>1999</v>
      </c>
      <c r="H398" s="1" t="str">
        <f>IF(Table1[[#This Row],[actual_price]]&lt;500,"&lt;500",
   IF(Table1[[#This Row],[actual_price]]&lt;=1000,"500–1000",IF(Table1[[#This Row],[actual_price]]&lt;=10000, "1000-10000",IF(Table1[[#This Row],[actual_price]]&lt;=50000, "10000-50000",IF(Table1[[#This Row],[actual_price]]&lt;=100000, "50000-100000","&gt;100000")))))</f>
        <v>1000-10000</v>
      </c>
      <c r="I398" s="1" t="str">
        <f>IF(Table1[[#This Row],[discount_percentage]] &lt;=20%, "0-20%",IF(Table1[[#This Row],[discount_percentage]] &lt;=50%, "20-50%", IF(Table1[[#This Row],[discount_percentage]] &lt;=70%, "50-70%", "70-100%" )))</f>
        <v>70-100%</v>
      </c>
      <c r="J398" s="1" t="str">
        <f>IF(Table1[[#This Row],[discount_percentage]] &gt;= 50%, "Over 50% discount", "Below 50% discount")</f>
        <v>Over 50% discount</v>
      </c>
      <c r="K398" s="4">
        <v>0.8</v>
      </c>
      <c r="L398">
        <v>4</v>
      </c>
      <c r="M398">
        <f>ROUND(Table1[[#This Row],[rating]], 0)</f>
        <v>4</v>
      </c>
      <c r="N398" s="1">
        <v>3382</v>
      </c>
      <c r="O398" s="1">
        <f>Table1[[#This Row],[rating]]*Table1[[#This Row],[ rating_count ]]</f>
        <v>13528</v>
      </c>
      <c r="P398" s="1" t="str">
        <f>IF(Table1[[#This Row],[ rating_count ]]&lt;= 1000, "&lt;=1000", "&gt;=1000" )</f>
        <v>&gt;=1000</v>
      </c>
      <c r="Q398" s="1">
        <f>Table1[[#This Row],[ rating_count ]]*Table1[[#This Row],[actual_price]]</f>
        <v>6760618</v>
      </c>
      <c r="R398" t="s">
        <v>11168</v>
      </c>
      <c r="S398" s="6" t="s">
        <v>2439</v>
      </c>
      <c r="T398" t="s">
        <v>12102</v>
      </c>
      <c r="U398" t="s">
        <v>2441</v>
      </c>
      <c r="V398">
        <f>IF(TRIM(Table1[[#This Row],[review_id]])="", 0, LEN(Table1[[#This Row],[review_id]]) - LEN(SUBSTITUTE(Table1[[#This Row],[review_id]], ",", "")) + 1)</f>
        <v>8</v>
      </c>
      <c r="W398" t="s">
        <v>2442</v>
      </c>
      <c r="X398" t="s">
        <v>2443</v>
      </c>
      <c r="Y398" t="s">
        <v>2560</v>
      </c>
      <c r="Z398" t="s">
        <v>2561</v>
      </c>
    </row>
    <row r="399" spans="1:26" hidden="1" x14ac:dyDescent="0.25">
      <c r="A399" t="s">
        <v>2562</v>
      </c>
      <c r="B399" t="s">
        <v>9902</v>
      </c>
      <c r="C399" t="s">
        <v>9492</v>
      </c>
      <c r="D399" t="str">
        <f>TRIM(LEFT(SUBSTITUTE(SUBSTITUTE(SUBSTITUTE(Table1[[#This Row],[Product_category]],"&amp;"," &amp; "),"HomeImprovement","Home Improvement"),"Car&amp;Motorbike","Car &amp; Motorbike"),999))</f>
        <v>Electronics</v>
      </c>
      <c r="E399" s="1" t="s">
        <v>9496</v>
      </c>
      <c r="F399" s="1">
        <v>1149</v>
      </c>
      <c r="G399" s="1">
        <v>3999</v>
      </c>
      <c r="H399" s="1" t="str">
        <f>IF(Table1[[#This Row],[actual_price]]&lt;500,"&lt;500",
   IF(Table1[[#This Row],[actual_price]]&lt;=1000,"500–1000",IF(Table1[[#This Row],[actual_price]]&lt;=10000, "1000-10000",IF(Table1[[#This Row],[actual_price]]&lt;=50000, "10000-50000",IF(Table1[[#This Row],[actual_price]]&lt;=100000, "50000-100000","&gt;100000")))))</f>
        <v>1000-10000</v>
      </c>
      <c r="I399" s="1" t="str">
        <f>IF(Table1[[#This Row],[discount_percentage]] &lt;=20%, "0-20%",IF(Table1[[#This Row],[discount_percentage]] &lt;=50%, "20-50%", IF(Table1[[#This Row],[discount_percentage]] &lt;=70%, "50-70%", "70-100%" )))</f>
        <v>70-100%</v>
      </c>
      <c r="J399" s="1" t="str">
        <f>IF(Table1[[#This Row],[discount_percentage]] &gt;= 50%, "Over 50% discount", "Below 50% discount")</f>
        <v>Over 50% discount</v>
      </c>
      <c r="K399" s="4">
        <v>0.71</v>
      </c>
      <c r="L399">
        <v>4.3</v>
      </c>
      <c r="M399">
        <f>ROUND(Table1[[#This Row],[rating]], 0)</f>
        <v>4</v>
      </c>
      <c r="N399" s="1">
        <v>140036</v>
      </c>
      <c r="O399" s="1">
        <f>Table1[[#This Row],[rating]]*Table1[[#This Row],[ rating_count ]]</f>
        <v>602154.79999999993</v>
      </c>
      <c r="P399" s="1" t="str">
        <f>IF(Table1[[#This Row],[ rating_count ]]&lt;= 1000, "&lt;=1000", "&gt;=1000" )</f>
        <v>&gt;=1000</v>
      </c>
      <c r="Q399" s="1">
        <f>Table1[[#This Row],[ rating_count ]]*Table1[[#This Row],[actual_price]]</f>
        <v>560003964</v>
      </c>
      <c r="R399" t="s">
        <v>11169</v>
      </c>
      <c r="S399" s="6" t="s">
        <v>2563</v>
      </c>
      <c r="T399" t="s">
        <v>2539</v>
      </c>
      <c r="U399" t="s">
        <v>2564</v>
      </c>
      <c r="V399">
        <f>IF(TRIM(Table1[[#This Row],[review_id]])="", 0, LEN(Table1[[#This Row],[review_id]]) - LEN(SUBSTITUTE(Table1[[#This Row],[review_id]], ",", "")) + 1)</f>
        <v>8</v>
      </c>
      <c r="W399" t="s">
        <v>2565</v>
      </c>
      <c r="X399" t="s">
        <v>2566</v>
      </c>
      <c r="Y399" t="s">
        <v>2567</v>
      </c>
      <c r="Z399" t="s">
        <v>2568</v>
      </c>
    </row>
    <row r="400" spans="1:26" hidden="1" x14ac:dyDescent="0.25">
      <c r="A400" t="s">
        <v>2569</v>
      </c>
      <c r="B400" t="s">
        <v>9903</v>
      </c>
      <c r="C400" t="s">
        <v>9492</v>
      </c>
      <c r="D400" t="str">
        <f>TRIM(LEFT(SUBSTITUTE(SUBSTITUTE(SUBSTITUTE(Table1[[#This Row],[Product_category]],"&amp;"," &amp; "),"HomeImprovement","Home Improvement"),"Car&amp;Motorbike","Car &amp; Motorbike"),999))</f>
        <v>Electronics</v>
      </c>
      <c r="E400" t="s">
        <v>9497</v>
      </c>
      <c r="F400">
        <v>529</v>
      </c>
      <c r="G400" s="1">
        <v>1499</v>
      </c>
      <c r="H400" s="1" t="str">
        <f>IF(Table1[[#This Row],[actual_price]]&lt;500,"&lt;500",
   IF(Table1[[#This Row],[actual_price]]&lt;=1000,"500–1000",IF(Table1[[#This Row],[actual_price]]&lt;=10000, "1000-10000",IF(Table1[[#This Row],[actual_price]]&lt;=50000, "10000-50000",IF(Table1[[#This Row],[actual_price]]&lt;=100000, "50000-100000","&gt;100000")))))</f>
        <v>1000-10000</v>
      </c>
      <c r="I400" s="1" t="str">
        <f>IF(Table1[[#This Row],[discount_percentage]] &lt;=20%, "0-20%",IF(Table1[[#This Row],[discount_percentage]] &lt;=50%, "20-50%", IF(Table1[[#This Row],[discount_percentage]] &lt;=70%, "50-70%", "70-100%" )))</f>
        <v>50-70%</v>
      </c>
      <c r="J400" s="1" t="str">
        <f>IF(Table1[[#This Row],[discount_percentage]] &gt;= 50%, "Over 50% discount", "Below 50% discount")</f>
        <v>Over 50% discount</v>
      </c>
      <c r="K400" s="4">
        <v>0.65</v>
      </c>
      <c r="L400">
        <v>4.0999999999999996</v>
      </c>
      <c r="M400">
        <f>ROUND(Table1[[#This Row],[rating]], 0)</f>
        <v>4</v>
      </c>
      <c r="N400" s="1">
        <v>8599</v>
      </c>
      <c r="O400" s="1">
        <f>Table1[[#This Row],[rating]]*Table1[[#This Row],[ rating_count ]]</f>
        <v>35255.899999999994</v>
      </c>
      <c r="P400" s="1" t="str">
        <f>IF(Table1[[#This Row],[ rating_count ]]&lt;= 1000, "&lt;=1000", "&gt;=1000" )</f>
        <v>&gt;=1000</v>
      </c>
      <c r="Q400" s="1">
        <f>Table1[[#This Row],[ rating_count ]]*Table1[[#This Row],[actual_price]]</f>
        <v>12889901</v>
      </c>
      <c r="R400" t="s">
        <v>11170</v>
      </c>
      <c r="S400" s="6" t="s">
        <v>2570</v>
      </c>
      <c r="T400" t="s">
        <v>2547</v>
      </c>
      <c r="U400" t="s">
        <v>2571</v>
      </c>
      <c r="V400">
        <f>IF(TRIM(Table1[[#This Row],[review_id]])="", 0, LEN(Table1[[#This Row],[review_id]]) - LEN(SUBSTITUTE(Table1[[#This Row],[review_id]], ",", "")) + 1)</f>
        <v>8</v>
      </c>
      <c r="W400" t="s">
        <v>2572</v>
      </c>
      <c r="X400" t="s">
        <v>2573</v>
      </c>
      <c r="Y400" t="s">
        <v>2574</v>
      </c>
      <c r="Z400" t="s">
        <v>2575</v>
      </c>
    </row>
    <row r="401" spans="1:26" hidden="1" x14ac:dyDescent="0.25">
      <c r="A401" t="s">
        <v>2576</v>
      </c>
      <c r="B401" t="s">
        <v>9904</v>
      </c>
      <c r="C401" t="s">
        <v>9492</v>
      </c>
      <c r="D401" t="str">
        <f>TRIM(LEFT(SUBSTITUTE(SUBSTITUTE(SUBSTITUTE(Table1[[#This Row],[Product_category]],"&amp;"," &amp; "),"HomeImprovement","Home Improvement"),"Car&amp;Motorbike","Car &amp; Motorbike"),999))</f>
        <v>Electronics</v>
      </c>
      <c r="E401" s="1" t="s">
        <v>9498</v>
      </c>
      <c r="F401" s="1">
        <v>13999</v>
      </c>
      <c r="G401" s="1">
        <v>19499</v>
      </c>
      <c r="H401" s="1" t="str">
        <f>IF(Table1[[#This Row],[actual_price]]&lt;500,"&lt;500",
   IF(Table1[[#This Row],[actual_price]]&lt;=1000,"500–1000",IF(Table1[[#This Row],[actual_price]]&lt;=10000, "1000-10000",IF(Table1[[#This Row],[actual_price]]&lt;=50000, "10000-50000",IF(Table1[[#This Row],[actual_price]]&lt;=100000, "50000-100000","&gt;100000")))))</f>
        <v>10000-50000</v>
      </c>
      <c r="I401" s="1" t="str">
        <f>IF(Table1[[#This Row],[discount_percentage]] &lt;=20%, "0-20%",IF(Table1[[#This Row],[discount_percentage]] &lt;=50%, "20-50%", IF(Table1[[#This Row],[discount_percentage]] &lt;=70%, "50-70%", "70-100%" )))</f>
        <v>20-50%</v>
      </c>
      <c r="J401" s="1" t="str">
        <f>IF(Table1[[#This Row],[discount_percentage]] &gt;= 50%, "Over 50% discount", "Below 50% discount")</f>
        <v>Below 50% discount</v>
      </c>
      <c r="K401" s="4">
        <v>0.28000000000000003</v>
      </c>
      <c r="L401">
        <v>4.0999999999999996</v>
      </c>
      <c r="M401">
        <f>ROUND(Table1[[#This Row],[rating]], 0)</f>
        <v>4</v>
      </c>
      <c r="N401" s="1">
        <v>18998</v>
      </c>
      <c r="O401" s="1">
        <f>Table1[[#This Row],[rating]]*Table1[[#This Row],[ rating_count ]]</f>
        <v>77891.799999999988</v>
      </c>
      <c r="P401" s="1" t="str">
        <f>IF(Table1[[#This Row],[ rating_count ]]&lt;= 1000, "&lt;=1000", "&gt;=1000" )</f>
        <v>&gt;=1000</v>
      </c>
      <c r="Q401" s="1">
        <f>Table1[[#This Row],[ rating_count ]]*Table1[[#This Row],[actual_price]]</f>
        <v>370442002</v>
      </c>
      <c r="R401" t="s">
        <v>11171</v>
      </c>
      <c r="S401" s="6" t="s">
        <v>2577</v>
      </c>
      <c r="T401" t="s">
        <v>12095</v>
      </c>
      <c r="U401" t="s">
        <v>2579</v>
      </c>
      <c r="V401">
        <f>IF(TRIM(Table1[[#This Row],[review_id]])="", 0, LEN(Table1[[#This Row],[review_id]]) - LEN(SUBSTITUTE(Table1[[#This Row],[review_id]], ",", "")) + 1)</f>
        <v>8</v>
      </c>
      <c r="W401" t="s">
        <v>2580</v>
      </c>
      <c r="X401" t="s">
        <v>2581</v>
      </c>
      <c r="Y401" t="s">
        <v>2582</v>
      </c>
      <c r="Z401" t="s">
        <v>2583</v>
      </c>
    </row>
    <row r="402" spans="1:26" hidden="1" x14ac:dyDescent="0.25">
      <c r="A402" t="s">
        <v>2584</v>
      </c>
      <c r="B402" t="s">
        <v>9905</v>
      </c>
      <c r="C402" t="s">
        <v>9492</v>
      </c>
      <c r="D402" t="str">
        <f>TRIM(LEFT(SUBSTITUTE(SUBSTITUTE(SUBSTITUTE(Table1[[#This Row],[Product_category]],"&amp;"," &amp; "),"HomeImprovement","Home Improvement"),"Car&amp;Motorbike","Car &amp; Motorbike"),999))</f>
        <v>Electronics</v>
      </c>
      <c r="E402" s="1" t="s">
        <v>9497</v>
      </c>
      <c r="F402">
        <v>379</v>
      </c>
      <c r="G402">
        <v>999</v>
      </c>
      <c r="H402" t="str">
        <f>IF(Table1[[#This Row],[actual_price]]&lt;500,"&lt;500",
   IF(Table1[[#This Row],[actual_price]]&lt;=1000,"500–1000",IF(Table1[[#This Row],[actual_price]]&lt;=10000, "1000-10000",IF(Table1[[#This Row],[actual_price]]&lt;=50000, "10000-50000",IF(Table1[[#This Row],[actual_price]]&lt;=100000, "50000-100000","&gt;100000")))))</f>
        <v>500–1000</v>
      </c>
      <c r="I402" t="str">
        <f>IF(Table1[[#This Row],[discount_percentage]] &lt;=20%, "0-20%",IF(Table1[[#This Row],[discount_percentage]] &lt;=50%, "20-50%", IF(Table1[[#This Row],[discount_percentage]] &lt;=70%, "50-70%", "70-100%" )))</f>
        <v>50-70%</v>
      </c>
      <c r="J402" s="1" t="str">
        <f>IF(Table1[[#This Row],[discount_percentage]] &gt;= 50%, "Over 50% discount", "Below 50% discount")</f>
        <v>Over 50% discount</v>
      </c>
      <c r="K402" s="4">
        <v>0.62</v>
      </c>
      <c r="L402">
        <v>4.0999999999999996</v>
      </c>
      <c r="M402">
        <f>ROUND(Table1[[#This Row],[rating]], 0)</f>
        <v>4</v>
      </c>
      <c r="N402" s="1">
        <v>363713</v>
      </c>
      <c r="O402" s="1">
        <f>Table1[[#This Row],[rating]]*Table1[[#This Row],[ rating_count ]]</f>
        <v>1491223.2999999998</v>
      </c>
      <c r="P402" s="1" t="str">
        <f>IF(Table1[[#This Row],[ rating_count ]]&lt;= 1000, "&lt;=1000", "&gt;=1000" )</f>
        <v>&gt;=1000</v>
      </c>
      <c r="Q402" s="1">
        <f>Table1[[#This Row],[ rating_count ]]*Table1[[#This Row],[actual_price]]</f>
        <v>363349287</v>
      </c>
      <c r="R402" t="s">
        <v>11172</v>
      </c>
      <c r="S402" s="6" t="s">
        <v>2224</v>
      </c>
      <c r="T402" t="s">
        <v>12089</v>
      </c>
      <c r="U402" t="s">
        <v>2226</v>
      </c>
      <c r="V402">
        <f>IF(TRIM(Table1[[#This Row],[review_id]])="", 0, LEN(Table1[[#This Row],[review_id]]) - LEN(SUBSTITUTE(Table1[[#This Row],[review_id]], ",", "")) + 1)</f>
        <v>8</v>
      </c>
      <c r="W402" t="s">
        <v>2227</v>
      </c>
      <c r="X402" t="s">
        <v>2228</v>
      </c>
      <c r="Y402" t="s">
        <v>2229</v>
      </c>
      <c r="Z402" t="s">
        <v>2585</v>
      </c>
    </row>
    <row r="403" spans="1:26" hidden="1" x14ac:dyDescent="0.25">
      <c r="A403" t="s">
        <v>2586</v>
      </c>
      <c r="B403" t="s">
        <v>9906</v>
      </c>
      <c r="C403" t="s">
        <v>9489</v>
      </c>
      <c r="D403" t="str">
        <f>TRIM(LEFT(SUBSTITUTE(SUBSTITUTE(SUBSTITUTE(Table1[[#This Row],[Product_category]],"&amp;"," &amp; "),"HomeImprovement","Home Improvement"),"Car&amp;Motorbike","Car &amp; Motorbike"),999))</f>
        <v>Computers &amp; Accessories</v>
      </c>
      <c r="E403" t="s">
        <v>9490</v>
      </c>
      <c r="F403" s="1">
        <v>13999</v>
      </c>
      <c r="G403" s="1">
        <v>19999</v>
      </c>
      <c r="H403" s="1" t="str">
        <f>IF(Table1[[#This Row],[actual_price]]&lt;500,"&lt;500",
   IF(Table1[[#This Row],[actual_price]]&lt;=1000,"500–1000",IF(Table1[[#This Row],[actual_price]]&lt;=10000, "1000-10000",IF(Table1[[#This Row],[actual_price]]&lt;=50000, "10000-50000",IF(Table1[[#This Row],[actual_price]]&lt;=100000, "50000-100000","&gt;100000")))))</f>
        <v>10000-50000</v>
      </c>
      <c r="I403" s="1" t="str">
        <f>IF(Table1[[#This Row],[discount_percentage]] &lt;=20%, "0-20%",IF(Table1[[#This Row],[discount_percentage]] &lt;=50%, "20-50%", IF(Table1[[#This Row],[discount_percentage]] &lt;=70%, "50-70%", "70-100%" )))</f>
        <v>20-50%</v>
      </c>
      <c r="J403" s="1" t="str">
        <f>IF(Table1[[#This Row],[discount_percentage]] &gt;= 50%, "Over 50% discount", "Below 50% discount")</f>
        <v>Below 50% discount</v>
      </c>
      <c r="K403" s="4">
        <v>0.3</v>
      </c>
      <c r="L403">
        <v>4.0999999999999996</v>
      </c>
      <c r="M403">
        <f>ROUND(Table1[[#This Row],[rating]], 0)</f>
        <v>4</v>
      </c>
      <c r="N403" s="1">
        <v>19252</v>
      </c>
      <c r="O403" s="1">
        <f>Table1[[#This Row],[rating]]*Table1[[#This Row],[ rating_count ]]</f>
        <v>78933.2</v>
      </c>
      <c r="P403" s="1" t="str">
        <f>IF(Table1[[#This Row],[ rating_count ]]&lt;= 1000, "&lt;=1000", "&gt;=1000" )</f>
        <v>&gt;=1000</v>
      </c>
      <c r="Q403" s="1">
        <f>Table1[[#This Row],[ rating_count ]]*Table1[[#This Row],[actual_price]]</f>
        <v>385020748</v>
      </c>
      <c r="R403" t="s">
        <v>11173</v>
      </c>
      <c r="S403" s="6" t="s">
        <v>2587</v>
      </c>
      <c r="T403" t="s">
        <v>2440</v>
      </c>
      <c r="U403" t="s">
        <v>2588</v>
      </c>
      <c r="V403">
        <f>IF(TRIM(Table1[[#This Row],[review_id]])="", 0, LEN(Table1[[#This Row],[review_id]]) - LEN(SUBSTITUTE(Table1[[#This Row],[review_id]], ",", "")) + 1)</f>
        <v>8</v>
      </c>
      <c r="W403" t="s">
        <v>2589</v>
      </c>
      <c r="X403" t="s">
        <v>2590</v>
      </c>
      <c r="Y403" t="s">
        <v>2591</v>
      </c>
      <c r="Z403" t="s">
        <v>2592</v>
      </c>
    </row>
    <row r="404" spans="1:26" hidden="1" x14ac:dyDescent="0.25">
      <c r="A404" t="s">
        <v>2593</v>
      </c>
      <c r="B404" t="s">
        <v>9907</v>
      </c>
      <c r="C404" t="s">
        <v>9492</v>
      </c>
      <c r="D404" t="str">
        <f>TRIM(LEFT(SUBSTITUTE(SUBSTITUTE(SUBSTITUTE(Table1[[#This Row],[Product_category]],"&amp;"," &amp; "),"HomeImprovement","Home Improvement"),"Car&amp;Motorbike","Car &amp; Motorbike"),999))</f>
        <v>Electronics</v>
      </c>
      <c r="E404" t="s">
        <v>9498</v>
      </c>
      <c r="F404" s="1">
        <v>3999</v>
      </c>
      <c r="G404" s="1">
        <v>9999</v>
      </c>
      <c r="H404" s="1" t="str">
        <f>IF(Table1[[#This Row],[actual_price]]&lt;500,"&lt;500",
   IF(Table1[[#This Row],[actual_price]]&lt;=1000,"500–1000",IF(Table1[[#This Row],[actual_price]]&lt;=10000, "1000-10000",IF(Table1[[#This Row],[actual_price]]&lt;=50000, "10000-50000",IF(Table1[[#This Row],[actual_price]]&lt;=100000, "50000-100000","&gt;100000")))))</f>
        <v>1000-10000</v>
      </c>
      <c r="I404" s="1" t="str">
        <f>IF(Table1[[#This Row],[discount_percentage]] &lt;=20%, "0-20%",IF(Table1[[#This Row],[discount_percentage]] &lt;=50%, "20-50%", IF(Table1[[#This Row],[discount_percentage]] &lt;=70%, "50-70%", "70-100%" )))</f>
        <v>50-70%</v>
      </c>
      <c r="J404" s="1" t="str">
        <f>IF(Table1[[#This Row],[discount_percentage]] &gt;= 50%, "Over 50% discount", "Below 50% discount")</f>
        <v>Over 50% discount</v>
      </c>
      <c r="K404" s="4">
        <v>0.6</v>
      </c>
      <c r="L404">
        <v>4.4000000000000004</v>
      </c>
      <c r="M404">
        <f>ROUND(Table1[[#This Row],[rating]], 0)</f>
        <v>4</v>
      </c>
      <c r="N404">
        <v>73</v>
      </c>
      <c r="O404" s="1">
        <f>Table1[[#This Row],[rating]]*Table1[[#This Row],[ rating_count ]]</f>
        <v>321.20000000000005</v>
      </c>
      <c r="P404" s="1" t="str">
        <f>IF(Table1[[#This Row],[ rating_count ]]&lt;= 1000, "&lt;=1000", "&gt;=1000" )</f>
        <v>&lt;=1000</v>
      </c>
      <c r="Q404" s="1">
        <f>Table1[[#This Row],[ rating_count ]]*Table1[[#This Row],[actual_price]]</f>
        <v>729927</v>
      </c>
      <c r="R404" t="s">
        <v>11174</v>
      </c>
      <c r="S404" s="6" t="s">
        <v>2594</v>
      </c>
      <c r="T404" t="s">
        <v>12103</v>
      </c>
      <c r="U404" t="s">
        <v>2595</v>
      </c>
      <c r="V404">
        <f>IF(TRIM(Table1[[#This Row],[review_id]])="", 0, LEN(Table1[[#This Row],[review_id]]) - LEN(SUBSTITUTE(Table1[[#This Row],[review_id]], ",", "")) + 1)</f>
        <v>8</v>
      </c>
      <c r="W404" t="s">
        <v>2596</v>
      </c>
      <c r="X404" t="s">
        <v>2597</v>
      </c>
      <c r="Y404" t="s">
        <v>2598</v>
      </c>
      <c r="Z404" t="s">
        <v>2599</v>
      </c>
    </row>
    <row r="405" spans="1:26" hidden="1" x14ac:dyDescent="0.25">
      <c r="A405" t="s">
        <v>2600</v>
      </c>
      <c r="B405" t="s">
        <v>9908</v>
      </c>
      <c r="C405" t="s">
        <v>9492</v>
      </c>
      <c r="D405" t="str">
        <f>TRIM(LEFT(SUBSTITUTE(SUBSTITUTE(SUBSTITUTE(Table1[[#This Row],[Product_category]],"&amp;"," &amp; "),"HomeImprovement","Home Improvement"),"Car&amp;Motorbike","Car &amp; Motorbike"),999))</f>
        <v>Electronics</v>
      </c>
      <c r="E405" s="1" t="s">
        <v>9497</v>
      </c>
      <c r="F405">
        <v>149</v>
      </c>
      <c r="G405" s="1">
        <v>1000</v>
      </c>
      <c r="H405" s="1" t="str">
        <f>IF(Table1[[#This Row],[actual_price]]&lt;500,"&lt;500",
   IF(Table1[[#This Row],[actual_price]]&lt;=1000,"500–1000",IF(Table1[[#This Row],[actual_price]]&lt;=10000, "1000-10000",IF(Table1[[#This Row],[actual_price]]&lt;=50000, "10000-50000",IF(Table1[[#This Row],[actual_price]]&lt;=100000, "50000-100000","&gt;100000")))))</f>
        <v>500–1000</v>
      </c>
      <c r="I405" s="1" t="str">
        <f>IF(Table1[[#This Row],[discount_percentage]] &lt;=20%, "0-20%",IF(Table1[[#This Row],[discount_percentage]] &lt;=50%, "20-50%", IF(Table1[[#This Row],[discount_percentage]] &lt;=70%, "50-70%", "70-100%" )))</f>
        <v>70-100%</v>
      </c>
      <c r="J405" s="1" t="str">
        <f>IF(Table1[[#This Row],[discount_percentage]] &gt;= 50%, "Over 50% discount", "Below 50% discount")</f>
        <v>Over 50% discount</v>
      </c>
      <c r="K405" s="4">
        <v>0.85</v>
      </c>
      <c r="L405">
        <v>3.9</v>
      </c>
      <c r="M405">
        <f>ROUND(Table1[[#This Row],[rating]], 0)</f>
        <v>4</v>
      </c>
      <c r="N405" s="1">
        <v>24870</v>
      </c>
      <c r="O405" s="1">
        <f>Table1[[#This Row],[rating]]*Table1[[#This Row],[ rating_count ]]</f>
        <v>96993</v>
      </c>
      <c r="P405" s="1" t="str">
        <f>IF(Table1[[#This Row],[ rating_count ]]&lt;= 1000, "&lt;=1000", "&gt;=1000" )</f>
        <v>&gt;=1000</v>
      </c>
      <c r="Q405" s="1">
        <f>Table1[[#This Row],[ rating_count ]]*Table1[[#This Row],[actual_price]]</f>
        <v>24870000</v>
      </c>
      <c r="R405" t="s">
        <v>10808</v>
      </c>
      <c r="S405" s="6" t="s">
        <v>2373</v>
      </c>
      <c r="T405" t="s">
        <v>12104</v>
      </c>
      <c r="U405" t="s">
        <v>2374</v>
      </c>
      <c r="V405">
        <f>IF(TRIM(Table1[[#This Row],[review_id]])="", 0, LEN(Table1[[#This Row],[review_id]]) - LEN(SUBSTITUTE(Table1[[#This Row],[review_id]], ",", "")) + 1)</f>
        <v>8</v>
      </c>
      <c r="W405" t="s">
        <v>2375</v>
      </c>
      <c r="X405" t="s">
        <v>2376</v>
      </c>
      <c r="Y405" t="s">
        <v>2377</v>
      </c>
      <c r="Z405" t="s">
        <v>2601</v>
      </c>
    </row>
    <row r="406" spans="1:26" hidden="1" x14ac:dyDescent="0.25">
      <c r="A406" t="s">
        <v>2602</v>
      </c>
      <c r="B406" t="s">
        <v>9909</v>
      </c>
      <c r="C406" t="s">
        <v>9492</v>
      </c>
      <c r="D406" t="str">
        <f>TRIM(LEFT(SUBSTITUTE(SUBSTITUTE(SUBSTITUTE(Table1[[#This Row],[Product_category]],"&amp;"," &amp; "),"HomeImprovement","Home Improvement"),"Car&amp;Motorbike","Car &amp; Motorbike"),999))</f>
        <v>Electronics</v>
      </c>
      <c r="E406" s="1" t="s">
        <v>9497</v>
      </c>
      <c r="F406">
        <v>99</v>
      </c>
      <c r="G406">
        <v>499</v>
      </c>
      <c r="H406" t="str">
        <f>IF(Table1[[#This Row],[actual_price]]&lt;500,"&lt;500",
   IF(Table1[[#This Row],[actual_price]]&lt;=1000,"500–1000",IF(Table1[[#This Row],[actual_price]]&lt;=10000, "1000-10000",IF(Table1[[#This Row],[actual_price]]&lt;=50000, "10000-50000",IF(Table1[[#This Row],[actual_price]]&lt;=100000, "50000-100000","&gt;100000")))))</f>
        <v>&lt;500</v>
      </c>
      <c r="I406" t="str">
        <f>IF(Table1[[#This Row],[discount_percentage]] &lt;=20%, "0-20%",IF(Table1[[#This Row],[discount_percentage]] &lt;=50%, "20-50%", IF(Table1[[#This Row],[discount_percentage]] &lt;=70%, "50-70%", "70-100%" )))</f>
        <v>70-100%</v>
      </c>
      <c r="J406" s="1" t="str">
        <f>IF(Table1[[#This Row],[discount_percentage]] &gt;= 50%, "Over 50% discount", "Below 50% discount")</f>
        <v>Over 50% discount</v>
      </c>
      <c r="K406" s="4">
        <v>0.8</v>
      </c>
      <c r="L406">
        <v>4.3</v>
      </c>
      <c r="M406">
        <f>ROUND(Table1[[#This Row],[rating]], 0)</f>
        <v>4</v>
      </c>
      <c r="N406" s="1">
        <v>42641</v>
      </c>
      <c r="O406" s="1">
        <f>Table1[[#This Row],[rating]]*Table1[[#This Row],[ rating_count ]]</f>
        <v>183356.3</v>
      </c>
      <c r="P406" s="1" t="str">
        <f>IF(Table1[[#This Row],[ rating_count ]]&lt;= 1000, "&lt;=1000", "&gt;=1000" )</f>
        <v>&gt;=1000</v>
      </c>
      <c r="Q406" s="1">
        <f>Table1[[#This Row],[ rating_count ]]*Table1[[#This Row],[actual_price]]</f>
        <v>21277859</v>
      </c>
      <c r="R406" t="s">
        <v>11175</v>
      </c>
      <c r="S406" s="6" t="s">
        <v>2603</v>
      </c>
      <c r="T406" t="s">
        <v>12105</v>
      </c>
      <c r="U406" t="s">
        <v>2605</v>
      </c>
      <c r="V406">
        <f>IF(TRIM(Table1[[#This Row],[review_id]])="", 0, LEN(Table1[[#This Row],[review_id]]) - LEN(SUBSTITUTE(Table1[[#This Row],[review_id]], ",", "")) + 1)</f>
        <v>7</v>
      </c>
      <c r="W406" t="s">
        <v>2606</v>
      </c>
      <c r="X406" t="s">
        <v>2607</v>
      </c>
      <c r="Y406" t="s">
        <v>2608</v>
      </c>
      <c r="Z406" t="s">
        <v>2609</v>
      </c>
    </row>
    <row r="407" spans="1:26" hidden="1" x14ac:dyDescent="0.25">
      <c r="A407" t="s">
        <v>2610</v>
      </c>
      <c r="B407" t="s">
        <v>9876</v>
      </c>
      <c r="C407" t="s">
        <v>9492</v>
      </c>
      <c r="D407" t="str">
        <f>TRIM(LEFT(SUBSTITUTE(SUBSTITUTE(SUBSTITUTE(Table1[[#This Row],[Product_category]],"&amp;"," &amp; "),"HomeImprovement","Home Improvement"),"Car&amp;Motorbike","Car &amp; Motorbike"),999))</f>
        <v>Electronics</v>
      </c>
      <c r="E407" s="1" t="s">
        <v>9497</v>
      </c>
      <c r="F407" s="1">
        <v>4790</v>
      </c>
      <c r="G407" s="1">
        <v>15990</v>
      </c>
      <c r="H407" s="1" t="str">
        <f>IF(Table1[[#This Row],[actual_price]]&lt;500,"&lt;500",
   IF(Table1[[#This Row],[actual_price]]&lt;=1000,"500–1000",IF(Table1[[#This Row],[actual_price]]&lt;=10000, "1000-10000",IF(Table1[[#This Row],[actual_price]]&lt;=50000, "10000-50000",IF(Table1[[#This Row],[actual_price]]&lt;=100000, "50000-100000","&gt;100000")))))</f>
        <v>10000-50000</v>
      </c>
      <c r="I407" s="1" t="str">
        <f>IF(Table1[[#This Row],[discount_percentage]] &lt;=20%, "0-20%",IF(Table1[[#This Row],[discount_percentage]] &lt;=50%, "20-50%", IF(Table1[[#This Row],[discount_percentage]] &lt;=70%, "50-70%", "70-100%" )))</f>
        <v>50-70%</v>
      </c>
      <c r="J407" s="1" t="str">
        <f>IF(Table1[[#This Row],[discount_percentage]] &gt;= 50%, "Over 50% discount", "Below 50% discount")</f>
        <v>Over 50% discount</v>
      </c>
      <c r="K407" s="4">
        <v>0.7</v>
      </c>
      <c r="L407">
        <v>4</v>
      </c>
      <c r="M407">
        <f>ROUND(Table1[[#This Row],[rating]], 0)</f>
        <v>4</v>
      </c>
      <c r="N407" s="1">
        <v>4390</v>
      </c>
      <c r="O407" s="1">
        <f>Table1[[#This Row],[rating]]*Table1[[#This Row],[ rating_count ]]</f>
        <v>17560</v>
      </c>
      <c r="P407" s="1" t="str">
        <f>IF(Table1[[#This Row],[ rating_count ]]&lt;= 1000, "&lt;=1000", "&gt;=1000" )</f>
        <v>&gt;=1000</v>
      </c>
      <c r="Q407" s="1">
        <f>Table1[[#This Row],[ rating_count ]]*Table1[[#This Row],[actual_price]]</f>
        <v>70196100</v>
      </c>
      <c r="R407" t="s">
        <v>11176</v>
      </c>
      <c r="S407" s="6" t="s">
        <v>2362</v>
      </c>
      <c r="T407" t="s">
        <v>2578</v>
      </c>
      <c r="U407" t="s">
        <v>2364</v>
      </c>
      <c r="V407">
        <f>IF(TRIM(Table1[[#This Row],[review_id]])="", 0, LEN(Table1[[#This Row],[review_id]]) - LEN(SUBSTITUTE(Table1[[#This Row],[review_id]], ",", "")) + 1)</f>
        <v>2</v>
      </c>
      <c r="W407" t="s">
        <v>2365</v>
      </c>
      <c r="X407" t="s">
        <v>2366</v>
      </c>
      <c r="Y407" t="s">
        <v>2391</v>
      </c>
      <c r="Z407" t="s">
        <v>2611</v>
      </c>
    </row>
    <row r="408" spans="1:26" hidden="1" x14ac:dyDescent="0.25">
      <c r="A408" t="s">
        <v>2612</v>
      </c>
      <c r="B408" t="s">
        <v>9910</v>
      </c>
      <c r="C408" t="s">
        <v>9492</v>
      </c>
      <c r="D408" t="str">
        <f>TRIM(LEFT(SUBSTITUTE(SUBSTITUTE(SUBSTITUTE(Table1[[#This Row],[Product_category]],"&amp;"," &amp; "),"HomeImprovement","Home Improvement"),"Car&amp;Motorbike","Car &amp; Motorbike"),999))</f>
        <v>Electronics</v>
      </c>
      <c r="E408" t="s">
        <v>9497</v>
      </c>
      <c r="F408" s="1">
        <v>33999</v>
      </c>
      <c r="G408" s="1">
        <v>33999</v>
      </c>
      <c r="H408" s="1" t="str">
        <f>IF(Table1[[#This Row],[actual_price]]&lt;500,"&lt;500",
   IF(Table1[[#This Row],[actual_price]]&lt;=1000,"500–1000",IF(Table1[[#This Row],[actual_price]]&lt;=10000, "1000-10000",IF(Table1[[#This Row],[actual_price]]&lt;=50000, "10000-50000",IF(Table1[[#This Row],[actual_price]]&lt;=100000, "50000-100000","&gt;100000")))))</f>
        <v>10000-50000</v>
      </c>
      <c r="I408" s="1" t="str">
        <f>IF(Table1[[#This Row],[discount_percentage]] &lt;=20%, "0-20%",IF(Table1[[#This Row],[discount_percentage]] &lt;=50%, "20-50%", IF(Table1[[#This Row],[discount_percentage]] &lt;=70%, "50-70%", "70-100%" )))</f>
        <v>0-20%</v>
      </c>
      <c r="J408" s="1" t="str">
        <f>IF(Table1[[#This Row],[discount_percentage]] &gt;= 50%, "Over 50% discount", "Below 50% discount")</f>
        <v>Below 50% discount</v>
      </c>
      <c r="K408" s="4">
        <v>0</v>
      </c>
      <c r="L408">
        <v>4.3</v>
      </c>
      <c r="M408">
        <f>ROUND(Table1[[#This Row],[rating]], 0)</f>
        <v>4</v>
      </c>
      <c r="N408" s="1">
        <v>17415</v>
      </c>
      <c r="O408" s="1">
        <f>Table1[[#This Row],[rating]]*Table1[[#This Row],[ rating_count ]]</f>
        <v>74884.5</v>
      </c>
      <c r="P408" s="1" t="str">
        <f>IF(Table1[[#This Row],[ rating_count ]]&lt;= 1000, "&lt;=1000", "&gt;=1000" )</f>
        <v>&gt;=1000</v>
      </c>
      <c r="Q408" s="1">
        <f>Table1[[#This Row],[ rating_count ]]*Table1[[#This Row],[actual_price]]</f>
        <v>592092585</v>
      </c>
      <c r="R408" t="s">
        <v>11177</v>
      </c>
      <c r="S408" s="6" t="s">
        <v>2613</v>
      </c>
      <c r="T408" t="s">
        <v>2225</v>
      </c>
      <c r="U408" t="s">
        <v>2615</v>
      </c>
      <c r="V408">
        <f>IF(TRIM(Table1[[#This Row],[review_id]])="", 0, LEN(Table1[[#This Row],[review_id]]) - LEN(SUBSTITUTE(Table1[[#This Row],[review_id]], ",", "")) + 1)</f>
        <v>8</v>
      </c>
      <c r="W408" t="s">
        <v>2616</v>
      </c>
      <c r="X408" t="s">
        <v>2617</v>
      </c>
      <c r="Y408" t="s">
        <v>2618</v>
      </c>
      <c r="Z408" t="s">
        <v>2619</v>
      </c>
    </row>
    <row r="409" spans="1:26" hidden="1" x14ac:dyDescent="0.25">
      <c r="A409" t="s">
        <v>2620</v>
      </c>
      <c r="B409" t="s">
        <v>9911</v>
      </c>
      <c r="C409" t="s">
        <v>9492</v>
      </c>
      <c r="D409" t="str">
        <f>TRIM(LEFT(SUBSTITUTE(SUBSTITUTE(SUBSTITUTE(Table1[[#This Row],[Product_category]],"&amp;"," &amp; "),"HomeImprovement","Home Improvement"),"Car&amp;Motorbike","Car &amp; Motorbike"),999))</f>
        <v>Electronics</v>
      </c>
      <c r="E409" t="s">
        <v>9497</v>
      </c>
      <c r="F409">
        <v>99</v>
      </c>
      <c r="G409">
        <v>999</v>
      </c>
      <c r="H409" t="str">
        <f>IF(Table1[[#This Row],[actual_price]]&lt;500,"&lt;500",
   IF(Table1[[#This Row],[actual_price]]&lt;=1000,"500–1000",IF(Table1[[#This Row],[actual_price]]&lt;=10000, "1000-10000",IF(Table1[[#This Row],[actual_price]]&lt;=50000, "10000-50000",IF(Table1[[#This Row],[actual_price]]&lt;=100000, "50000-100000","&gt;100000")))))</f>
        <v>500–1000</v>
      </c>
      <c r="I409" t="str">
        <f>IF(Table1[[#This Row],[discount_percentage]] &lt;=20%, "0-20%",IF(Table1[[#This Row],[discount_percentage]] &lt;=50%, "20-50%", IF(Table1[[#This Row],[discount_percentage]] &lt;=70%, "50-70%", "70-100%" )))</f>
        <v>70-100%</v>
      </c>
      <c r="J409" s="1" t="str">
        <f>IF(Table1[[#This Row],[discount_percentage]] &gt;= 50%, "Over 50% discount", "Below 50% discount")</f>
        <v>Over 50% discount</v>
      </c>
      <c r="K409" s="4">
        <v>0.9</v>
      </c>
      <c r="L409">
        <v>4</v>
      </c>
      <c r="M409">
        <f>ROUND(Table1[[#This Row],[rating]], 0)</f>
        <v>4</v>
      </c>
      <c r="N409" s="1">
        <v>1396</v>
      </c>
      <c r="O409" s="1">
        <f>Table1[[#This Row],[rating]]*Table1[[#This Row],[ rating_count ]]</f>
        <v>5584</v>
      </c>
      <c r="P409" s="1" t="str">
        <f>IF(Table1[[#This Row],[ rating_count ]]&lt;= 1000, "&lt;=1000", "&gt;=1000" )</f>
        <v>&gt;=1000</v>
      </c>
      <c r="Q409" s="1">
        <f>Table1[[#This Row],[ rating_count ]]*Table1[[#This Row],[actual_price]]</f>
        <v>1394604</v>
      </c>
      <c r="R409" t="s">
        <v>11178</v>
      </c>
      <c r="S409" s="6" t="s">
        <v>2621</v>
      </c>
      <c r="T409" t="s">
        <v>12106</v>
      </c>
      <c r="U409" t="s">
        <v>2622</v>
      </c>
      <c r="V409">
        <f>IF(TRIM(Table1[[#This Row],[review_id]])="", 0, LEN(Table1[[#This Row],[review_id]]) - LEN(SUBSTITUTE(Table1[[#This Row],[review_id]], ",", "")) + 1)</f>
        <v>8</v>
      </c>
      <c r="W409" t="s">
        <v>2623</v>
      </c>
      <c r="X409" t="s">
        <v>2624</v>
      </c>
      <c r="Y409" t="s">
        <v>2625</v>
      </c>
      <c r="Z409" t="s">
        <v>2626</v>
      </c>
    </row>
    <row r="410" spans="1:26" hidden="1" x14ac:dyDescent="0.25">
      <c r="A410" t="s">
        <v>2627</v>
      </c>
      <c r="B410" t="s">
        <v>9856</v>
      </c>
      <c r="C410" t="s">
        <v>9492</v>
      </c>
      <c r="D410" t="str">
        <f>TRIM(LEFT(SUBSTITUTE(SUBSTITUTE(SUBSTITUTE(Table1[[#This Row],[Product_category]],"&amp;"," &amp; "),"HomeImprovement","Home Improvement"),"Car&amp;Motorbike","Car &amp; Motorbike"),999))</f>
        <v>Electronics</v>
      </c>
      <c r="E410" s="1" t="s">
        <v>9497</v>
      </c>
      <c r="F410">
        <v>299</v>
      </c>
      <c r="G410" s="1">
        <v>1900</v>
      </c>
      <c r="H410" s="1" t="str">
        <f>IF(Table1[[#This Row],[actual_price]]&lt;500,"&lt;500",
   IF(Table1[[#This Row],[actual_price]]&lt;=1000,"500–1000",IF(Table1[[#This Row],[actual_price]]&lt;=10000, "1000-10000",IF(Table1[[#This Row],[actual_price]]&lt;=50000, "10000-50000",IF(Table1[[#This Row],[actual_price]]&lt;=100000, "50000-100000","&gt;100000")))))</f>
        <v>1000-10000</v>
      </c>
      <c r="I410" s="1" t="str">
        <f>IF(Table1[[#This Row],[discount_percentage]] &lt;=20%, "0-20%",IF(Table1[[#This Row],[discount_percentage]] &lt;=50%, "20-50%", IF(Table1[[#This Row],[discount_percentage]] &lt;=70%, "50-70%", "70-100%" )))</f>
        <v>70-100%</v>
      </c>
      <c r="J410" s="1" t="str">
        <f>IF(Table1[[#This Row],[discount_percentage]] &gt;= 50%, "Over 50% discount", "Below 50% discount")</f>
        <v>Over 50% discount</v>
      </c>
      <c r="K410" s="4">
        <v>0.84</v>
      </c>
      <c r="L410">
        <v>3.6</v>
      </c>
      <c r="M410">
        <f>ROUND(Table1[[#This Row],[rating]], 0)</f>
        <v>4</v>
      </c>
      <c r="N410" s="1">
        <v>18202</v>
      </c>
      <c r="O410" s="1">
        <f>Table1[[#This Row],[rating]]*Table1[[#This Row],[ rating_count ]]</f>
        <v>65527.200000000004</v>
      </c>
      <c r="P410" s="1" t="str">
        <f>IF(Table1[[#This Row],[ rating_count ]]&lt;= 1000, "&lt;=1000", "&gt;=1000" )</f>
        <v>&gt;=1000</v>
      </c>
      <c r="Q410" s="1">
        <f>Table1[[#This Row],[ rating_count ]]*Table1[[#This Row],[actual_price]]</f>
        <v>34583800</v>
      </c>
      <c r="R410" t="s">
        <v>11179</v>
      </c>
      <c r="S410" s="6" t="s">
        <v>2257</v>
      </c>
      <c r="T410" t="s">
        <v>12107</v>
      </c>
      <c r="U410" t="s">
        <v>2258</v>
      </c>
      <c r="V410">
        <f>IF(TRIM(Table1[[#This Row],[review_id]])="", 0, LEN(Table1[[#This Row],[review_id]]) - LEN(SUBSTITUTE(Table1[[#This Row],[review_id]], ",", "")) + 1)</f>
        <v>8</v>
      </c>
      <c r="W410" t="s">
        <v>2259</v>
      </c>
      <c r="X410" t="s">
        <v>2260</v>
      </c>
      <c r="Y410" t="s">
        <v>2628</v>
      </c>
      <c r="Z410" t="s">
        <v>2629</v>
      </c>
    </row>
    <row r="411" spans="1:26" hidden="1" x14ac:dyDescent="0.25">
      <c r="A411" t="s">
        <v>2630</v>
      </c>
      <c r="B411" t="s">
        <v>9912</v>
      </c>
      <c r="C411" t="s">
        <v>9492</v>
      </c>
      <c r="D411" t="str">
        <f>TRIM(LEFT(SUBSTITUTE(SUBSTITUTE(SUBSTITUTE(Table1[[#This Row],[Product_category]],"&amp;"," &amp; "),"HomeImprovement","Home Improvement"),"Car&amp;Motorbike","Car &amp; Motorbike"),999))</f>
        <v>Electronics</v>
      </c>
      <c r="E411" t="s">
        <v>9498</v>
      </c>
      <c r="F411" s="1">
        <v>10999</v>
      </c>
      <c r="G411" s="1">
        <v>14999</v>
      </c>
      <c r="H411" s="1" t="str">
        <f>IF(Table1[[#This Row],[actual_price]]&lt;500,"&lt;500",
   IF(Table1[[#This Row],[actual_price]]&lt;=1000,"500–1000",IF(Table1[[#This Row],[actual_price]]&lt;=10000, "1000-10000",IF(Table1[[#This Row],[actual_price]]&lt;=50000, "10000-50000",IF(Table1[[#This Row],[actual_price]]&lt;=100000, "50000-100000","&gt;100000")))))</f>
        <v>10000-50000</v>
      </c>
      <c r="I411" s="1" t="str">
        <f>IF(Table1[[#This Row],[discount_percentage]] &lt;=20%, "0-20%",IF(Table1[[#This Row],[discount_percentage]] &lt;=50%, "20-50%", IF(Table1[[#This Row],[discount_percentage]] &lt;=70%, "50-70%", "70-100%" )))</f>
        <v>20-50%</v>
      </c>
      <c r="J411" s="1" t="str">
        <f>IF(Table1[[#This Row],[discount_percentage]] &gt;= 50%, "Over 50% discount", "Below 50% discount")</f>
        <v>Below 50% discount</v>
      </c>
      <c r="K411" s="4">
        <v>0.27</v>
      </c>
      <c r="L411">
        <v>4.0999999999999996</v>
      </c>
      <c r="M411">
        <f>ROUND(Table1[[#This Row],[rating]], 0)</f>
        <v>4</v>
      </c>
      <c r="N411" s="1">
        <v>18998</v>
      </c>
      <c r="O411" s="1">
        <f>Table1[[#This Row],[rating]]*Table1[[#This Row],[ rating_count ]]</f>
        <v>77891.799999999988</v>
      </c>
      <c r="P411" s="1" t="str">
        <f>IF(Table1[[#This Row],[ rating_count ]]&lt;= 1000, "&lt;=1000", "&gt;=1000" )</f>
        <v>&gt;=1000</v>
      </c>
      <c r="Q411" s="1">
        <f>Table1[[#This Row],[ rating_count ]]*Table1[[#This Row],[actual_price]]</f>
        <v>284951002</v>
      </c>
      <c r="R411" t="s">
        <v>11180</v>
      </c>
      <c r="S411" s="6" t="s">
        <v>2631</v>
      </c>
      <c r="T411" t="s">
        <v>12095</v>
      </c>
      <c r="U411" t="s">
        <v>2633</v>
      </c>
      <c r="V411">
        <f>IF(TRIM(Table1[[#This Row],[review_id]])="", 0, LEN(Table1[[#This Row],[review_id]]) - LEN(SUBSTITUTE(Table1[[#This Row],[review_id]], ",", "")) + 1)</f>
        <v>8</v>
      </c>
      <c r="W411" t="s">
        <v>2634</v>
      </c>
      <c r="X411" t="s">
        <v>2635</v>
      </c>
      <c r="Y411" t="s">
        <v>2636</v>
      </c>
      <c r="Z411" t="s">
        <v>2637</v>
      </c>
    </row>
    <row r="412" spans="1:26" hidden="1" x14ac:dyDescent="0.25">
      <c r="A412" t="s">
        <v>2638</v>
      </c>
      <c r="B412" t="s">
        <v>9913</v>
      </c>
      <c r="C412" t="s">
        <v>9492</v>
      </c>
      <c r="D412" t="str">
        <f>TRIM(LEFT(SUBSTITUTE(SUBSTITUTE(SUBSTITUTE(Table1[[#This Row],[Product_category]],"&amp;"," &amp; "),"HomeImprovement","Home Improvement"),"Car&amp;Motorbike","Car &amp; Motorbike"),999))</f>
        <v>Electronics</v>
      </c>
      <c r="E412" t="s">
        <v>9494</v>
      </c>
      <c r="F412" s="1">
        <v>34999</v>
      </c>
      <c r="G412" s="1">
        <v>38999</v>
      </c>
      <c r="H412" s="1" t="str">
        <f>IF(Table1[[#This Row],[actual_price]]&lt;500,"&lt;500",
   IF(Table1[[#This Row],[actual_price]]&lt;=1000,"500–1000",IF(Table1[[#This Row],[actual_price]]&lt;=10000, "1000-10000",IF(Table1[[#This Row],[actual_price]]&lt;=50000, "10000-50000",IF(Table1[[#This Row],[actual_price]]&lt;=100000, "50000-100000","&gt;100000")))))</f>
        <v>10000-50000</v>
      </c>
      <c r="I412" s="1" t="str">
        <f>IF(Table1[[#This Row],[discount_percentage]] &lt;=20%, "0-20%",IF(Table1[[#This Row],[discount_percentage]] &lt;=50%, "20-50%", IF(Table1[[#This Row],[discount_percentage]] &lt;=70%, "50-70%", "70-100%" )))</f>
        <v>0-20%</v>
      </c>
      <c r="J412" s="1" t="str">
        <f>IF(Table1[[#This Row],[discount_percentage]] &gt;= 50%, "Over 50% discount", "Below 50% discount")</f>
        <v>Below 50% discount</v>
      </c>
      <c r="K412" s="4">
        <v>0.1</v>
      </c>
      <c r="L412">
        <v>4.2</v>
      </c>
      <c r="M412">
        <f>ROUND(Table1[[#This Row],[rating]], 0)</f>
        <v>4</v>
      </c>
      <c r="N412" s="1">
        <v>11029</v>
      </c>
      <c r="O412" s="1">
        <f>Table1[[#This Row],[rating]]*Table1[[#This Row],[ rating_count ]]</f>
        <v>46321.8</v>
      </c>
      <c r="P412" s="1" t="str">
        <f>IF(Table1[[#This Row],[ rating_count ]]&lt;= 1000, "&lt;=1000", "&gt;=1000" )</f>
        <v>&gt;=1000</v>
      </c>
      <c r="Q412" s="1">
        <f>Table1[[#This Row],[ rating_count ]]*Table1[[#This Row],[actual_price]]</f>
        <v>430119971</v>
      </c>
      <c r="R412" t="s">
        <v>11181</v>
      </c>
      <c r="S412" s="6" t="s">
        <v>2538</v>
      </c>
      <c r="T412" t="s">
        <v>2604</v>
      </c>
      <c r="U412" t="s">
        <v>2540</v>
      </c>
      <c r="V412">
        <f>IF(TRIM(Table1[[#This Row],[review_id]])="", 0, LEN(Table1[[#This Row],[review_id]]) - LEN(SUBSTITUTE(Table1[[#This Row],[review_id]], ",", "")) + 1)</f>
        <v>8</v>
      </c>
      <c r="W412" t="s">
        <v>2541</v>
      </c>
      <c r="X412" t="s">
        <v>2542</v>
      </c>
      <c r="Y412" t="s">
        <v>2639</v>
      </c>
      <c r="Z412" t="s">
        <v>2640</v>
      </c>
    </row>
    <row r="413" spans="1:26" hidden="1" x14ac:dyDescent="0.25">
      <c r="A413" t="s">
        <v>2641</v>
      </c>
      <c r="B413" t="s">
        <v>9914</v>
      </c>
      <c r="C413" t="s">
        <v>9492</v>
      </c>
      <c r="D413" t="str">
        <f>TRIM(LEFT(SUBSTITUTE(SUBSTITUTE(SUBSTITUTE(Table1[[#This Row],[Product_category]],"&amp;"," &amp; "),"HomeImprovement","Home Improvement"),"Car&amp;Motorbike","Car &amp; Motorbike"),999))</f>
        <v>Electronics</v>
      </c>
      <c r="E413" s="1" t="s">
        <v>9497</v>
      </c>
      <c r="F413" s="1">
        <v>16999</v>
      </c>
      <c r="G413" s="1">
        <v>24999</v>
      </c>
      <c r="H413" s="1" t="str">
        <f>IF(Table1[[#This Row],[actual_price]]&lt;500,"&lt;500",
   IF(Table1[[#This Row],[actual_price]]&lt;=1000,"500–1000",IF(Table1[[#This Row],[actual_price]]&lt;=10000, "1000-10000",IF(Table1[[#This Row],[actual_price]]&lt;=50000, "10000-50000",IF(Table1[[#This Row],[actual_price]]&lt;=100000, "50000-100000","&gt;100000")))))</f>
        <v>10000-50000</v>
      </c>
      <c r="I413" s="1" t="str">
        <f>IF(Table1[[#This Row],[discount_percentage]] &lt;=20%, "0-20%",IF(Table1[[#This Row],[discount_percentage]] &lt;=50%, "20-50%", IF(Table1[[#This Row],[discount_percentage]] &lt;=70%, "50-70%", "70-100%" )))</f>
        <v>20-50%</v>
      </c>
      <c r="J413" s="1" t="str">
        <f>IF(Table1[[#This Row],[discount_percentage]] &gt;= 50%, "Over 50% discount", "Below 50% discount")</f>
        <v>Below 50% discount</v>
      </c>
      <c r="K413" s="4">
        <v>0.32</v>
      </c>
      <c r="L413">
        <v>4.0999999999999996</v>
      </c>
      <c r="M413">
        <f>ROUND(Table1[[#This Row],[rating]], 0)</f>
        <v>4</v>
      </c>
      <c r="N413" s="1">
        <v>22318</v>
      </c>
      <c r="O413" s="1">
        <f>Table1[[#This Row],[rating]]*Table1[[#This Row],[ rating_count ]]</f>
        <v>91503.799999999988</v>
      </c>
      <c r="P413" s="1" t="str">
        <f>IF(Table1[[#This Row],[ rating_count ]]&lt;= 1000, "&lt;=1000", "&gt;=1000" )</f>
        <v>&gt;=1000</v>
      </c>
      <c r="Q413" s="1">
        <f>Table1[[#This Row],[ rating_count ]]*Table1[[#This Row],[actual_price]]</f>
        <v>557927682</v>
      </c>
      <c r="R413" t="s">
        <v>11147</v>
      </c>
      <c r="S413" s="6" t="s">
        <v>2642</v>
      </c>
      <c r="T413" t="s">
        <v>2363</v>
      </c>
      <c r="U413" t="s">
        <v>2644</v>
      </c>
      <c r="V413">
        <f>IF(TRIM(Table1[[#This Row],[review_id]])="", 0, LEN(Table1[[#This Row],[review_id]]) - LEN(SUBSTITUTE(Table1[[#This Row],[review_id]], ",", "")) + 1)</f>
        <v>8</v>
      </c>
      <c r="W413" t="s">
        <v>2645</v>
      </c>
      <c r="X413" t="s">
        <v>2646</v>
      </c>
      <c r="Y413" t="s">
        <v>2647</v>
      </c>
      <c r="Z413" t="s">
        <v>2648</v>
      </c>
    </row>
    <row r="414" spans="1:26" hidden="1" x14ac:dyDescent="0.25">
      <c r="A414" t="s">
        <v>2649</v>
      </c>
      <c r="B414" t="s">
        <v>9915</v>
      </c>
      <c r="C414" t="s">
        <v>9492</v>
      </c>
      <c r="D414" t="str">
        <f>TRIM(LEFT(SUBSTITUTE(SUBSTITUTE(SUBSTITUTE(Table1[[#This Row],[Product_category]],"&amp;"," &amp; "),"HomeImprovement","Home Improvement"),"Car&amp;Motorbike","Car &amp; Motorbike"),999))</f>
        <v>Electronics</v>
      </c>
      <c r="E414" s="1" t="s">
        <v>9497</v>
      </c>
      <c r="F414">
        <v>199</v>
      </c>
      <c r="G414">
        <v>499</v>
      </c>
      <c r="H414" t="str">
        <f>IF(Table1[[#This Row],[actual_price]]&lt;500,"&lt;500",
   IF(Table1[[#This Row],[actual_price]]&lt;=1000,"500–1000",IF(Table1[[#This Row],[actual_price]]&lt;=10000, "1000-10000",IF(Table1[[#This Row],[actual_price]]&lt;=50000, "10000-50000",IF(Table1[[#This Row],[actual_price]]&lt;=100000, "50000-100000","&gt;100000")))))</f>
        <v>&lt;500</v>
      </c>
      <c r="I414" t="str">
        <f>IF(Table1[[#This Row],[discount_percentage]] &lt;=20%, "0-20%",IF(Table1[[#This Row],[discount_percentage]] &lt;=50%, "20-50%", IF(Table1[[#This Row],[discount_percentage]] &lt;=70%, "50-70%", "70-100%" )))</f>
        <v>50-70%</v>
      </c>
      <c r="J414" s="1" t="str">
        <f>IF(Table1[[#This Row],[discount_percentage]] &gt;= 50%, "Over 50% discount", "Below 50% discount")</f>
        <v>Over 50% discount</v>
      </c>
      <c r="K414" s="4">
        <v>0.6</v>
      </c>
      <c r="L414">
        <v>4.0999999999999996</v>
      </c>
      <c r="M414">
        <f>ROUND(Table1[[#This Row],[rating]], 0)</f>
        <v>4</v>
      </c>
      <c r="N414" s="1">
        <v>1786</v>
      </c>
      <c r="O414" s="1">
        <f>Table1[[#This Row],[rating]]*Table1[[#This Row],[ rating_count ]]</f>
        <v>7322.5999999999995</v>
      </c>
      <c r="P414" s="1" t="str">
        <f>IF(Table1[[#This Row],[ rating_count ]]&lt;= 1000, "&lt;=1000", "&gt;=1000" )</f>
        <v>&gt;=1000</v>
      </c>
      <c r="Q414" s="1">
        <f>Table1[[#This Row],[ rating_count ]]*Table1[[#This Row],[actual_price]]</f>
        <v>891214</v>
      </c>
      <c r="R414" t="s">
        <v>11182</v>
      </c>
      <c r="S414" s="6" t="s">
        <v>2373</v>
      </c>
      <c r="T414" t="s">
        <v>2614</v>
      </c>
      <c r="U414" t="s">
        <v>2374</v>
      </c>
      <c r="V414">
        <f>IF(TRIM(Table1[[#This Row],[review_id]])="", 0, LEN(Table1[[#This Row],[review_id]]) - LEN(SUBSTITUTE(Table1[[#This Row],[review_id]], ",", "")) + 1)</f>
        <v>8</v>
      </c>
      <c r="W414" t="s">
        <v>2375</v>
      </c>
      <c r="X414" t="s">
        <v>2376</v>
      </c>
      <c r="Y414" t="s">
        <v>2650</v>
      </c>
      <c r="Z414" t="s">
        <v>2651</v>
      </c>
    </row>
    <row r="415" spans="1:26" hidden="1" x14ac:dyDescent="0.25">
      <c r="A415" t="s">
        <v>2652</v>
      </c>
      <c r="B415" t="s">
        <v>9895</v>
      </c>
      <c r="C415" t="s">
        <v>9492</v>
      </c>
      <c r="D415" t="str">
        <f>TRIM(LEFT(SUBSTITUTE(SUBSTITUTE(SUBSTITUTE(Table1[[#This Row],[Product_category]],"&amp;"," &amp; "),"HomeImprovement","Home Improvement"),"Car&amp;Motorbike","Car &amp; Motorbike"),999))</f>
        <v>Electronics</v>
      </c>
      <c r="E415" s="1" t="s">
        <v>9496</v>
      </c>
      <c r="F415">
        <v>999</v>
      </c>
      <c r="G415" s="1">
        <v>1599</v>
      </c>
      <c r="H415" s="1" t="str">
        <f>IF(Table1[[#This Row],[actual_price]]&lt;500,"&lt;500",
   IF(Table1[[#This Row],[actual_price]]&lt;=1000,"500–1000",IF(Table1[[#This Row],[actual_price]]&lt;=10000, "1000-10000",IF(Table1[[#This Row],[actual_price]]&lt;=50000, "10000-50000",IF(Table1[[#This Row],[actual_price]]&lt;=100000, "50000-100000","&gt;100000")))))</f>
        <v>1000-10000</v>
      </c>
      <c r="I415" s="1" t="str">
        <f>IF(Table1[[#This Row],[discount_percentage]] &lt;=20%, "0-20%",IF(Table1[[#This Row],[discount_percentage]] &lt;=50%, "20-50%", IF(Table1[[#This Row],[discount_percentage]] &lt;=70%, "50-70%", "70-100%" )))</f>
        <v>20-50%</v>
      </c>
      <c r="J415" s="1" t="str">
        <f>IF(Table1[[#This Row],[discount_percentage]] &gt;= 50%, "Over 50% discount", "Below 50% discount")</f>
        <v>Below 50% discount</v>
      </c>
      <c r="K415" s="4">
        <v>0.38</v>
      </c>
      <c r="L415">
        <v>4</v>
      </c>
      <c r="M415">
        <f>ROUND(Table1[[#This Row],[rating]], 0)</f>
        <v>4</v>
      </c>
      <c r="N415" s="1">
        <v>7222</v>
      </c>
      <c r="O415" s="1">
        <f>Table1[[#This Row],[rating]]*Table1[[#This Row],[ rating_count ]]</f>
        <v>28888</v>
      </c>
      <c r="P415" s="1" t="str">
        <f>IF(Table1[[#This Row],[ rating_count ]]&lt;= 1000, "&lt;=1000", "&gt;=1000" )</f>
        <v>&gt;=1000</v>
      </c>
      <c r="Q415" s="1">
        <f>Table1[[#This Row],[ rating_count ]]*Table1[[#This Row],[actual_price]]</f>
        <v>11547978</v>
      </c>
      <c r="R415" t="s">
        <v>11183</v>
      </c>
      <c r="S415" s="6" t="s">
        <v>2653</v>
      </c>
      <c r="T415" t="s">
        <v>12108</v>
      </c>
      <c r="U415" t="s">
        <v>2655</v>
      </c>
      <c r="V415">
        <f>IF(TRIM(Table1[[#This Row],[review_id]])="", 0, LEN(Table1[[#This Row],[review_id]]) - LEN(SUBSTITUTE(Table1[[#This Row],[review_id]], ",", "")) + 1)</f>
        <v>8</v>
      </c>
      <c r="W415" t="s">
        <v>2656</v>
      </c>
      <c r="X415" t="s">
        <v>2657</v>
      </c>
      <c r="Y415" t="s">
        <v>2658</v>
      </c>
      <c r="Z415" t="s">
        <v>2659</v>
      </c>
    </row>
    <row r="416" spans="1:26" hidden="1" x14ac:dyDescent="0.25">
      <c r="A416" t="s">
        <v>2660</v>
      </c>
      <c r="B416" t="s">
        <v>9847</v>
      </c>
      <c r="C416" t="s">
        <v>9492</v>
      </c>
      <c r="D416" t="str">
        <f>TRIM(LEFT(SUBSTITUTE(SUBSTITUTE(SUBSTITUTE(Table1[[#This Row],[Product_category]],"&amp;"," &amp; "),"HomeImprovement","Home Improvement"),"Car&amp;Motorbike","Car &amp; Motorbike"),999))</f>
        <v>Electronics</v>
      </c>
      <c r="E416" s="1" t="s">
        <v>9496</v>
      </c>
      <c r="F416" s="1">
        <v>1299</v>
      </c>
      <c r="G416" s="1">
        <v>1599</v>
      </c>
      <c r="H416" s="1" t="str">
        <f>IF(Table1[[#This Row],[actual_price]]&lt;500,"&lt;500",
   IF(Table1[[#This Row],[actual_price]]&lt;=1000,"500–1000",IF(Table1[[#This Row],[actual_price]]&lt;=10000, "1000-10000",IF(Table1[[#This Row],[actual_price]]&lt;=50000, "10000-50000",IF(Table1[[#This Row],[actual_price]]&lt;=100000, "50000-100000","&gt;100000")))))</f>
        <v>1000-10000</v>
      </c>
      <c r="I416" s="1" t="str">
        <f>IF(Table1[[#This Row],[discount_percentage]] &lt;=20%, "0-20%",IF(Table1[[#This Row],[discount_percentage]] &lt;=50%, "20-50%", IF(Table1[[#This Row],[discount_percentage]] &lt;=70%, "50-70%", "70-100%" )))</f>
        <v>0-20%</v>
      </c>
      <c r="J416" s="1" t="str">
        <f>IF(Table1[[#This Row],[discount_percentage]] &gt;= 50%, "Over 50% discount", "Below 50% discount")</f>
        <v>Below 50% discount</v>
      </c>
      <c r="K416" s="4">
        <v>0.19</v>
      </c>
      <c r="L416">
        <v>4</v>
      </c>
      <c r="M416">
        <f>ROUND(Table1[[#This Row],[rating]], 0)</f>
        <v>4</v>
      </c>
      <c r="N416" s="1">
        <v>128311</v>
      </c>
      <c r="O416" s="1">
        <f>Table1[[#This Row],[rating]]*Table1[[#This Row],[ rating_count ]]</f>
        <v>513244</v>
      </c>
      <c r="P416" s="1" t="str">
        <f>IF(Table1[[#This Row],[ rating_count ]]&lt;= 1000, "&lt;=1000", "&gt;=1000" )</f>
        <v>&gt;=1000</v>
      </c>
      <c r="Q416" s="1">
        <f>Table1[[#This Row],[ rating_count ]]*Table1[[#This Row],[actual_price]]</f>
        <v>205169289</v>
      </c>
      <c r="R416" t="s">
        <v>11128</v>
      </c>
      <c r="S416" s="6" t="s">
        <v>2200</v>
      </c>
      <c r="T416" t="s">
        <v>12087</v>
      </c>
      <c r="U416" t="s">
        <v>2202</v>
      </c>
      <c r="V416">
        <f>IF(TRIM(Table1[[#This Row],[review_id]])="", 0, LEN(Table1[[#This Row],[review_id]]) - LEN(SUBSTITUTE(Table1[[#This Row],[review_id]], ",", "")) + 1)</f>
        <v>8</v>
      </c>
      <c r="W416" t="s">
        <v>2203</v>
      </c>
      <c r="X416" t="s">
        <v>2204</v>
      </c>
      <c r="Y416" t="s">
        <v>2661</v>
      </c>
      <c r="Z416" t="s">
        <v>2662</v>
      </c>
    </row>
    <row r="417" spans="1:26" hidden="1" x14ac:dyDescent="0.25">
      <c r="A417" t="s">
        <v>2663</v>
      </c>
      <c r="B417" t="s">
        <v>9916</v>
      </c>
      <c r="C417" t="s">
        <v>9492</v>
      </c>
      <c r="D417" t="str">
        <f>TRIM(LEFT(SUBSTITUTE(SUBSTITUTE(SUBSTITUTE(Table1[[#This Row],[Product_category]],"&amp;"," &amp; "),"HomeImprovement","Home Improvement"),"Car&amp;Motorbike","Car &amp; Motorbike"),999))</f>
        <v>Electronics</v>
      </c>
      <c r="E417" t="s">
        <v>9497</v>
      </c>
      <c r="F417">
        <v>599</v>
      </c>
      <c r="G417" s="1">
        <v>1800</v>
      </c>
      <c r="H417" s="1" t="str">
        <f>IF(Table1[[#This Row],[actual_price]]&lt;500,"&lt;500",
   IF(Table1[[#This Row],[actual_price]]&lt;=1000,"500–1000",IF(Table1[[#This Row],[actual_price]]&lt;=10000, "1000-10000",IF(Table1[[#This Row],[actual_price]]&lt;=50000, "10000-50000",IF(Table1[[#This Row],[actual_price]]&lt;=100000, "50000-100000","&gt;100000")))))</f>
        <v>1000-10000</v>
      </c>
      <c r="I417" s="1" t="str">
        <f>IF(Table1[[#This Row],[discount_percentage]] &lt;=20%, "0-20%",IF(Table1[[#This Row],[discount_percentage]] &lt;=50%, "20-50%", IF(Table1[[#This Row],[discount_percentage]] &lt;=70%, "50-70%", "70-100%" )))</f>
        <v>50-70%</v>
      </c>
      <c r="J417" s="1" t="str">
        <f>IF(Table1[[#This Row],[discount_percentage]] &gt;= 50%, "Over 50% discount", "Below 50% discount")</f>
        <v>Over 50% discount</v>
      </c>
      <c r="K417" s="4">
        <v>0.67</v>
      </c>
      <c r="L417">
        <v>3.5</v>
      </c>
      <c r="M417">
        <f>ROUND(Table1[[#This Row],[rating]], 0)</f>
        <v>4</v>
      </c>
      <c r="N417" s="1">
        <v>83996</v>
      </c>
      <c r="O417" s="1">
        <f>Table1[[#This Row],[rating]]*Table1[[#This Row],[ rating_count ]]</f>
        <v>293986</v>
      </c>
      <c r="P417" s="1" t="str">
        <f>IF(Table1[[#This Row],[ rating_count ]]&lt;= 1000, "&lt;=1000", "&gt;=1000" )</f>
        <v>&gt;=1000</v>
      </c>
      <c r="Q417" s="1">
        <f>Table1[[#This Row],[ rating_count ]]*Table1[[#This Row],[actual_price]]</f>
        <v>151192800</v>
      </c>
      <c r="R417" t="s">
        <v>11184</v>
      </c>
      <c r="S417" s="6" t="s">
        <v>2664</v>
      </c>
      <c r="T417" t="s">
        <v>2632</v>
      </c>
      <c r="U417" t="s">
        <v>2665</v>
      </c>
      <c r="V417">
        <f>IF(TRIM(Table1[[#This Row],[review_id]])="", 0, LEN(Table1[[#This Row],[review_id]]) - LEN(SUBSTITUTE(Table1[[#This Row],[review_id]], ",", "")) + 1)</f>
        <v>8</v>
      </c>
      <c r="W417" t="s">
        <v>2666</v>
      </c>
      <c r="X417" t="s">
        <v>2667</v>
      </c>
      <c r="Y417" t="s">
        <v>2668</v>
      </c>
      <c r="Z417" t="s">
        <v>2669</v>
      </c>
    </row>
    <row r="418" spans="1:26" hidden="1" x14ac:dyDescent="0.25">
      <c r="A418" t="s">
        <v>2670</v>
      </c>
      <c r="B418" t="s">
        <v>9899</v>
      </c>
      <c r="C418" t="s">
        <v>9492</v>
      </c>
      <c r="D418" t="str">
        <f>TRIM(LEFT(SUBSTITUTE(SUBSTITUTE(SUBSTITUTE(Table1[[#This Row],[Product_category]],"&amp;"," &amp; "),"HomeImprovement","Home Improvement"),"Car&amp;Motorbike","Car &amp; Motorbike"),999))</f>
        <v>Electronics</v>
      </c>
      <c r="E418" s="1" t="s">
        <v>9497</v>
      </c>
      <c r="F418">
        <v>599</v>
      </c>
      <c r="G418" s="1">
        <v>1899</v>
      </c>
      <c r="H418" s="1" t="str">
        <f>IF(Table1[[#This Row],[actual_price]]&lt;500,"&lt;500",
   IF(Table1[[#This Row],[actual_price]]&lt;=1000,"500–1000",IF(Table1[[#This Row],[actual_price]]&lt;=10000, "1000-10000",IF(Table1[[#This Row],[actual_price]]&lt;=50000, "10000-50000",IF(Table1[[#This Row],[actual_price]]&lt;=100000, "50000-100000","&gt;100000")))))</f>
        <v>1000-10000</v>
      </c>
      <c r="I418" s="1" t="str">
        <f>IF(Table1[[#This Row],[discount_percentage]] &lt;=20%, "0-20%",IF(Table1[[#This Row],[discount_percentage]] &lt;=50%, "20-50%", IF(Table1[[#This Row],[discount_percentage]] &lt;=70%, "50-70%", "70-100%" )))</f>
        <v>50-70%</v>
      </c>
      <c r="J418" s="1" t="str">
        <f>IF(Table1[[#This Row],[discount_percentage]] &gt;= 50%, "Over 50% discount", "Below 50% discount")</f>
        <v>Over 50% discount</v>
      </c>
      <c r="K418" s="4">
        <v>0.68</v>
      </c>
      <c r="L418">
        <v>4.3</v>
      </c>
      <c r="M418">
        <f>ROUND(Table1[[#This Row],[rating]], 0)</f>
        <v>4</v>
      </c>
      <c r="N418" s="1">
        <v>140036</v>
      </c>
      <c r="O418" s="1">
        <f>Table1[[#This Row],[rating]]*Table1[[#This Row],[ rating_count ]]</f>
        <v>602154.79999999993</v>
      </c>
      <c r="P418" s="1" t="str">
        <f>IF(Table1[[#This Row],[ rating_count ]]&lt;= 1000, "&lt;=1000", "&gt;=1000" )</f>
        <v>&gt;=1000</v>
      </c>
      <c r="Q418" s="1">
        <f>Table1[[#This Row],[ rating_count ]]*Table1[[#This Row],[actual_price]]</f>
        <v>265928364</v>
      </c>
      <c r="R418" t="s">
        <v>11169</v>
      </c>
      <c r="S418" s="6" t="s">
        <v>2373</v>
      </c>
      <c r="T418" t="s">
        <v>2539</v>
      </c>
      <c r="U418" t="s">
        <v>2374</v>
      </c>
      <c r="V418">
        <f>IF(TRIM(Table1[[#This Row],[review_id]])="", 0, LEN(Table1[[#This Row],[review_id]]) - LEN(SUBSTITUTE(Table1[[#This Row],[review_id]], ",", "")) + 1)</f>
        <v>8</v>
      </c>
      <c r="W418" t="s">
        <v>2375</v>
      </c>
      <c r="X418" t="s">
        <v>2376</v>
      </c>
      <c r="Y418" t="s">
        <v>2554</v>
      </c>
      <c r="Z418" t="s">
        <v>2671</v>
      </c>
    </row>
    <row r="419" spans="1:26" hidden="1" x14ac:dyDescent="0.25">
      <c r="A419" t="s">
        <v>2672</v>
      </c>
      <c r="B419" t="s">
        <v>9917</v>
      </c>
      <c r="C419" t="s">
        <v>9492</v>
      </c>
      <c r="D419" t="str">
        <f>TRIM(LEFT(SUBSTITUTE(SUBSTITUTE(SUBSTITUTE(Table1[[#This Row],[Product_category]],"&amp;"," &amp; "),"HomeImprovement","Home Improvement"),"Car&amp;Motorbike","Car &amp; Motorbike"),999))</f>
        <v>Electronics</v>
      </c>
      <c r="E419" t="s">
        <v>9497</v>
      </c>
      <c r="F419" s="1">
        <v>1799</v>
      </c>
      <c r="G419" s="1">
        <v>2499</v>
      </c>
      <c r="H419" s="1" t="str">
        <f>IF(Table1[[#This Row],[actual_price]]&lt;500,"&lt;500",
   IF(Table1[[#This Row],[actual_price]]&lt;=1000,"500–1000",IF(Table1[[#This Row],[actual_price]]&lt;=10000, "1000-10000",IF(Table1[[#This Row],[actual_price]]&lt;=50000, "10000-50000",IF(Table1[[#This Row],[actual_price]]&lt;=100000, "50000-100000","&gt;100000")))))</f>
        <v>1000-10000</v>
      </c>
      <c r="I419" s="1" t="str">
        <f>IF(Table1[[#This Row],[discount_percentage]] &lt;=20%, "0-20%",IF(Table1[[#This Row],[discount_percentage]] &lt;=50%, "20-50%", IF(Table1[[#This Row],[discount_percentage]] &lt;=70%, "50-70%", "70-100%" )))</f>
        <v>20-50%</v>
      </c>
      <c r="J419" s="1" t="str">
        <f>IF(Table1[[#This Row],[discount_percentage]] &gt;= 50%, "Over 50% discount", "Below 50% discount")</f>
        <v>Below 50% discount</v>
      </c>
      <c r="K419" s="4">
        <v>0.28000000000000003</v>
      </c>
      <c r="L419">
        <v>4.0999999999999996</v>
      </c>
      <c r="M419">
        <f>ROUND(Table1[[#This Row],[rating]], 0)</f>
        <v>4</v>
      </c>
      <c r="N419" s="1">
        <v>18678</v>
      </c>
      <c r="O419" s="1">
        <f>Table1[[#This Row],[rating]]*Table1[[#This Row],[ rating_count ]]</f>
        <v>76579.799999999988</v>
      </c>
      <c r="P419" s="1" t="str">
        <f>IF(Table1[[#This Row],[ rating_count ]]&lt;= 1000, "&lt;=1000", "&gt;=1000" )</f>
        <v>&gt;=1000</v>
      </c>
      <c r="Q419" s="1">
        <f>Table1[[#This Row],[ rating_count ]]*Table1[[#This Row],[actual_price]]</f>
        <v>46676322</v>
      </c>
      <c r="R419" t="s">
        <v>11185</v>
      </c>
      <c r="S419" s="6" t="s">
        <v>2673</v>
      </c>
      <c r="T419" t="s">
        <v>2643</v>
      </c>
      <c r="U419" t="s">
        <v>2675</v>
      </c>
      <c r="V419">
        <f>IF(TRIM(Table1[[#This Row],[review_id]])="", 0, LEN(Table1[[#This Row],[review_id]]) - LEN(SUBSTITUTE(Table1[[#This Row],[review_id]], ",", "")) + 1)</f>
        <v>8</v>
      </c>
      <c r="W419" t="s">
        <v>2676</v>
      </c>
      <c r="X419" t="s">
        <v>2677</v>
      </c>
      <c r="Y419" t="s">
        <v>2678</v>
      </c>
      <c r="Z419" t="s">
        <v>2679</v>
      </c>
    </row>
    <row r="420" spans="1:26" hidden="1" x14ac:dyDescent="0.25">
      <c r="A420" t="s">
        <v>2680</v>
      </c>
      <c r="B420" t="s">
        <v>9918</v>
      </c>
      <c r="C420" t="s">
        <v>9492</v>
      </c>
      <c r="D420" t="str">
        <f>TRIM(LEFT(SUBSTITUTE(SUBSTITUTE(SUBSTITUTE(Table1[[#This Row],[Product_category]],"&amp;"," &amp; "),"HomeImprovement","Home Improvement"),"Car&amp;Motorbike","Car &amp; Motorbike"),999))</f>
        <v>Electronics</v>
      </c>
      <c r="E420" s="1" t="s">
        <v>9497</v>
      </c>
      <c r="F420">
        <v>176.63</v>
      </c>
      <c r="G420">
        <v>499</v>
      </c>
      <c r="H420" t="str">
        <f>IF(Table1[[#This Row],[actual_price]]&lt;500,"&lt;500",
   IF(Table1[[#This Row],[actual_price]]&lt;=1000,"500–1000",IF(Table1[[#This Row],[actual_price]]&lt;=10000, "1000-10000",IF(Table1[[#This Row],[actual_price]]&lt;=50000, "10000-50000",IF(Table1[[#This Row],[actual_price]]&lt;=100000, "50000-100000","&gt;100000")))))</f>
        <v>&lt;500</v>
      </c>
      <c r="I420" t="str">
        <f>IF(Table1[[#This Row],[discount_percentage]] &lt;=20%, "0-20%",IF(Table1[[#This Row],[discount_percentage]] &lt;=50%, "20-50%", IF(Table1[[#This Row],[discount_percentage]] &lt;=70%, "50-70%", "70-100%" )))</f>
        <v>50-70%</v>
      </c>
      <c r="J420" s="1" t="str">
        <f>IF(Table1[[#This Row],[discount_percentage]] &gt;= 50%, "Over 50% discount", "Below 50% discount")</f>
        <v>Over 50% discount</v>
      </c>
      <c r="K420" s="4">
        <v>0.65</v>
      </c>
      <c r="L420">
        <v>4.0999999999999996</v>
      </c>
      <c r="M420">
        <f>ROUND(Table1[[#This Row],[rating]], 0)</f>
        <v>4</v>
      </c>
      <c r="N420" s="1">
        <v>15189</v>
      </c>
      <c r="O420" s="1">
        <f>Table1[[#This Row],[rating]]*Table1[[#This Row],[ rating_count ]]</f>
        <v>62274.899999999994</v>
      </c>
      <c r="P420" s="1" t="str">
        <f>IF(Table1[[#This Row],[ rating_count ]]&lt;= 1000, "&lt;=1000", "&gt;=1000" )</f>
        <v>&gt;=1000</v>
      </c>
      <c r="Q420" s="1">
        <f>Table1[[#This Row],[ rating_count ]]*Table1[[#This Row],[actual_price]]</f>
        <v>7579311</v>
      </c>
      <c r="R420" t="s">
        <v>10809</v>
      </c>
      <c r="S420" s="6" t="s">
        <v>2681</v>
      </c>
      <c r="T420" t="s">
        <v>11986</v>
      </c>
      <c r="U420" t="s">
        <v>2683</v>
      </c>
      <c r="V420">
        <f>IF(TRIM(Table1[[#This Row],[review_id]])="", 0, LEN(Table1[[#This Row],[review_id]]) - LEN(SUBSTITUTE(Table1[[#This Row],[review_id]], ",", "")) + 1)</f>
        <v>7</v>
      </c>
      <c r="W420" t="s">
        <v>2684</v>
      </c>
      <c r="X420" t="s">
        <v>2685</v>
      </c>
      <c r="Y420" t="s">
        <v>2686</v>
      </c>
      <c r="Z420" t="s">
        <v>2687</v>
      </c>
    </row>
    <row r="421" spans="1:26" hidden="1" x14ac:dyDescent="0.25">
      <c r="A421" t="s">
        <v>2688</v>
      </c>
      <c r="B421" t="s">
        <v>9919</v>
      </c>
      <c r="C421" t="s">
        <v>9492</v>
      </c>
      <c r="D421" t="str">
        <f>TRIM(LEFT(SUBSTITUTE(SUBSTITUTE(SUBSTITUTE(Table1[[#This Row],[Product_category]],"&amp;"," &amp; "),"HomeImprovement","Home Improvement"),"Car&amp;Motorbike","Car &amp; Motorbike"),999))</f>
        <v>Electronics</v>
      </c>
      <c r="E421" s="1" t="s">
        <v>9497</v>
      </c>
      <c r="F421" s="1">
        <v>10999</v>
      </c>
      <c r="G421" s="1">
        <v>14999</v>
      </c>
      <c r="H421" s="1" t="str">
        <f>IF(Table1[[#This Row],[actual_price]]&lt;500,"&lt;500",
   IF(Table1[[#This Row],[actual_price]]&lt;=1000,"500–1000",IF(Table1[[#This Row],[actual_price]]&lt;=10000, "1000-10000",IF(Table1[[#This Row],[actual_price]]&lt;=50000, "10000-50000",IF(Table1[[#This Row],[actual_price]]&lt;=100000, "50000-100000","&gt;100000")))))</f>
        <v>10000-50000</v>
      </c>
      <c r="I421" s="1" t="str">
        <f>IF(Table1[[#This Row],[discount_percentage]] &lt;=20%, "0-20%",IF(Table1[[#This Row],[discount_percentage]] &lt;=50%, "20-50%", IF(Table1[[#This Row],[discount_percentage]] &lt;=70%, "50-70%", "70-100%" )))</f>
        <v>20-50%</v>
      </c>
      <c r="J421" s="1" t="str">
        <f>IF(Table1[[#This Row],[discount_percentage]] &gt;= 50%, "Over 50% discount", "Below 50% discount")</f>
        <v>Below 50% discount</v>
      </c>
      <c r="K421" s="4">
        <v>0.27</v>
      </c>
      <c r="L421">
        <v>4.0999999999999996</v>
      </c>
      <c r="M421">
        <f>ROUND(Table1[[#This Row],[rating]], 0)</f>
        <v>4</v>
      </c>
      <c r="N421" s="1">
        <v>18998</v>
      </c>
      <c r="O421" s="1">
        <f>Table1[[#This Row],[rating]]*Table1[[#This Row],[ rating_count ]]</f>
        <v>77891.799999999988</v>
      </c>
      <c r="P421" s="1" t="str">
        <f>IF(Table1[[#This Row],[ rating_count ]]&lt;= 1000, "&lt;=1000", "&gt;=1000" )</f>
        <v>&gt;=1000</v>
      </c>
      <c r="Q421" s="1">
        <f>Table1[[#This Row],[ rating_count ]]*Table1[[#This Row],[actual_price]]</f>
        <v>284951002</v>
      </c>
      <c r="R421" t="s">
        <v>11180</v>
      </c>
      <c r="S421" s="6" t="s">
        <v>2486</v>
      </c>
      <c r="T421" t="s">
        <v>12095</v>
      </c>
      <c r="U421" t="s">
        <v>2487</v>
      </c>
      <c r="V421">
        <f>IF(TRIM(Table1[[#This Row],[review_id]])="", 0, LEN(Table1[[#This Row],[review_id]]) - LEN(SUBSTITUTE(Table1[[#This Row],[review_id]], ",", "")) + 1)</f>
        <v>8</v>
      </c>
      <c r="W421" t="s">
        <v>2488</v>
      </c>
      <c r="X421" t="s">
        <v>2489</v>
      </c>
      <c r="Y421" t="s">
        <v>2689</v>
      </c>
      <c r="Z421" t="s">
        <v>2690</v>
      </c>
    </row>
    <row r="422" spans="1:26" hidden="1" x14ac:dyDescent="0.25">
      <c r="A422" t="s">
        <v>2691</v>
      </c>
      <c r="B422" t="s">
        <v>9920</v>
      </c>
      <c r="C422" t="s">
        <v>9492</v>
      </c>
      <c r="D422" t="str">
        <f>TRIM(LEFT(SUBSTITUTE(SUBSTITUTE(SUBSTITUTE(Table1[[#This Row],[Product_category]],"&amp;"," &amp; "),"HomeImprovement","Home Improvement"),"Car&amp;Motorbike","Car &amp; Motorbike"),999))</f>
        <v>Electronics</v>
      </c>
      <c r="E422" t="s">
        <v>9497</v>
      </c>
      <c r="F422" s="1">
        <v>2999</v>
      </c>
      <c r="G422" s="1">
        <v>7990</v>
      </c>
      <c r="H422" s="1" t="str">
        <f>IF(Table1[[#This Row],[actual_price]]&lt;500,"&lt;500",
   IF(Table1[[#This Row],[actual_price]]&lt;=1000,"500–1000",IF(Table1[[#This Row],[actual_price]]&lt;=10000, "1000-10000",IF(Table1[[#This Row],[actual_price]]&lt;=50000, "10000-50000",IF(Table1[[#This Row],[actual_price]]&lt;=100000, "50000-100000","&gt;100000")))))</f>
        <v>1000-10000</v>
      </c>
      <c r="I422" s="1" t="str">
        <f>IF(Table1[[#This Row],[discount_percentage]] &lt;=20%, "0-20%",IF(Table1[[#This Row],[discount_percentage]] &lt;=50%, "20-50%", IF(Table1[[#This Row],[discount_percentage]] &lt;=70%, "50-70%", "70-100%" )))</f>
        <v>50-70%</v>
      </c>
      <c r="J422" s="1" t="str">
        <f>IF(Table1[[#This Row],[discount_percentage]] &gt;= 50%, "Over 50% discount", "Below 50% discount")</f>
        <v>Over 50% discount</v>
      </c>
      <c r="K422" s="4">
        <v>0.62</v>
      </c>
      <c r="L422">
        <v>4.0999999999999996</v>
      </c>
      <c r="M422">
        <f>ROUND(Table1[[#This Row],[rating]], 0)</f>
        <v>4</v>
      </c>
      <c r="N422" s="1">
        <v>48449</v>
      </c>
      <c r="O422" s="1">
        <f>Table1[[#This Row],[rating]]*Table1[[#This Row],[ rating_count ]]</f>
        <v>198640.9</v>
      </c>
      <c r="P422" s="1" t="str">
        <f>IF(Table1[[#This Row],[ rating_count ]]&lt;= 1000, "&lt;=1000", "&gt;=1000" )</f>
        <v>&gt;=1000</v>
      </c>
      <c r="Q422" s="1">
        <f>Table1[[#This Row],[ rating_count ]]*Table1[[#This Row],[actual_price]]</f>
        <v>387107510</v>
      </c>
      <c r="R422" t="s">
        <v>11167</v>
      </c>
      <c r="S422" s="6" t="s">
        <v>2692</v>
      </c>
      <c r="T422" t="s">
        <v>2654</v>
      </c>
      <c r="U422" t="s">
        <v>2694</v>
      </c>
      <c r="V422">
        <f>IF(TRIM(Table1[[#This Row],[review_id]])="", 0, LEN(Table1[[#This Row],[review_id]]) - LEN(SUBSTITUTE(Table1[[#This Row],[review_id]], ",", "")) + 1)</f>
        <v>8</v>
      </c>
      <c r="W422" t="s">
        <v>2695</v>
      </c>
      <c r="X422" t="s">
        <v>2696</v>
      </c>
      <c r="Y422" t="s">
        <v>2697</v>
      </c>
      <c r="Z422" t="s">
        <v>2698</v>
      </c>
    </row>
    <row r="423" spans="1:26" hidden="1" x14ac:dyDescent="0.25">
      <c r="A423" t="s">
        <v>2699</v>
      </c>
      <c r="B423" t="s">
        <v>9921</v>
      </c>
      <c r="C423" t="s">
        <v>9492</v>
      </c>
      <c r="D423" t="str">
        <f>TRIM(LEFT(SUBSTITUTE(SUBSTITUTE(SUBSTITUTE(Table1[[#This Row],[Product_category]],"&amp;"," &amp; "),"HomeImprovement","Home Improvement"),"Car&amp;Motorbike","Car &amp; Motorbike"),999))</f>
        <v>Electronics</v>
      </c>
      <c r="E423" t="s">
        <v>9497</v>
      </c>
      <c r="F423" s="1">
        <v>1999</v>
      </c>
      <c r="G423" s="1">
        <v>7990</v>
      </c>
      <c r="H423" s="1" t="str">
        <f>IF(Table1[[#This Row],[actual_price]]&lt;500,"&lt;500",
   IF(Table1[[#This Row],[actual_price]]&lt;=1000,"500–1000",IF(Table1[[#This Row],[actual_price]]&lt;=10000, "1000-10000",IF(Table1[[#This Row],[actual_price]]&lt;=50000, "10000-50000",IF(Table1[[#This Row],[actual_price]]&lt;=100000, "50000-100000","&gt;100000")))))</f>
        <v>1000-10000</v>
      </c>
      <c r="I423" s="1" t="str">
        <f>IF(Table1[[#This Row],[discount_percentage]] &lt;=20%, "0-20%",IF(Table1[[#This Row],[discount_percentage]] &lt;=50%, "20-50%", IF(Table1[[#This Row],[discount_percentage]] &lt;=70%, "50-70%", "70-100%" )))</f>
        <v>70-100%</v>
      </c>
      <c r="J423" s="1" t="str">
        <f>IF(Table1[[#This Row],[discount_percentage]] &gt;= 50%, "Over 50% discount", "Below 50% discount")</f>
        <v>Over 50% discount</v>
      </c>
      <c r="K423" s="4">
        <v>0.75</v>
      </c>
      <c r="L423">
        <v>3.8</v>
      </c>
      <c r="M423">
        <f>ROUND(Table1[[#This Row],[rating]], 0)</f>
        <v>4</v>
      </c>
      <c r="N423" s="1">
        <v>17831</v>
      </c>
      <c r="O423" s="1">
        <f>Table1[[#This Row],[rating]]*Table1[[#This Row],[ rating_count ]]</f>
        <v>67757.8</v>
      </c>
      <c r="P423" s="1" t="str">
        <f>IF(Table1[[#This Row],[ rating_count ]]&lt;= 1000, "&lt;=1000", "&gt;=1000" )</f>
        <v>&gt;=1000</v>
      </c>
      <c r="Q423" s="1">
        <f>Table1[[#This Row],[ rating_count ]]*Table1[[#This Row],[actual_price]]</f>
        <v>142469690</v>
      </c>
      <c r="R423" t="s">
        <v>11121</v>
      </c>
      <c r="S423" s="6" t="s">
        <v>2700</v>
      </c>
      <c r="T423" t="s">
        <v>2201</v>
      </c>
      <c r="U423" t="s">
        <v>2701</v>
      </c>
      <c r="V423">
        <f>IF(TRIM(Table1[[#This Row],[review_id]])="", 0, LEN(Table1[[#This Row],[review_id]]) - LEN(SUBSTITUTE(Table1[[#This Row],[review_id]], ",", "")) + 1)</f>
        <v>8</v>
      </c>
      <c r="W423" t="s">
        <v>2702</v>
      </c>
      <c r="X423" t="s">
        <v>2703</v>
      </c>
      <c r="Y423" t="s">
        <v>2704</v>
      </c>
      <c r="Z423" t="s">
        <v>2705</v>
      </c>
    </row>
    <row r="424" spans="1:26" hidden="1" x14ac:dyDescent="0.25">
      <c r="A424" t="s">
        <v>2706</v>
      </c>
      <c r="B424" t="s">
        <v>9922</v>
      </c>
      <c r="C424" t="s">
        <v>9492</v>
      </c>
      <c r="D424" t="str">
        <f>TRIM(LEFT(SUBSTITUTE(SUBSTITUTE(SUBSTITUTE(Table1[[#This Row],[Product_category]],"&amp;"," &amp; "),"HomeImprovement","Home Improvement"),"Car&amp;Motorbike","Car &amp; Motorbike"),999))</f>
        <v>Electronics</v>
      </c>
      <c r="E424" t="s">
        <v>9497</v>
      </c>
      <c r="F424">
        <v>229</v>
      </c>
      <c r="G424">
        <v>299</v>
      </c>
      <c r="H424" t="str">
        <f>IF(Table1[[#This Row],[actual_price]]&lt;500,"&lt;500",
   IF(Table1[[#This Row],[actual_price]]&lt;=1000,"500–1000",IF(Table1[[#This Row],[actual_price]]&lt;=10000, "1000-10000",IF(Table1[[#This Row],[actual_price]]&lt;=50000, "10000-50000",IF(Table1[[#This Row],[actual_price]]&lt;=100000, "50000-100000","&gt;100000")))))</f>
        <v>&lt;500</v>
      </c>
      <c r="I424" t="str">
        <f>IF(Table1[[#This Row],[discount_percentage]] &lt;=20%, "0-20%",IF(Table1[[#This Row],[discount_percentage]] &lt;=50%, "20-50%", IF(Table1[[#This Row],[discount_percentage]] &lt;=70%, "50-70%", "70-100%" )))</f>
        <v>20-50%</v>
      </c>
      <c r="J424" s="1" t="str">
        <f>IF(Table1[[#This Row],[discount_percentage]] &gt;= 50%, "Over 50% discount", "Below 50% discount")</f>
        <v>Below 50% discount</v>
      </c>
      <c r="K424" s="4">
        <v>0.23</v>
      </c>
      <c r="L424">
        <v>4.3</v>
      </c>
      <c r="M424">
        <f>ROUND(Table1[[#This Row],[rating]], 0)</f>
        <v>4</v>
      </c>
      <c r="N424" s="1">
        <v>30411</v>
      </c>
      <c r="O424" s="1">
        <f>Table1[[#This Row],[rating]]*Table1[[#This Row],[ rating_count ]]</f>
        <v>130767.29999999999</v>
      </c>
      <c r="P424" s="1" t="str">
        <f>IF(Table1[[#This Row],[ rating_count ]]&lt;= 1000, "&lt;=1000", "&gt;=1000" )</f>
        <v>&gt;=1000</v>
      </c>
      <c r="Q424" s="1">
        <f>Table1[[#This Row],[ rating_count ]]*Table1[[#This Row],[actual_price]]</f>
        <v>9092889</v>
      </c>
      <c r="R424" t="s">
        <v>10810</v>
      </c>
      <c r="S424" s="6" t="s">
        <v>2707</v>
      </c>
      <c r="T424" t="s">
        <v>63</v>
      </c>
      <c r="U424" t="s">
        <v>2709</v>
      </c>
      <c r="V424">
        <f>IF(TRIM(Table1[[#This Row],[review_id]])="", 0, LEN(Table1[[#This Row],[review_id]]) - LEN(SUBSTITUTE(Table1[[#This Row],[review_id]], ",", "")) + 1)</f>
        <v>8</v>
      </c>
      <c r="W424" t="s">
        <v>2710</v>
      </c>
      <c r="X424" t="s">
        <v>2711</v>
      </c>
      <c r="Y424" t="s">
        <v>2712</v>
      </c>
      <c r="Z424" t="s">
        <v>2713</v>
      </c>
    </row>
    <row r="425" spans="1:26" hidden="1" x14ac:dyDescent="0.25">
      <c r="A425" t="s">
        <v>2714</v>
      </c>
      <c r="B425" t="s">
        <v>9923</v>
      </c>
      <c r="C425" t="s">
        <v>9492</v>
      </c>
      <c r="D425" t="str">
        <f>TRIM(LEFT(SUBSTITUTE(SUBSTITUTE(SUBSTITUTE(Table1[[#This Row],[Product_category]],"&amp;"," &amp; "),"HomeImprovement","Home Improvement"),"Car&amp;Motorbike","Car &amp; Motorbike"),999))</f>
        <v>Electronics</v>
      </c>
      <c r="E425" t="s">
        <v>9494</v>
      </c>
      <c r="F425">
        <v>199</v>
      </c>
      <c r="G425">
        <v>299</v>
      </c>
      <c r="H425" t="str">
        <f>IF(Table1[[#This Row],[actual_price]]&lt;500,"&lt;500",
   IF(Table1[[#This Row],[actual_price]]&lt;=1000,"500–1000",IF(Table1[[#This Row],[actual_price]]&lt;=10000, "1000-10000",IF(Table1[[#This Row],[actual_price]]&lt;=50000, "10000-50000",IF(Table1[[#This Row],[actual_price]]&lt;=100000, "50000-100000","&gt;100000")))))</f>
        <v>&lt;500</v>
      </c>
      <c r="I425" t="str">
        <f>IF(Table1[[#This Row],[discount_percentage]] &lt;=20%, "0-20%",IF(Table1[[#This Row],[discount_percentage]] &lt;=50%, "20-50%", IF(Table1[[#This Row],[discount_percentage]] &lt;=70%, "50-70%", "70-100%" )))</f>
        <v>20-50%</v>
      </c>
      <c r="J425" s="1" t="str">
        <f>IF(Table1[[#This Row],[discount_percentage]] &gt;= 50%, "Over 50% discount", "Below 50% discount")</f>
        <v>Below 50% discount</v>
      </c>
      <c r="K425" s="4">
        <v>0.33</v>
      </c>
      <c r="L425">
        <v>4</v>
      </c>
      <c r="M425">
        <f>ROUND(Table1[[#This Row],[rating]], 0)</f>
        <v>4</v>
      </c>
      <c r="N425" s="1">
        <v>43994</v>
      </c>
      <c r="O425" s="1">
        <f>Table1[[#This Row],[rating]]*Table1[[#This Row],[ rating_count ]]</f>
        <v>175976</v>
      </c>
      <c r="P425" s="1" t="str">
        <f>IF(Table1[[#This Row],[ rating_count ]]&lt;= 1000, "&lt;=1000", "&gt;=1000" )</f>
        <v>&gt;=1000</v>
      </c>
      <c r="Q425" s="1">
        <f>Table1[[#This Row],[ rating_count ]]*Table1[[#This Row],[actual_price]]</f>
        <v>13154206</v>
      </c>
      <c r="R425" t="s">
        <v>10812</v>
      </c>
      <c r="S425" s="6" t="s">
        <v>2715</v>
      </c>
      <c r="T425" t="s">
        <v>11983</v>
      </c>
      <c r="U425" t="s">
        <v>2717</v>
      </c>
      <c r="V425">
        <f>IF(TRIM(Table1[[#This Row],[review_id]])="", 0, LEN(Table1[[#This Row],[review_id]]) - LEN(SUBSTITUTE(Table1[[#This Row],[review_id]], ",", "")) + 1)</f>
        <v>8</v>
      </c>
      <c r="W425" t="s">
        <v>2718</v>
      </c>
      <c r="X425" t="s">
        <v>2719</v>
      </c>
      <c r="Y425" t="s">
        <v>2720</v>
      </c>
      <c r="Z425" t="s">
        <v>2721</v>
      </c>
    </row>
    <row r="426" spans="1:26" hidden="1" x14ac:dyDescent="0.25">
      <c r="A426" t="s">
        <v>2722</v>
      </c>
      <c r="B426" t="s">
        <v>9924</v>
      </c>
      <c r="C426" t="s">
        <v>9492</v>
      </c>
      <c r="D426" t="str">
        <f>TRIM(LEFT(SUBSTITUTE(SUBSTITUTE(SUBSTITUTE(Table1[[#This Row],[Product_category]],"&amp;"," &amp; "),"HomeImprovement","Home Improvement"),"Car&amp;Motorbike","Car &amp; Motorbike"),999))</f>
        <v>Electronics</v>
      </c>
      <c r="E426" s="1" t="s">
        <v>9497</v>
      </c>
      <c r="F426">
        <v>649</v>
      </c>
      <c r="G426">
        <v>999</v>
      </c>
      <c r="H426" t="str">
        <f>IF(Table1[[#This Row],[actual_price]]&lt;500,"&lt;500",
   IF(Table1[[#This Row],[actual_price]]&lt;=1000,"500–1000",IF(Table1[[#This Row],[actual_price]]&lt;=10000, "1000-10000",IF(Table1[[#This Row],[actual_price]]&lt;=50000, "10000-50000",IF(Table1[[#This Row],[actual_price]]&lt;=100000, "50000-100000","&gt;100000")))))</f>
        <v>500–1000</v>
      </c>
      <c r="I426" t="str">
        <f>IF(Table1[[#This Row],[discount_percentage]] &lt;=20%, "0-20%",IF(Table1[[#This Row],[discount_percentage]] &lt;=50%, "20-50%", IF(Table1[[#This Row],[discount_percentage]] &lt;=70%, "50-70%", "70-100%" )))</f>
        <v>20-50%</v>
      </c>
      <c r="J426" s="1" t="str">
        <f>IF(Table1[[#This Row],[discount_percentage]] &gt;= 50%, "Over 50% discount", "Below 50% discount")</f>
        <v>Below 50% discount</v>
      </c>
      <c r="K426" s="4">
        <v>0.35</v>
      </c>
      <c r="L426">
        <v>4.2</v>
      </c>
      <c r="M426">
        <f>ROUND(Table1[[#This Row],[rating]], 0)</f>
        <v>4</v>
      </c>
      <c r="N426" s="1">
        <v>1315</v>
      </c>
      <c r="O426" s="1">
        <f>Table1[[#This Row],[rating]]*Table1[[#This Row],[ rating_count ]]</f>
        <v>5523</v>
      </c>
      <c r="P426" s="1" t="str">
        <f>IF(Table1[[#This Row],[ rating_count ]]&lt;= 1000, "&lt;=1000", "&gt;=1000" )</f>
        <v>&gt;=1000</v>
      </c>
      <c r="Q426" s="1">
        <f>Table1[[#This Row],[ rating_count ]]*Table1[[#This Row],[actual_price]]</f>
        <v>1313685</v>
      </c>
      <c r="R426" t="s">
        <v>11186</v>
      </c>
      <c r="S426" s="6" t="s">
        <v>2439</v>
      </c>
      <c r="T426" t="s">
        <v>12109</v>
      </c>
      <c r="U426" t="s">
        <v>2441</v>
      </c>
      <c r="V426">
        <f>IF(TRIM(Table1[[#This Row],[review_id]])="", 0, LEN(Table1[[#This Row],[review_id]]) - LEN(SUBSTITUTE(Table1[[#This Row],[review_id]], ",", "")) + 1)</f>
        <v>8</v>
      </c>
      <c r="W426" t="s">
        <v>2442</v>
      </c>
      <c r="X426" t="s">
        <v>2443</v>
      </c>
      <c r="Y426" t="s">
        <v>2560</v>
      </c>
      <c r="Z426" t="s">
        <v>2723</v>
      </c>
    </row>
    <row r="427" spans="1:26" hidden="1" x14ac:dyDescent="0.25">
      <c r="A427" t="s">
        <v>2724</v>
      </c>
      <c r="B427" t="s">
        <v>9925</v>
      </c>
      <c r="C427" t="s">
        <v>9492</v>
      </c>
      <c r="D427" t="str">
        <f>TRIM(LEFT(SUBSTITUTE(SUBSTITUTE(SUBSTITUTE(Table1[[#This Row],[Product_category]],"&amp;"," &amp; "),"HomeImprovement","Home Improvement"),"Car&amp;Motorbike","Car &amp; Motorbike"),999))</f>
        <v>Electronics</v>
      </c>
      <c r="E427" s="1" t="s">
        <v>9497</v>
      </c>
      <c r="F427" s="1">
        <v>13999</v>
      </c>
      <c r="G427" s="1">
        <v>19499</v>
      </c>
      <c r="H427" s="1" t="str">
        <f>IF(Table1[[#This Row],[actual_price]]&lt;500,"&lt;500",
   IF(Table1[[#This Row],[actual_price]]&lt;=1000,"500–1000",IF(Table1[[#This Row],[actual_price]]&lt;=10000, "1000-10000",IF(Table1[[#This Row],[actual_price]]&lt;=50000, "10000-50000",IF(Table1[[#This Row],[actual_price]]&lt;=100000, "50000-100000","&gt;100000")))))</f>
        <v>10000-50000</v>
      </c>
      <c r="I427" s="1" t="str">
        <f>IF(Table1[[#This Row],[discount_percentage]] &lt;=20%, "0-20%",IF(Table1[[#This Row],[discount_percentage]] &lt;=50%, "20-50%", IF(Table1[[#This Row],[discount_percentage]] &lt;=70%, "50-70%", "70-100%" )))</f>
        <v>20-50%</v>
      </c>
      <c r="J427" s="1" t="str">
        <f>IF(Table1[[#This Row],[discount_percentage]] &gt;= 50%, "Over 50% discount", "Below 50% discount")</f>
        <v>Below 50% discount</v>
      </c>
      <c r="K427" s="4">
        <v>0.28000000000000003</v>
      </c>
      <c r="L427">
        <v>4.0999999999999996</v>
      </c>
      <c r="M427">
        <f>ROUND(Table1[[#This Row],[rating]], 0)</f>
        <v>4</v>
      </c>
      <c r="N427" s="1">
        <v>18998</v>
      </c>
      <c r="O427" s="1">
        <f>Table1[[#This Row],[rating]]*Table1[[#This Row],[ rating_count ]]</f>
        <v>77891.799999999988</v>
      </c>
      <c r="P427" s="1" t="str">
        <f>IF(Table1[[#This Row],[ rating_count ]]&lt;= 1000, "&lt;=1000", "&gt;=1000" )</f>
        <v>&gt;=1000</v>
      </c>
      <c r="Q427" s="1">
        <f>Table1[[#This Row],[ rating_count ]]*Table1[[#This Row],[actual_price]]</f>
        <v>370442002</v>
      </c>
      <c r="R427" t="s">
        <v>11171</v>
      </c>
      <c r="S427" s="6" t="s">
        <v>2439</v>
      </c>
      <c r="T427" t="s">
        <v>12095</v>
      </c>
      <c r="U427" t="s">
        <v>2441</v>
      </c>
      <c r="V427">
        <f>IF(TRIM(Table1[[#This Row],[review_id]])="", 0, LEN(Table1[[#This Row],[review_id]]) - LEN(SUBSTITUTE(Table1[[#This Row],[review_id]], ",", "")) + 1)</f>
        <v>8</v>
      </c>
      <c r="W427" t="s">
        <v>2442</v>
      </c>
      <c r="X427" t="s">
        <v>2443</v>
      </c>
      <c r="Y427" t="s">
        <v>2725</v>
      </c>
      <c r="Z427" t="s">
        <v>2726</v>
      </c>
    </row>
    <row r="428" spans="1:26" hidden="1" x14ac:dyDescent="0.25">
      <c r="A428" t="s">
        <v>2727</v>
      </c>
      <c r="B428" t="s">
        <v>9926</v>
      </c>
      <c r="C428" t="s">
        <v>9492</v>
      </c>
      <c r="D428" t="str">
        <f>TRIM(LEFT(SUBSTITUTE(SUBSTITUTE(SUBSTITUTE(Table1[[#This Row],[Product_category]],"&amp;"," &amp; "),"HomeImprovement","Home Improvement"),"Car&amp;Motorbike","Car &amp; Motorbike"),999))</f>
        <v>Electronics</v>
      </c>
      <c r="E428" s="1" t="s">
        <v>9497</v>
      </c>
      <c r="F428">
        <v>119</v>
      </c>
      <c r="G428">
        <v>299</v>
      </c>
      <c r="H428" t="str">
        <f>IF(Table1[[#This Row],[actual_price]]&lt;500,"&lt;500",
   IF(Table1[[#This Row],[actual_price]]&lt;=1000,"500–1000",IF(Table1[[#This Row],[actual_price]]&lt;=10000, "1000-10000",IF(Table1[[#This Row],[actual_price]]&lt;=50000, "10000-50000",IF(Table1[[#This Row],[actual_price]]&lt;=100000, "50000-100000","&gt;100000")))))</f>
        <v>&lt;500</v>
      </c>
      <c r="I428" t="str">
        <f>IF(Table1[[#This Row],[discount_percentage]] &lt;=20%, "0-20%",IF(Table1[[#This Row],[discount_percentage]] &lt;=50%, "20-50%", IF(Table1[[#This Row],[discount_percentage]] &lt;=70%, "50-70%", "70-100%" )))</f>
        <v>50-70%</v>
      </c>
      <c r="J428" s="1" t="str">
        <f>IF(Table1[[#This Row],[discount_percentage]] &gt;= 50%, "Over 50% discount", "Below 50% discount")</f>
        <v>Over 50% discount</v>
      </c>
      <c r="K428" s="4">
        <v>0.6</v>
      </c>
      <c r="L428">
        <v>4.0999999999999996</v>
      </c>
      <c r="M428">
        <f>ROUND(Table1[[#This Row],[rating]], 0)</f>
        <v>4</v>
      </c>
      <c r="N428" s="1">
        <v>5999</v>
      </c>
      <c r="O428" s="1">
        <f>Table1[[#This Row],[rating]]*Table1[[#This Row],[ rating_count ]]</f>
        <v>24595.899999999998</v>
      </c>
      <c r="P428" s="1" t="str">
        <f>IF(Table1[[#This Row],[ rating_count ]]&lt;= 1000, "&lt;=1000", "&gt;=1000" )</f>
        <v>&gt;=1000</v>
      </c>
      <c r="Q428" s="1">
        <f>Table1[[#This Row],[ rating_count ]]*Table1[[#This Row],[actual_price]]</f>
        <v>1793701</v>
      </c>
      <c r="R428" t="s">
        <v>11187</v>
      </c>
      <c r="S428" s="6" t="s">
        <v>2486</v>
      </c>
      <c r="T428" t="s">
        <v>2674</v>
      </c>
      <c r="U428" t="s">
        <v>2487</v>
      </c>
      <c r="V428">
        <f>IF(TRIM(Table1[[#This Row],[review_id]])="", 0, LEN(Table1[[#This Row],[review_id]]) - LEN(SUBSTITUTE(Table1[[#This Row],[review_id]], ",", "")) + 1)</f>
        <v>8</v>
      </c>
      <c r="W428" t="s">
        <v>2488</v>
      </c>
      <c r="X428" t="s">
        <v>2489</v>
      </c>
      <c r="Y428" t="s">
        <v>2490</v>
      </c>
      <c r="Z428" t="s">
        <v>2728</v>
      </c>
    </row>
    <row r="429" spans="1:26" hidden="1" x14ac:dyDescent="0.25">
      <c r="A429" t="s">
        <v>2729</v>
      </c>
      <c r="B429" t="s">
        <v>9927</v>
      </c>
      <c r="C429" t="s">
        <v>9492</v>
      </c>
      <c r="D429" t="str">
        <f>TRIM(LEFT(SUBSTITUTE(SUBSTITUTE(SUBSTITUTE(Table1[[#This Row],[Product_category]],"&amp;"," &amp; "),"HomeImprovement","Home Improvement"),"Car&amp;Motorbike","Car &amp; Motorbike"),999))</f>
        <v>Electronics</v>
      </c>
      <c r="E429" t="s">
        <v>9498</v>
      </c>
      <c r="F429" s="1">
        <v>12999</v>
      </c>
      <c r="G429" s="1">
        <v>17999</v>
      </c>
      <c r="H429" s="1" t="str">
        <f>IF(Table1[[#This Row],[actual_price]]&lt;500,"&lt;500",
   IF(Table1[[#This Row],[actual_price]]&lt;=1000,"500–1000",IF(Table1[[#This Row],[actual_price]]&lt;=10000, "1000-10000",IF(Table1[[#This Row],[actual_price]]&lt;=50000, "10000-50000",IF(Table1[[#This Row],[actual_price]]&lt;=100000, "50000-100000","&gt;100000")))))</f>
        <v>10000-50000</v>
      </c>
      <c r="I429" s="1" t="str">
        <f>IF(Table1[[#This Row],[discount_percentage]] &lt;=20%, "0-20%",IF(Table1[[#This Row],[discount_percentage]] &lt;=50%, "20-50%", IF(Table1[[#This Row],[discount_percentage]] &lt;=70%, "50-70%", "70-100%" )))</f>
        <v>20-50%</v>
      </c>
      <c r="J429" s="1" t="str">
        <f>IF(Table1[[#This Row],[discount_percentage]] &gt;= 50%, "Over 50% discount", "Below 50% discount")</f>
        <v>Below 50% discount</v>
      </c>
      <c r="K429" s="4">
        <v>0.28000000000000003</v>
      </c>
      <c r="L429">
        <v>4.0999999999999996</v>
      </c>
      <c r="M429">
        <f>ROUND(Table1[[#This Row],[rating]], 0)</f>
        <v>4</v>
      </c>
      <c r="N429" s="1">
        <v>50772</v>
      </c>
      <c r="O429" s="1">
        <f>Table1[[#This Row],[rating]]*Table1[[#This Row],[ rating_count ]]</f>
        <v>208165.19999999998</v>
      </c>
      <c r="P429" s="1" t="str">
        <f>IF(Table1[[#This Row],[ rating_count ]]&lt;= 1000, "&lt;=1000", "&gt;=1000" )</f>
        <v>&gt;=1000</v>
      </c>
      <c r="Q429" s="1">
        <f>Table1[[#This Row],[ rating_count ]]*Table1[[#This Row],[actual_price]]</f>
        <v>913845228</v>
      </c>
      <c r="R429" t="s">
        <v>11188</v>
      </c>
      <c r="S429" s="6" t="s">
        <v>2730</v>
      </c>
      <c r="T429" t="s">
        <v>2682</v>
      </c>
      <c r="U429" t="s">
        <v>2732</v>
      </c>
      <c r="V429">
        <f>IF(TRIM(Table1[[#This Row],[review_id]])="", 0, LEN(Table1[[#This Row],[review_id]]) - LEN(SUBSTITUTE(Table1[[#This Row],[review_id]], ",", "")) + 1)</f>
        <v>8</v>
      </c>
      <c r="W429" t="s">
        <v>2733</v>
      </c>
      <c r="X429" t="s">
        <v>2734</v>
      </c>
      <c r="Y429" t="s">
        <v>2735</v>
      </c>
      <c r="Z429" t="s">
        <v>2736</v>
      </c>
    </row>
    <row r="430" spans="1:26" hidden="1" x14ac:dyDescent="0.25">
      <c r="A430" t="s">
        <v>2737</v>
      </c>
      <c r="B430" t="s">
        <v>9928</v>
      </c>
      <c r="C430" t="s">
        <v>9492</v>
      </c>
      <c r="D430" t="str">
        <f>TRIM(LEFT(SUBSTITUTE(SUBSTITUTE(SUBSTITUTE(Table1[[#This Row],[Product_category]],"&amp;"," &amp; "),"HomeImprovement","Home Improvement"),"Car&amp;Motorbike","Car &amp; Motorbike"),999))</f>
        <v>Electronics</v>
      </c>
      <c r="E430" t="s">
        <v>9497</v>
      </c>
      <c r="F430">
        <v>154</v>
      </c>
      <c r="G430">
        <v>339</v>
      </c>
      <c r="H430" t="str">
        <f>IF(Table1[[#This Row],[actual_price]]&lt;500,"&lt;500",
   IF(Table1[[#This Row],[actual_price]]&lt;=1000,"500–1000",IF(Table1[[#This Row],[actual_price]]&lt;=10000, "1000-10000",IF(Table1[[#This Row],[actual_price]]&lt;=50000, "10000-50000",IF(Table1[[#This Row],[actual_price]]&lt;=100000, "50000-100000","&gt;100000")))))</f>
        <v>&lt;500</v>
      </c>
      <c r="I430" t="str">
        <f>IF(Table1[[#This Row],[discount_percentage]] &lt;=20%, "0-20%",IF(Table1[[#This Row],[discount_percentage]] &lt;=50%, "20-50%", IF(Table1[[#This Row],[discount_percentage]] &lt;=70%, "50-70%", "70-100%" )))</f>
        <v>50-70%</v>
      </c>
      <c r="J430" s="1" t="str">
        <f>IF(Table1[[#This Row],[discount_percentage]] &gt;= 50%, "Over 50% discount", "Below 50% discount")</f>
        <v>Over 50% discount</v>
      </c>
      <c r="K430" s="4">
        <v>0.55000000000000004</v>
      </c>
      <c r="L430">
        <v>4.3</v>
      </c>
      <c r="M430">
        <f>ROUND(Table1[[#This Row],[rating]], 0)</f>
        <v>4</v>
      </c>
      <c r="N430" s="1">
        <v>13391</v>
      </c>
      <c r="O430" s="1">
        <f>Table1[[#This Row],[rating]]*Table1[[#This Row],[ rating_count ]]</f>
        <v>57581.299999999996</v>
      </c>
      <c r="P430" s="1" t="str">
        <f>IF(Table1[[#This Row],[ rating_count ]]&lt;= 1000, "&lt;=1000", "&gt;=1000" )</f>
        <v>&gt;=1000</v>
      </c>
      <c r="Q430" s="1">
        <f>Table1[[#This Row],[ rating_count ]]*Table1[[#This Row],[actual_price]]</f>
        <v>4539549</v>
      </c>
      <c r="R430" t="s">
        <v>10914</v>
      </c>
      <c r="S430" s="6" t="s">
        <v>2738</v>
      </c>
      <c r="T430" t="s">
        <v>82</v>
      </c>
      <c r="U430" t="s">
        <v>2739</v>
      </c>
      <c r="V430">
        <f>IF(TRIM(Table1[[#This Row],[review_id]])="", 0, LEN(Table1[[#This Row],[review_id]]) - LEN(SUBSTITUTE(Table1[[#This Row],[review_id]], ",", "")) + 1)</f>
        <v>8</v>
      </c>
      <c r="W430" t="s">
        <v>2740</v>
      </c>
      <c r="X430" t="s">
        <v>2741</v>
      </c>
      <c r="Y430" t="s">
        <v>2742</v>
      </c>
      <c r="Z430" t="s">
        <v>2743</v>
      </c>
    </row>
    <row r="431" spans="1:26" hidden="1" x14ac:dyDescent="0.25">
      <c r="A431" t="s">
        <v>2744</v>
      </c>
      <c r="B431" t="s">
        <v>9929</v>
      </c>
      <c r="C431" t="s">
        <v>9492</v>
      </c>
      <c r="D431" t="str">
        <f>TRIM(LEFT(SUBSTITUTE(SUBSTITUTE(SUBSTITUTE(Table1[[#This Row],[Product_category]],"&amp;"," &amp; "),"HomeImprovement","Home Improvement"),"Car&amp;Motorbike","Car &amp; Motorbike"),999))</f>
        <v>Electronics</v>
      </c>
      <c r="E431" s="1" t="s">
        <v>9497</v>
      </c>
      <c r="F431" s="1">
        <v>20999</v>
      </c>
      <c r="G431" s="1">
        <v>26999</v>
      </c>
      <c r="H431" s="1" t="str">
        <f>IF(Table1[[#This Row],[actual_price]]&lt;500,"&lt;500",
   IF(Table1[[#This Row],[actual_price]]&lt;=1000,"500–1000",IF(Table1[[#This Row],[actual_price]]&lt;=10000, "1000-10000",IF(Table1[[#This Row],[actual_price]]&lt;=50000, "10000-50000",IF(Table1[[#This Row],[actual_price]]&lt;=100000, "50000-100000","&gt;100000")))))</f>
        <v>10000-50000</v>
      </c>
      <c r="I431" s="1" t="str">
        <f>IF(Table1[[#This Row],[discount_percentage]] &lt;=20%, "0-20%",IF(Table1[[#This Row],[discount_percentage]] &lt;=50%, "20-50%", IF(Table1[[#This Row],[discount_percentage]] &lt;=70%, "50-70%", "70-100%" )))</f>
        <v>20-50%</v>
      </c>
      <c r="J431" s="1" t="str">
        <f>IF(Table1[[#This Row],[discount_percentage]] &gt;= 50%, "Over 50% discount", "Below 50% discount")</f>
        <v>Below 50% discount</v>
      </c>
      <c r="K431" s="4">
        <v>0.22</v>
      </c>
      <c r="L431">
        <v>3.9</v>
      </c>
      <c r="M431">
        <f>ROUND(Table1[[#This Row],[rating]], 0)</f>
        <v>4</v>
      </c>
      <c r="N431" s="1">
        <v>25824</v>
      </c>
      <c r="O431" s="1">
        <f>Table1[[#This Row],[rating]]*Table1[[#This Row],[ rating_count ]]</f>
        <v>100713.59999999999</v>
      </c>
      <c r="P431" s="1" t="str">
        <f>IF(Table1[[#This Row],[ rating_count ]]&lt;= 1000, "&lt;=1000", "&gt;=1000" )</f>
        <v>&gt;=1000</v>
      </c>
      <c r="Q431" s="1">
        <f>Table1[[#This Row],[ rating_count ]]*Table1[[#This Row],[actual_price]]</f>
        <v>697222176</v>
      </c>
      <c r="R431" t="s">
        <v>11189</v>
      </c>
      <c r="S431" s="6" t="s">
        <v>2745</v>
      </c>
      <c r="T431" t="s">
        <v>12101</v>
      </c>
      <c r="U431" t="s">
        <v>2746</v>
      </c>
      <c r="V431">
        <f>IF(TRIM(Table1[[#This Row],[review_id]])="", 0, LEN(Table1[[#This Row],[review_id]]) - LEN(SUBSTITUTE(Table1[[#This Row],[review_id]], ",", "")) + 1)</f>
        <v>8</v>
      </c>
      <c r="W431" t="s">
        <v>2747</v>
      </c>
      <c r="X431" t="s">
        <v>2748</v>
      </c>
      <c r="Y431" t="s">
        <v>2749</v>
      </c>
      <c r="Z431" t="s">
        <v>2750</v>
      </c>
    </row>
    <row r="432" spans="1:26" hidden="1" x14ac:dyDescent="0.25">
      <c r="A432" t="s">
        <v>2751</v>
      </c>
      <c r="B432" t="s">
        <v>9930</v>
      </c>
      <c r="C432" t="s">
        <v>9492</v>
      </c>
      <c r="D432" t="str">
        <f>TRIM(LEFT(SUBSTITUTE(SUBSTITUTE(SUBSTITUTE(Table1[[#This Row],[Product_category]],"&amp;"," &amp; "),"HomeImprovement","Home Improvement"),"Car&amp;Motorbike","Car &amp; Motorbike"),999))</f>
        <v>Electronics</v>
      </c>
      <c r="E432" s="1" t="s">
        <v>9497</v>
      </c>
      <c r="F432">
        <v>249</v>
      </c>
      <c r="G432">
        <v>649</v>
      </c>
      <c r="H432" t="str">
        <f>IF(Table1[[#This Row],[actual_price]]&lt;500,"&lt;500",
   IF(Table1[[#This Row],[actual_price]]&lt;=1000,"500–1000",IF(Table1[[#This Row],[actual_price]]&lt;=10000, "1000-10000",IF(Table1[[#This Row],[actual_price]]&lt;=50000, "10000-50000",IF(Table1[[#This Row],[actual_price]]&lt;=100000, "50000-100000","&gt;100000")))))</f>
        <v>500–1000</v>
      </c>
      <c r="I432" t="str">
        <f>IF(Table1[[#This Row],[discount_percentage]] &lt;=20%, "0-20%",IF(Table1[[#This Row],[discount_percentage]] &lt;=50%, "20-50%", IF(Table1[[#This Row],[discount_percentage]] &lt;=70%, "50-70%", "70-100%" )))</f>
        <v>50-70%</v>
      </c>
      <c r="J432" s="1" t="str">
        <f>IF(Table1[[#This Row],[discount_percentage]] &gt;= 50%, "Over 50% discount", "Below 50% discount")</f>
        <v>Over 50% discount</v>
      </c>
      <c r="K432" s="4">
        <v>0.62</v>
      </c>
      <c r="L432">
        <v>4</v>
      </c>
      <c r="M432">
        <f>ROUND(Table1[[#This Row],[rating]], 0)</f>
        <v>4</v>
      </c>
      <c r="N432" s="1">
        <v>14404</v>
      </c>
      <c r="O432" s="1">
        <f>Table1[[#This Row],[rating]]*Table1[[#This Row],[ rating_count ]]</f>
        <v>57616</v>
      </c>
      <c r="P432" s="1" t="str">
        <f>IF(Table1[[#This Row],[ rating_count ]]&lt;= 1000, "&lt;=1000", "&gt;=1000" )</f>
        <v>&gt;=1000</v>
      </c>
      <c r="Q432" s="1">
        <f>Table1[[#This Row],[ rating_count ]]*Table1[[#This Row],[actual_price]]</f>
        <v>9348196</v>
      </c>
      <c r="R432" t="s">
        <v>11190</v>
      </c>
      <c r="S432" s="6" t="s">
        <v>2208</v>
      </c>
      <c r="T432" t="s">
        <v>2693</v>
      </c>
      <c r="U432" t="s">
        <v>2210</v>
      </c>
      <c r="V432">
        <f>IF(TRIM(Table1[[#This Row],[review_id]])="", 0, LEN(Table1[[#This Row],[review_id]]) - LEN(SUBSTITUTE(Table1[[#This Row],[review_id]], ",", "")) + 1)</f>
        <v>8</v>
      </c>
      <c r="W432" t="s">
        <v>2211</v>
      </c>
      <c r="X432" t="s">
        <v>2212</v>
      </c>
      <c r="Y432" t="s">
        <v>2752</v>
      </c>
      <c r="Z432" t="s">
        <v>2753</v>
      </c>
    </row>
    <row r="433" spans="1:26" hidden="1" x14ac:dyDescent="0.25">
      <c r="A433" t="s">
        <v>2754</v>
      </c>
      <c r="B433" t="s">
        <v>9931</v>
      </c>
      <c r="C433" t="s">
        <v>9492</v>
      </c>
      <c r="D433" t="str">
        <f>TRIM(LEFT(SUBSTITUTE(SUBSTITUTE(SUBSTITUTE(Table1[[#This Row],[Product_category]],"&amp;"," &amp; "),"HomeImprovement","Home Improvement"),"Car&amp;Motorbike","Car &amp; Motorbike"),999))</f>
        <v>Electronics</v>
      </c>
      <c r="E433" s="1" t="s">
        <v>9497</v>
      </c>
      <c r="F433">
        <v>99</v>
      </c>
      <c r="G433">
        <v>171</v>
      </c>
      <c r="H433" t="str">
        <f>IF(Table1[[#This Row],[actual_price]]&lt;500,"&lt;500",
   IF(Table1[[#This Row],[actual_price]]&lt;=1000,"500–1000",IF(Table1[[#This Row],[actual_price]]&lt;=10000, "1000-10000",IF(Table1[[#This Row],[actual_price]]&lt;=50000, "10000-50000",IF(Table1[[#This Row],[actual_price]]&lt;=100000, "50000-100000","&gt;100000")))))</f>
        <v>&lt;500</v>
      </c>
      <c r="I433" t="str">
        <f>IF(Table1[[#This Row],[discount_percentage]] &lt;=20%, "0-20%",IF(Table1[[#This Row],[discount_percentage]] &lt;=50%, "20-50%", IF(Table1[[#This Row],[discount_percentage]] &lt;=70%, "50-70%", "70-100%" )))</f>
        <v>20-50%</v>
      </c>
      <c r="J433" s="1" t="str">
        <f>IF(Table1[[#This Row],[discount_percentage]] &gt;= 50%, "Over 50% discount", "Below 50% discount")</f>
        <v>Below 50% discount</v>
      </c>
      <c r="K433" s="4">
        <v>0.42</v>
      </c>
      <c r="L433">
        <v>4.5</v>
      </c>
      <c r="M433">
        <f>ROUND(Table1[[#This Row],[rating]], 0)</f>
        <v>5</v>
      </c>
      <c r="N433" s="1">
        <v>11339</v>
      </c>
      <c r="O433" s="1">
        <f>Table1[[#This Row],[rating]]*Table1[[#This Row],[ rating_count ]]</f>
        <v>51025.5</v>
      </c>
      <c r="P433" s="1" t="str">
        <f>IF(Table1[[#This Row],[ rating_count ]]&lt;= 1000, "&lt;=1000", "&gt;=1000" )</f>
        <v>&gt;=1000</v>
      </c>
      <c r="Q433" s="1">
        <f>Table1[[#This Row],[ rating_count ]]*Table1[[#This Row],[actual_price]]</f>
        <v>1938969</v>
      </c>
      <c r="R433" t="s">
        <v>11191</v>
      </c>
      <c r="S433" s="6" t="s">
        <v>2257</v>
      </c>
      <c r="T433" t="s">
        <v>12110</v>
      </c>
      <c r="U433" t="s">
        <v>2258</v>
      </c>
      <c r="V433">
        <f>IF(TRIM(Table1[[#This Row],[review_id]])="", 0, LEN(Table1[[#This Row],[review_id]]) - LEN(SUBSTITUTE(Table1[[#This Row],[review_id]], ",", "")) + 1)</f>
        <v>8</v>
      </c>
      <c r="W433" t="s">
        <v>2259</v>
      </c>
      <c r="X433" t="s">
        <v>2260</v>
      </c>
      <c r="Y433" t="s">
        <v>2755</v>
      </c>
      <c r="Z433" t="s">
        <v>2756</v>
      </c>
    </row>
    <row r="434" spans="1:26" hidden="1" x14ac:dyDescent="0.25">
      <c r="A434" t="s">
        <v>2757</v>
      </c>
      <c r="B434" t="s">
        <v>9932</v>
      </c>
      <c r="C434" t="s">
        <v>9492</v>
      </c>
      <c r="D434" t="str">
        <f>TRIM(LEFT(SUBSTITUTE(SUBSTITUTE(SUBSTITUTE(Table1[[#This Row],[Product_category]],"&amp;"," &amp; "),"HomeImprovement","Home Improvement"),"Car&amp;Motorbike","Car &amp; Motorbike"),999))</f>
        <v>Electronics</v>
      </c>
      <c r="E434" s="1" t="s">
        <v>9497</v>
      </c>
      <c r="F434">
        <v>489</v>
      </c>
      <c r="G434" s="1">
        <v>1999</v>
      </c>
      <c r="H434" s="1" t="str">
        <f>IF(Table1[[#This Row],[actual_price]]&lt;500,"&lt;500",
   IF(Table1[[#This Row],[actual_price]]&lt;=1000,"500–1000",IF(Table1[[#This Row],[actual_price]]&lt;=10000, "1000-10000",IF(Table1[[#This Row],[actual_price]]&lt;=50000, "10000-50000",IF(Table1[[#This Row],[actual_price]]&lt;=100000, "50000-100000","&gt;100000")))))</f>
        <v>1000-10000</v>
      </c>
      <c r="I434" s="1" t="str">
        <f>IF(Table1[[#This Row],[discount_percentage]] &lt;=20%, "0-20%",IF(Table1[[#This Row],[discount_percentage]] &lt;=50%, "20-50%", IF(Table1[[#This Row],[discount_percentage]] &lt;=70%, "50-70%", "70-100%" )))</f>
        <v>70-100%</v>
      </c>
      <c r="J434" s="1" t="str">
        <f>IF(Table1[[#This Row],[discount_percentage]] &gt;= 50%, "Over 50% discount", "Below 50% discount")</f>
        <v>Over 50% discount</v>
      </c>
      <c r="K434" s="4">
        <v>0.76</v>
      </c>
      <c r="L434">
        <v>4</v>
      </c>
      <c r="M434">
        <f>ROUND(Table1[[#This Row],[rating]], 0)</f>
        <v>4</v>
      </c>
      <c r="N434" s="1">
        <v>3626</v>
      </c>
      <c r="O434" s="1">
        <f>Table1[[#This Row],[rating]]*Table1[[#This Row],[ rating_count ]]</f>
        <v>14504</v>
      </c>
      <c r="P434" s="1" t="str">
        <f>IF(Table1[[#This Row],[ rating_count ]]&lt;= 1000, "&lt;=1000", "&gt;=1000" )</f>
        <v>&gt;=1000</v>
      </c>
      <c r="Q434" s="1">
        <f>Table1[[#This Row],[ rating_count ]]*Table1[[#This Row],[actual_price]]</f>
        <v>7248374</v>
      </c>
      <c r="R434" t="s">
        <v>11192</v>
      </c>
      <c r="S434" s="6" t="s">
        <v>2439</v>
      </c>
      <c r="T434" t="s">
        <v>2708</v>
      </c>
      <c r="U434" t="s">
        <v>2441</v>
      </c>
      <c r="V434">
        <f>IF(TRIM(Table1[[#This Row],[review_id]])="", 0, LEN(Table1[[#This Row],[review_id]]) - LEN(SUBSTITUTE(Table1[[#This Row],[review_id]], ",", "")) + 1)</f>
        <v>8</v>
      </c>
      <c r="W434" t="s">
        <v>2442</v>
      </c>
      <c r="X434" t="s">
        <v>2443</v>
      </c>
      <c r="Y434" t="s">
        <v>2758</v>
      </c>
      <c r="Z434" t="s">
        <v>2759</v>
      </c>
    </row>
    <row r="435" spans="1:26" hidden="1" x14ac:dyDescent="0.25">
      <c r="A435" t="s">
        <v>2760</v>
      </c>
      <c r="B435" t="s">
        <v>9911</v>
      </c>
      <c r="C435" t="s">
        <v>9492</v>
      </c>
      <c r="D435" t="str">
        <f>TRIM(LEFT(SUBSTITUTE(SUBSTITUTE(SUBSTITUTE(Table1[[#This Row],[Product_category]],"&amp;"," &amp; "),"HomeImprovement","Home Improvement"),"Car&amp;Motorbike","Car &amp; Motorbike"),999))</f>
        <v>Electronics</v>
      </c>
      <c r="E435" t="s">
        <v>9497</v>
      </c>
      <c r="F435">
        <v>369</v>
      </c>
      <c r="G435" s="1">
        <v>1600</v>
      </c>
      <c r="H435" s="1" t="str">
        <f>IF(Table1[[#This Row],[actual_price]]&lt;500,"&lt;500",
   IF(Table1[[#This Row],[actual_price]]&lt;=1000,"500–1000",IF(Table1[[#This Row],[actual_price]]&lt;=10000, "1000-10000",IF(Table1[[#This Row],[actual_price]]&lt;=50000, "10000-50000",IF(Table1[[#This Row],[actual_price]]&lt;=100000, "50000-100000","&gt;100000")))))</f>
        <v>1000-10000</v>
      </c>
      <c r="I435" s="1" t="str">
        <f>IF(Table1[[#This Row],[discount_percentage]] &lt;=20%, "0-20%",IF(Table1[[#This Row],[discount_percentage]] &lt;=50%, "20-50%", IF(Table1[[#This Row],[discount_percentage]] &lt;=70%, "50-70%", "70-100%" )))</f>
        <v>70-100%</v>
      </c>
      <c r="J435" s="1" t="str">
        <f>IF(Table1[[#This Row],[discount_percentage]] &gt;= 50%, "Over 50% discount", "Below 50% discount")</f>
        <v>Over 50% discount</v>
      </c>
      <c r="K435" s="4">
        <v>0.77</v>
      </c>
      <c r="L435">
        <v>4</v>
      </c>
      <c r="M435">
        <f>ROUND(Table1[[#This Row],[rating]], 0)</f>
        <v>4</v>
      </c>
      <c r="N435" s="1">
        <v>32625</v>
      </c>
      <c r="O435" s="1">
        <f>Table1[[#This Row],[rating]]*Table1[[#This Row],[ rating_count ]]</f>
        <v>130500</v>
      </c>
      <c r="P435" s="1" t="str">
        <f>IF(Table1[[#This Row],[ rating_count ]]&lt;= 1000, "&lt;=1000", "&gt;=1000" )</f>
        <v>&gt;=1000</v>
      </c>
      <c r="Q435" s="1">
        <f>Table1[[#This Row],[ rating_count ]]*Table1[[#This Row],[actual_price]]</f>
        <v>52200000</v>
      </c>
      <c r="R435" t="s">
        <v>11193</v>
      </c>
      <c r="S435" s="6" t="s">
        <v>2621</v>
      </c>
      <c r="T435" t="s">
        <v>2716</v>
      </c>
      <c r="U435" t="s">
        <v>2622</v>
      </c>
      <c r="V435">
        <f>IF(TRIM(Table1[[#This Row],[review_id]])="", 0, LEN(Table1[[#This Row],[review_id]]) - LEN(SUBSTITUTE(Table1[[#This Row],[review_id]], ",", "")) + 1)</f>
        <v>8</v>
      </c>
      <c r="W435" t="s">
        <v>2623</v>
      </c>
      <c r="X435" t="s">
        <v>2624</v>
      </c>
      <c r="Y435" t="s">
        <v>2761</v>
      </c>
      <c r="Z435" t="s">
        <v>2762</v>
      </c>
    </row>
    <row r="436" spans="1:26" hidden="1" x14ac:dyDescent="0.25">
      <c r="A436" t="s">
        <v>2763</v>
      </c>
      <c r="B436" t="s">
        <v>9933</v>
      </c>
      <c r="C436" t="s">
        <v>9492</v>
      </c>
      <c r="D436" t="str">
        <f>TRIM(LEFT(SUBSTITUTE(SUBSTITUTE(SUBSTITUTE(Table1[[#This Row],[Product_category]],"&amp;"," &amp; "),"HomeImprovement","Home Improvement"),"Car&amp;Motorbike","Car &amp; Motorbike"),999))</f>
        <v>Electronics</v>
      </c>
      <c r="E436" s="1" t="s">
        <v>9497</v>
      </c>
      <c r="F436" s="1">
        <v>15499</v>
      </c>
      <c r="G436" s="1">
        <v>20999</v>
      </c>
      <c r="H436" s="1" t="str">
        <f>IF(Table1[[#This Row],[actual_price]]&lt;500,"&lt;500",
   IF(Table1[[#This Row],[actual_price]]&lt;=1000,"500–1000",IF(Table1[[#This Row],[actual_price]]&lt;=10000, "1000-10000",IF(Table1[[#This Row],[actual_price]]&lt;=50000, "10000-50000",IF(Table1[[#This Row],[actual_price]]&lt;=100000, "50000-100000","&gt;100000")))))</f>
        <v>10000-50000</v>
      </c>
      <c r="I436" s="1" t="str">
        <f>IF(Table1[[#This Row],[discount_percentage]] &lt;=20%, "0-20%",IF(Table1[[#This Row],[discount_percentage]] &lt;=50%, "20-50%", IF(Table1[[#This Row],[discount_percentage]] &lt;=70%, "50-70%", "70-100%" )))</f>
        <v>20-50%</v>
      </c>
      <c r="J436" s="1" t="str">
        <f>IF(Table1[[#This Row],[discount_percentage]] &gt;= 50%, "Over 50% discount", "Below 50% discount")</f>
        <v>Below 50% discount</v>
      </c>
      <c r="K436" s="4">
        <v>0.26</v>
      </c>
      <c r="L436">
        <v>4.0999999999999996</v>
      </c>
      <c r="M436">
        <f>ROUND(Table1[[#This Row],[rating]], 0)</f>
        <v>4</v>
      </c>
      <c r="N436" s="1">
        <v>19252</v>
      </c>
      <c r="O436" s="1">
        <f>Table1[[#This Row],[rating]]*Table1[[#This Row],[ rating_count ]]</f>
        <v>78933.2</v>
      </c>
      <c r="P436" s="1" t="str">
        <f>IF(Table1[[#This Row],[ rating_count ]]&lt;= 1000, "&lt;=1000", "&gt;=1000" )</f>
        <v>&gt;=1000</v>
      </c>
      <c r="Q436" s="1">
        <f>Table1[[#This Row],[ rating_count ]]*Table1[[#This Row],[actual_price]]</f>
        <v>404272748</v>
      </c>
      <c r="R436" t="s">
        <v>11194</v>
      </c>
      <c r="S436" s="6" t="s">
        <v>2373</v>
      </c>
      <c r="T436" t="s">
        <v>2440</v>
      </c>
      <c r="U436" t="s">
        <v>2374</v>
      </c>
      <c r="V436">
        <f>IF(TRIM(Table1[[#This Row],[review_id]])="", 0, LEN(Table1[[#This Row],[review_id]]) - LEN(SUBSTITUTE(Table1[[#This Row],[review_id]], ",", "")) + 1)</f>
        <v>8</v>
      </c>
      <c r="W436" t="s">
        <v>2375</v>
      </c>
      <c r="X436" t="s">
        <v>2376</v>
      </c>
      <c r="Y436" t="s">
        <v>2764</v>
      </c>
      <c r="Z436" t="s">
        <v>2765</v>
      </c>
    </row>
    <row r="437" spans="1:26" hidden="1" x14ac:dyDescent="0.25">
      <c r="A437" t="s">
        <v>2766</v>
      </c>
      <c r="B437" t="s">
        <v>9934</v>
      </c>
      <c r="C437" t="s">
        <v>9492</v>
      </c>
      <c r="D437" t="str">
        <f>TRIM(LEFT(SUBSTITUTE(SUBSTITUTE(SUBSTITUTE(Table1[[#This Row],[Product_category]],"&amp;"," &amp; "),"HomeImprovement","Home Improvement"),"Car&amp;Motorbike","Car &amp; Motorbike"),999))</f>
        <v>Electronics</v>
      </c>
      <c r="E437" s="1" t="s">
        <v>9497</v>
      </c>
      <c r="F437" s="1">
        <v>15499</v>
      </c>
      <c r="G437" s="1">
        <v>18999</v>
      </c>
      <c r="H437" s="1" t="str">
        <f>IF(Table1[[#This Row],[actual_price]]&lt;500,"&lt;500",
   IF(Table1[[#This Row],[actual_price]]&lt;=1000,"500–1000",IF(Table1[[#This Row],[actual_price]]&lt;=10000, "1000-10000",IF(Table1[[#This Row],[actual_price]]&lt;=50000, "10000-50000",IF(Table1[[#This Row],[actual_price]]&lt;=100000, "50000-100000","&gt;100000")))))</f>
        <v>10000-50000</v>
      </c>
      <c r="I437" s="1" t="str">
        <f>IF(Table1[[#This Row],[discount_percentage]] &lt;=20%, "0-20%",IF(Table1[[#This Row],[discount_percentage]] &lt;=50%, "20-50%", IF(Table1[[#This Row],[discount_percentage]] &lt;=70%, "50-70%", "70-100%" )))</f>
        <v>0-20%</v>
      </c>
      <c r="J437" s="1" t="str">
        <f>IF(Table1[[#This Row],[discount_percentage]] &gt;= 50%, "Over 50% discount", "Below 50% discount")</f>
        <v>Below 50% discount</v>
      </c>
      <c r="K437" s="4">
        <v>0.18</v>
      </c>
      <c r="L437">
        <v>4.0999999999999996</v>
      </c>
      <c r="M437">
        <f>ROUND(Table1[[#This Row],[rating]], 0)</f>
        <v>4</v>
      </c>
      <c r="N437" s="1">
        <v>19252</v>
      </c>
      <c r="O437" s="1">
        <f>Table1[[#This Row],[rating]]*Table1[[#This Row],[ rating_count ]]</f>
        <v>78933.2</v>
      </c>
      <c r="P437" s="1" t="str">
        <f>IF(Table1[[#This Row],[ rating_count ]]&lt;= 1000, "&lt;=1000", "&gt;=1000" )</f>
        <v>&gt;=1000</v>
      </c>
      <c r="Q437" s="1">
        <f>Table1[[#This Row],[ rating_count ]]*Table1[[#This Row],[actual_price]]</f>
        <v>365768748</v>
      </c>
      <c r="R437" t="s">
        <v>11155</v>
      </c>
      <c r="S437" s="6" t="s">
        <v>2479</v>
      </c>
      <c r="T437" t="s">
        <v>2440</v>
      </c>
      <c r="U437" t="s">
        <v>2480</v>
      </c>
      <c r="V437">
        <f>IF(TRIM(Table1[[#This Row],[review_id]])="", 0, LEN(Table1[[#This Row],[review_id]]) - LEN(SUBSTITUTE(Table1[[#This Row],[review_id]], ",", "")) + 1)</f>
        <v>8</v>
      </c>
      <c r="W437" t="s">
        <v>2481</v>
      </c>
      <c r="X437" t="s">
        <v>2482</v>
      </c>
      <c r="Y437" t="s">
        <v>2767</v>
      </c>
      <c r="Z437" t="s">
        <v>2768</v>
      </c>
    </row>
    <row r="438" spans="1:26" hidden="1" x14ac:dyDescent="0.25">
      <c r="A438" t="s">
        <v>2769</v>
      </c>
      <c r="B438" t="s">
        <v>9935</v>
      </c>
      <c r="C438" t="s">
        <v>9492</v>
      </c>
      <c r="D438" t="str">
        <f>TRIM(LEFT(SUBSTITUTE(SUBSTITUTE(SUBSTITUTE(Table1[[#This Row],[Product_category]],"&amp;"," &amp; "),"HomeImprovement","Home Improvement"),"Car&amp;Motorbike","Car &amp; Motorbike"),999))</f>
        <v>Electronics</v>
      </c>
      <c r="E438" t="s">
        <v>9497</v>
      </c>
      <c r="F438" s="1">
        <v>22999</v>
      </c>
      <c r="G438" s="1">
        <v>28999</v>
      </c>
      <c r="H438" s="1" t="str">
        <f>IF(Table1[[#This Row],[actual_price]]&lt;500,"&lt;500",
   IF(Table1[[#This Row],[actual_price]]&lt;=1000,"500–1000",IF(Table1[[#This Row],[actual_price]]&lt;=10000, "1000-10000",IF(Table1[[#This Row],[actual_price]]&lt;=50000, "10000-50000",IF(Table1[[#This Row],[actual_price]]&lt;=100000, "50000-100000","&gt;100000")))))</f>
        <v>10000-50000</v>
      </c>
      <c r="I438" s="1" t="str">
        <f>IF(Table1[[#This Row],[discount_percentage]] &lt;=20%, "0-20%",IF(Table1[[#This Row],[discount_percentage]] &lt;=50%, "20-50%", IF(Table1[[#This Row],[discount_percentage]] &lt;=70%, "50-70%", "70-100%" )))</f>
        <v>20-50%</v>
      </c>
      <c r="J438" s="1" t="str">
        <f>IF(Table1[[#This Row],[discount_percentage]] &gt;= 50%, "Over 50% discount", "Below 50% discount")</f>
        <v>Below 50% discount</v>
      </c>
      <c r="K438" s="4">
        <v>0.21</v>
      </c>
      <c r="L438">
        <v>3.9</v>
      </c>
      <c r="M438">
        <f>ROUND(Table1[[#This Row],[rating]], 0)</f>
        <v>4</v>
      </c>
      <c r="N438" s="1">
        <v>25824</v>
      </c>
      <c r="O438" s="1">
        <f>Table1[[#This Row],[rating]]*Table1[[#This Row],[ rating_count ]]</f>
        <v>100713.59999999999</v>
      </c>
      <c r="P438" s="1" t="str">
        <f>IF(Table1[[#This Row],[ rating_count ]]&lt;= 1000, "&lt;=1000", "&gt;=1000" )</f>
        <v>&gt;=1000</v>
      </c>
      <c r="Q438" s="1">
        <f>Table1[[#This Row],[ rating_count ]]*Table1[[#This Row],[actual_price]]</f>
        <v>748870176</v>
      </c>
      <c r="R438" t="s">
        <v>11195</v>
      </c>
      <c r="S438" s="6" t="s">
        <v>2770</v>
      </c>
      <c r="T438" t="s">
        <v>12101</v>
      </c>
      <c r="U438" t="s">
        <v>2772</v>
      </c>
      <c r="V438">
        <f>IF(TRIM(Table1[[#This Row],[review_id]])="", 0, LEN(Table1[[#This Row],[review_id]]) - LEN(SUBSTITUTE(Table1[[#This Row],[review_id]], ",", "")) + 1)</f>
        <v>8</v>
      </c>
      <c r="W438" t="s">
        <v>2773</v>
      </c>
      <c r="X438" t="s">
        <v>2774</v>
      </c>
      <c r="Y438" t="s">
        <v>2775</v>
      </c>
      <c r="Z438" t="s">
        <v>2776</v>
      </c>
    </row>
    <row r="439" spans="1:26" hidden="1" x14ac:dyDescent="0.25">
      <c r="A439" t="s">
        <v>2777</v>
      </c>
      <c r="B439" t="s">
        <v>9936</v>
      </c>
      <c r="C439" t="s">
        <v>9492</v>
      </c>
      <c r="D439" t="str">
        <f>TRIM(LEFT(SUBSTITUTE(SUBSTITUTE(SUBSTITUTE(Table1[[#This Row],[Product_category]],"&amp;"," &amp; "),"HomeImprovement","Home Improvement"),"Car&amp;Motorbike","Car &amp; Motorbike"),999))</f>
        <v>Electronics</v>
      </c>
      <c r="E439" s="1" t="s">
        <v>9496</v>
      </c>
      <c r="F439">
        <v>599</v>
      </c>
      <c r="G439" s="1">
        <v>1490</v>
      </c>
      <c r="H439" s="1" t="str">
        <f>IF(Table1[[#This Row],[actual_price]]&lt;500,"&lt;500",
   IF(Table1[[#This Row],[actual_price]]&lt;=1000,"500–1000",IF(Table1[[#This Row],[actual_price]]&lt;=10000, "1000-10000",IF(Table1[[#This Row],[actual_price]]&lt;=50000, "10000-50000",IF(Table1[[#This Row],[actual_price]]&lt;=100000, "50000-100000","&gt;100000")))))</f>
        <v>1000-10000</v>
      </c>
      <c r="I439" s="1" t="str">
        <f>IF(Table1[[#This Row],[discount_percentage]] &lt;=20%, "0-20%",IF(Table1[[#This Row],[discount_percentage]] &lt;=50%, "20-50%", IF(Table1[[#This Row],[discount_percentage]] &lt;=70%, "50-70%", "70-100%" )))</f>
        <v>50-70%</v>
      </c>
      <c r="J439" s="1" t="str">
        <f>IF(Table1[[#This Row],[discount_percentage]] &gt;= 50%, "Over 50% discount", "Below 50% discount")</f>
        <v>Over 50% discount</v>
      </c>
      <c r="K439" s="4">
        <v>0.6</v>
      </c>
      <c r="L439">
        <v>4.0999999999999996</v>
      </c>
      <c r="M439">
        <f>ROUND(Table1[[#This Row],[rating]], 0)</f>
        <v>4</v>
      </c>
      <c r="N439" s="1">
        <v>161679</v>
      </c>
      <c r="O439" s="1">
        <f>Table1[[#This Row],[rating]]*Table1[[#This Row],[ rating_count ]]</f>
        <v>662883.89999999991</v>
      </c>
      <c r="P439" s="1" t="str">
        <f>IF(Table1[[#This Row],[ rating_count ]]&lt;= 1000, "&lt;=1000", "&gt;=1000" )</f>
        <v>&gt;=1000</v>
      </c>
      <c r="Q439" s="1">
        <f>Table1[[#This Row],[ rating_count ]]*Table1[[#This Row],[actual_price]]</f>
        <v>240901710</v>
      </c>
      <c r="R439" t="s">
        <v>11196</v>
      </c>
      <c r="S439" s="6" t="s">
        <v>2778</v>
      </c>
      <c r="T439" t="s">
        <v>2731</v>
      </c>
      <c r="U439" t="s">
        <v>2780</v>
      </c>
      <c r="V439">
        <f>IF(TRIM(Table1[[#This Row],[review_id]])="", 0, LEN(Table1[[#This Row],[review_id]]) - LEN(SUBSTITUTE(Table1[[#This Row],[review_id]], ",", "")) + 1)</f>
        <v>8</v>
      </c>
      <c r="W439" t="s">
        <v>2781</v>
      </c>
      <c r="X439" t="s">
        <v>2782</v>
      </c>
      <c r="Y439" t="s">
        <v>2783</v>
      </c>
      <c r="Z439" t="s">
        <v>2784</v>
      </c>
    </row>
    <row r="440" spans="1:26" hidden="1" x14ac:dyDescent="0.25">
      <c r="A440" t="s">
        <v>2785</v>
      </c>
      <c r="B440" t="s">
        <v>9931</v>
      </c>
      <c r="C440" t="s">
        <v>9492</v>
      </c>
      <c r="D440" t="str">
        <f>TRIM(LEFT(SUBSTITUTE(SUBSTITUTE(SUBSTITUTE(Table1[[#This Row],[Product_category]],"&amp;"," &amp; "),"HomeImprovement","Home Improvement"),"Car&amp;Motorbike","Car &amp; Motorbike"),999))</f>
        <v>Electronics</v>
      </c>
      <c r="E440" s="1" t="s">
        <v>9497</v>
      </c>
      <c r="F440">
        <v>134</v>
      </c>
      <c r="G440">
        <v>699</v>
      </c>
      <c r="H440" t="str">
        <f>IF(Table1[[#This Row],[actual_price]]&lt;500,"&lt;500",
   IF(Table1[[#This Row],[actual_price]]&lt;=1000,"500–1000",IF(Table1[[#This Row],[actual_price]]&lt;=10000, "1000-10000",IF(Table1[[#This Row],[actual_price]]&lt;=50000, "10000-50000",IF(Table1[[#This Row],[actual_price]]&lt;=100000, "50000-100000","&gt;100000")))))</f>
        <v>500–1000</v>
      </c>
      <c r="I440" t="str">
        <f>IF(Table1[[#This Row],[discount_percentage]] &lt;=20%, "0-20%",IF(Table1[[#This Row],[discount_percentage]] &lt;=50%, "20-50%", IF(Table1[[#This Row],[discount_percentage]] &lt;=70%, "50-70%", "70-100%" )))</f>
        <v>70-100%</v>
      </c>
      <c r="J440" s="1" t="str">
        <f>IF(Table1[[#This Row],[discount_percentage]] &gt;= 50%, "Over 50% discount", "Below 50% discount")</f>
        <v>Over 50% discount</v>
      </c>
      <c r="K440" s="4">
        <v>0.81</v>
      </c>
      <c r="L440">
        <v>4.0999999999999996</v>
      </c>
      <c r="M440">
        <f>ROUND(Table1[[#This Row],[rating]], 0)</f>
        <v>4</v>
      </c>
      <c r="N440" s="1">
        <v>16685</v>
      </c>
      <c r="O440" s="1">
        <f>Table1[[#This Row],[rating]]*Table1[[#This Row],[ rating_count ]]</f>
        <v>68408.5</v>
      </c>
      <c r="P440" s="1" t="str">
        <f>IF(Table1[[#This Row],[ rating_count ]]&lt;= 1000, "&lt;=1000", "&gt;=1000" )</f>
        <v>&gt;=1000</v>
      </c>
      <c r="Q440" s="1">
        <f>Table1[[#This Row],[ rating_count ]]*Table1[[#This Row],[actual_price]]</f>
        <v>11662815</v>
      </c>
      <c r="R440" t="s">
        <v>11197</v>
      </c>
      <c r="S440" s="6" t="s">
        <v>2257</v>
      </c>
      <c r="T440" t="s">
        <v>12111</v>
      </c>
      <c r="U440" t="s">
        <v>2258</v>
      </c>
      <c r="V440">
        <f>IF(TRIM(Table1[[#This Row],[review_id]])="", 0, LEN(Table1[[#This Row],[review_id]]) - LEN(SUBSTITUTE(Table1[[#This Row],[review_id]], ",", "")) + 1)</f>
        <v>8</v>
      </c>
      <c r="W440" t="s">
        <v>2259</v>
      </c>
      <c r="X440" t="s">
        <v>2260</v>
      </c>
      <c r="Y440" t="s">
        <v>2261</v>
      </c>
      <c r="Z440" t="s">
        <v>2786</v>
      </c>
    </row>
    <row r="441" spans="1:26" hidden="1" x14ac:dyDescent="0.25">
      <c r="A441" t="s">
        <v>2787</v>
      </c>
      <c r="B441" t="s">
        <v>9937</v>
      </c>
      <c r="C441" t="s">
        <v>9492</v>
      </c>
      <c r="D441" t="str">
        <f>TRIM(LEFT(SUBSTITUTE(SUBSTITUTE(SUBSTITUTE(Table1[[#This Row],[Product_category]],"&amp;"," &amp; "),"HomeImprovement","Home Improvement"),"Car&amp;Motorbike","Car &amp; Motorbike"),999))</f>
        <v>Electronics</v>
      </c>
      <c r="E441" s="1" t="s">
        <v>9497</v>
      </c>
      <c r="F441" s="1">
        <v>7499</v>
      </c>
      <c r="G441" s="1">
        <v>7999</v>
      </c>
      <c r="H441" s="1" t="str">
        <f>IF(Table1[[#This Row],[actual_price]]&lt;500,"&lt;500",
   IF(Table1[[#This Row],[actual_price]]&lt;=1000,"500–1000",IF(Table1[[#This Row],[actual_price]]&lt;=10000, "1000-10000",IF(Table1[[#This Row],[actual_price]]&lt;=50000, "10000-50000",IF(Table1[[#This Row],[actual_price]]&lt;=100000, "50000-100000","&gt;100000")))))</f>
        <v>1000-10000</v>
      </c>
      <c r="I441" s="1" t="str">
        <f>IF(Table1[[#This Row],[discount_percentage]] &lt;=20%, "0-20%",IF(Table1[[#This Row],[discount_percentage]] &lt;=50%, "20-50%", IF(Table1[[#This Row],[discount_percentage]] &lt;=70%, "50-70%", "70-100%" )))</f>
        <v>0-20%</v>
      </c>
      <c r="J441" s="1" t="str">
        <f>IF(Table1[[#This Row],[discount_percentage]] &gt;= 50%, "Over 50% discount", "Below 50% discount")</f>
        <v>Below 50% discount</v>
      </c>
      <c r="K441" s="4">
        <v>0.06</v>
      </c>
      <c r="L441">
        <v>4</v>
      </c>
      <c r="M441">
        <f>ROUND(Table1[[#This Row],[rating]], 0)</f>
        <v>4</v>
      </c>
      <c r="N441" s="1">
        <v>30907</v>
      </c>
      <c r="O441" s="1">
        <f>Table1[[#This Row],[rating]]*Table1[[#This Row],[ rating_count ]]</f>
        <v>123628</v>
      </c>
      <c r="P441" s="1" t="str">
        <f>IF(Table1[[#This Row],[ rating_count ]]&lt;= 1000, "&lt;=1000", "&gt;=1000" )</f>
        <v>&gt;=1000</v>
      </c>
      <c r="Q441" s="1">
        <f>Table1[[#This Row],[ rating_count ]]*Table1[[#This Row],[actual_price]]</f>
        <v>247225093</v>
      </c>
      <c r="R441" t="s">
        <v>11198</v>
      </c>
      <c r="S441" s="6" t="s">
        <v>2788</v>
      </c>
      <c r="T441" t="s">
        <v>12112</v>
      </c>
      <c r="U441" t="s">
        <v>2789</v>
      </c>
      <c r="V441">
        <f>IF(TRIM(Table1[[#This Row],[review_id]])="", 0, LEN(Table1[[#This Row],[review_id]]) - LEN(SUBSTITUTE(Table1[[#This Row],[review_id]], ",", "")) + 1)</f>
        <v>8</v>
      </c>
      <c r="W441" t="s">
        <v>2790</v>
      </c>
      <c r="X441" t="s">
        <v>2791</v>
      </c>
      <c r="Y441" t="s">
        <v>2792</v>
      </c>
      <c r="Z441" t="s">
        <v>2793</v>
      </c>
    </row>
    <row r="442" spans="1:26" hidden="1" x14ac:dyDescent="0.25">
      <c r="A442" t="s">
        <v>2794</v>
      </c>
      <c r="B442" t="s">
        <v>9938</v>
      </c>
      <c r="C442" t="s">
        <v>9492</v>
      </c>
      <c r="D442" t="str">
        <f>TRIM(LEFT(SUBSTITUTE(SUBSTITUTE(SUBSTITUTE(Table1[[#This Row],[Product_category]],"&amp;"," &amp; "),"HomeImprovement","Home Improvement"),"Car&amp;Motorbike","Car &amp; Motorbike"),999))</f>
        <v>Electronics</v>
      </c>
      <c r="E442" t="s">
        <v>9497</v>
      </c>
      <c r="F442" s="1">
        <v>1149</v>
      </c>
      <c r="G442" s="1">
        <v>2199</v>
      </c>
      <c r="H442" s="1" t="str">
        <f>IF(Table1[[#This Row],[actual_price]]&lt;500,"&lt;500",
   IF(Table1[[#This Row],[actual_price]]&lt;=1000,"500–1000",IF(Table1[[#This Row],[actual_price]]&lt;=10000, "1000-10000",IF(Table1[[#This Row],[actual_price]]&lt;=50000, "10000-50000",IF(Table1[[#This Row],[actual_price]]&lt;=100000, "50000-100000","&gt;100000")))))</f>
        <v>1000-10000</v>
      </c>
      <c r="I442" s="1" t="str">
        <f>IF(Table1[[#This Row],[discount_percentage]] &lt;=20%, "0-20%",IF(Table1[[#This Row],[discount_percentage]] &lt;=50%, "20-50%", IF(Table1[[#This Row],[discount_percentage]] &lt;=70%, "50-70%", "70-100%" )))</f>
        <v>20-50%</v>
      </c>
      <c r="J442" s="1" t="str">
        <f>IF(Table1[[#This Row],[discount_percentage]] &gt;= 50%, "Over 50% discount", "Below 50% discount")</f>
        <v>Below 50% discount</v>
      </c>
      <c r="K442" s="4">
        <v>0.48</v>
      </c>
      <c r="L442">
        <v>4.3</v>
      </c>
      <c r="M442">
        <f>ROUND(Table1[[#This Row],[rating]], 0)</f>
        <v>4</v>
      </c>
      <c r="N442" s="1">
        <v>178912</v>
      </c>
      <c r="O442" s="1">
        <f>Table1[[#This Row],[rating]]*Table1[[#This Row],[ rating_count ]]</f>
        <v>769321.6</v>
      </c>
      <c r="P442" s="1" t="str">
        <f>IF(Table1[[#This Row],[ rating_count ]]&lt;= 1000, "&lt;=1000", "&gt;=1000" )</f>
        <v>&gt;=1000</v>
      </c>
      <c r="Q442" s="1">
        <f>Table1[[#This Row],[ rating_count ]]*Table1[[#This Row],[actual_price]]</f>
        <v>393427488</v>
      </c>
      <c r="R442" t="s">
        <v>11199</v>
      </c>
      <c r="S442" s="6" t="s">
        <v>2795</v>
      </c>
      <c r="T442" t="s">
        <v>2209</v>
      </c>
      <c r="U442" t="s">
        <v>2797</v>
      </c>
      <c r="V442">
        <f>IF(TRIM(Table1[[#This Row],[review_id]])="", 0, LEN(Table1[[#This Row],[review_id]]) - LEN(SUBSTITUTE(Table1[[#This Row],[review_id]], ",", "")) + 1)</f>
        <v>8</v>
      </c>
      <c r="W442" t="s">
        <v>2798</v>
      </c>
      <c r="X442" t="s">
        <v>2799</v>
      </c>
      <c r="Y442" t="s">
        <v>2800</v>
      </c>
      <c r="Z442" t="s">
        <v>2801</v>
      </c>
    </row>
    <row r="443" spans="1:26" hidden="1" x14ac:dyDescent="0.25">
      <c r="A443" t="s">
        <v>2802</v>
      </c>
      <c r="B443" t="s">
        <v>9939</v>
      </c>
      <c r="C443" t="s">
        <v>9492</v>
      </c>
      <c r="D443" t="str">
        <f>TRIM(LEFT(SUBSTITUTE(SUBSTITUTE(SUBSTITUTE(Table1[[#This Row],[Product_category]],"&amp;"," &amp; "),"HomeImprovement","Home Improvement"),"Car&amp;Motorbike","Car &amp; Motorbike"),999))</f>
        <v>Electronics</v>
      </c>
      <c r="E443" s="1" t="s">
        <v>9497</v>
      </c>
      <c r="F443" s="1">
        <v>1324</v>
      </c>
      <c r="G443" s="1">
        <v>1699</v>
      </c>
      <c r="H443" s="1" t="str">
        <f>IF(Table1[[#This Row],[actual_price]]&lt;500,"&lt;500",
   IF(Table1[[#This Row],[actual_price]]&lt;=1000,"500–1000",IF(Table1[[#This Row],[actual_price]]&lt;=10000, "1000-10000",IF(Table1[[#This Row],[actual_price]]&lt;=50000, "10000-50000",IF(Table1[[#This Row],[actual_price]]&lt;=100000, "50000-100000","&gt;100000")))))</f>
        <v>1000-10000</v>
      </c>
      <c r="I443" s="1" t="str">
        <f>IF(Table1[[#This Row],[discount_percentage]] &lt;=20%, "0-20%",IF(Table1[[#This Row],[discount_percentage]] &lt;=50%, "20-50%", IF(Table1[[#This Row],[discount_percentage]] &lt;=70%, "50-70%", "70-100%" )))</f>
        <v>20-50%</v>
      </c>
      <c r="J443" s="1" t="str">
        <f>IF(Table1[[#This Row],[discount_percentage]] &gt;= 50%, "Over 50% discount", "Below 50% discount")</f>
        <v>Below 50% discount</v>
      </c>
      <c r="K443" s="4">
        <v>0.22</v>
      </c>
      <c r="L443">
        <v>4</v>
      </c>
      <c r="M443">
        <f>ROUND(Table1[[#This Row],[rating]], 0)</f>
        <v>4</v>
      </c>
      <c r="N443" s="1">
        <v>128311</v>
      </c>
      <c r="O443" s="1">
        <f>Table1[[#This Row],[rating]]*Table1[[#This Row],[ rating_count ]]</f>
        <v>513244</v>
      </c>
      <c r="P443" s="1" t="str">
        <f>IF(Table1[[#This Row],[ rating_count ]]&lt;= 1000, "&lt;=1000", "&gt;=1000" )</f>
        <v>&gt;=1000</v>
      </c>
      <c r="Q443" s="1">
        <f>Table1[[#This Row],[ rating_count ]]*Table1[[#This Row],[actual_price]]</f>
        <v>218000389</v>
      </c>
      <c r="R443" t="s">
        <v>11200</v>
      </c>
      <c r="S443" s="6" t="s">
        <v>2803</v>
      </c>
      <c r="T443" t="s">
        <v>12087</v>
      </c>
      <c r="U443" t="s">
        <v>2805</v>
      </c>
      <c r="V443">
        <f>IF(TRIM(Table1[[#This Row],[review_id]])="", 0, LEN(Table1[[#This Row],[review_id]]) - LEN(SUBSTITUTE(Table1[[#This Row],[review_id]], ",", "")) + 1)</f>
        <v>8</v>
      </c>
      <c r="W443" t="s">
        <v>2806</v>
      </c>
      <c r="X443" t="s">
        <v>2807</v>
      </c>
      <c r="Y443" t="s">
        <v>2808</v>
      </c>
      <c r="Z443" t="s">
        <v>2809</v>
      </c>
    </row>
    <row r="444" spans="1:26" hidden="1" x14ac:dyDescent="0.25">
      <c r="A444" t="s">
        <v>2810</v>
      </c>
      <c r="B444" t="s">
        <v>9940</v>
      </c>
      <c r="C444" t="s">
        <v>9492</v>
      </c>
      <c r="D444" t="str">
        <f>TRIM(LEFT(SUBSTITUTE(SUBSTITUTE(SUBSTITUTE(Table1[[#This Row],[Product_category]],"&amp;"," &amp; "),"HomeImprovement","Home Improvement"),"Car&amp;Motorbike","Car &amp; Motorbike"),999))</f>
        <v>Electronics</v>
      </c>
      <c r="E444" s="1" t="s">
        <v>9497</v>
      </c>
      <c r="F444" s="1">
        <v>13999</v>
      </c>
      <c r="G444" s="1">
        <v>19999</v>
      </c>
      <c r="H444" s="1" t="str">
        <f>IF(Table1[[#This Row],[actual_price]]&lt;500,"&lt;500",
   IF(Table1[[#This Row],[actual_price]]&lt;=1000,"500–1000",IF(Table1[[#This Row],[actual_price]]&lt;=10000, "1000-10000",IF(Table1[[#This Row],[actual_price]]&lt;=50000, "10000-50000",IF(Table1[[#This Row],[actual_price]]&lt;=100000, "50000-100000","&gt;100000")))))</f>
        <v>10000-50000</v>
      </c>
      <c r="I444" s="1" t="str">
        <f>IF(Table1[[#This Row],[discount_percentage]] &lt;=20%, "0-20%",IF(Table1[[#This Row],[discount_percentage]] &lt;=50%, "20-50%", IF(Table1[[#This Row],[discount_percentage]] &lt;=70%, "50-70%", "70-100%" )))</f>
        <v>20-50%</v>
      </c>
      <c r="J444" s="1" t="str">
        <f>IF(Table1[[#This Row],[discount_percentage]] &gt;= 50%, "Over 50% discount", "Below 50% discount")</f>
        <v>Below 50% discount</v>
      </c>
      <c r="K444" s="4">
        <v>0.3</v>
      </c>
      <c r="L444">
        <v>4.0999999999999996</v>
      </c>
      <c r="M444">
        <f>ROUND(Table1[[#This Row],[rating]], 0)</f>
        <v>4</v>
      </c>
      <c r="N444" s="1">
        <v>19252</v>
      </c>
      <c r="O444" s="1">
        <f>Table1[[#This Row],[rating]]*Table1[[#This Row],[ rating_count ]]</f>
        <v>78933.2</v>
      </c>
      <c r="P444" s="1" t="str">
        <f>IF(Table1[[#This Row],[ rating_count ]]&lt;= 1000, "&lt;=1000", "&gt;=1000" )</f>
        <v>&gt;=1000</v>
      </c>
      <c r="Q444" s="1">
        <f>Table1[[#This Row],[ rating_count ]]*Table1[[#This Row],[actual_price]]</f>
        <v>385020748</v>
      </c>
      <c r="R444" t="s">
        <v>11194</v>
      </c>
      <c r="S444" s="6" t="s">
        <v>2394</v>
      </c>
      <c r="T444" t="s">
        <v>2440</v>
      </c>
      <c r="U444" t="s">
        <v>2395</v>
      </c>
      <c r="V444">
        <f>IF(TRIM(Table1[[#This Row],[review_id]])="", 0, LEN(Table1[[#This Row],[review_id]]) - LEN(SUBSTITUTE(Table1[[#This Row],[review_id]], ",", "")) + 1)</f>
        <v>8</v>
      </c>
      <c r="W444" t="s">
        <v>2396</v>
      </c>
      <c r="X444" t="s">
        <v>2397</v>
      </c>
      <c r="Y444" t="s">
        <v>2398</v>
      </c>
      <c r="Z444" t="s">
        <v>2811</v>
      </c>
    </row>
    <row r="445" spans="1:26" hidden="1" x14ac:dyDescent="0.25">
      <c r="A445" t="s">
        <v>2812</v>
      </c>
      <c r="B445" t="s">
        <v>9941</v>
      </c>
      <c r="C445" t="s">
        <v>9492</v>
      </c>
      <c r="D445" t="str">
        <f>TRIM(LEFT(SUBSTITUTE(SUBSTITUTE(SUBSTITUTE(Table1[[#This Row],[Product_category]],"&amp;"," &amp; "),"HomeImprovement","Home Improvement"),"Car&amp;Motorbike","Car &amp; Motorbike"),999))</f>
        <v>Electronics</v>
      </c>
      <c r="E445" s="1" t="s">
        <v>9497</v>
      </c>
      <c r="F445">
        <v>299</v>
      </c>
      <c r="G445">
        <v>799</v>
      </c>
      <c r="H445" t="str">
        <f>IF(Table1[[#This Row],[actual_price]]&lt;500,"&lt;500",
   IF(Table1[[#This Row],[actual_price]]&lt;=1000,"500–1000",IF(Table1[[#This Row],[actual_price]]&lt;=10000, "1000-10000",IF(Table1[[#This Row],[actual_price]]&lt;=50000, "10000-50000",IF(Table1[[#This Row],[actual_price]]&lt;=100000, "50000-100000","&gt;100000")))))</f>
        <v>500–1000</v>
      </c>
      <c r="I445" t="str">
        <f>IF(Table1[[#This Row],[discount_percentage]] &lt;=20%, "0-20%",IF(Table1[[#This Row],[discount_percentage]] &lt;=50%, "20-50%", IF(Table1[[#This Row],[discount_percentage]] &lt;=70%, "50-70%", "70-100%" )))</f>
        <v>50-70%</v>
      </c>
      <c r="J445" s="1" t="str">
        <f>IF(Table1[[#This Row],[discount_percentage]] &gt;= 50%, "Over 50% discount", "Below 50% discount")</f>
        <v>Over 50% discount</v>
      </c>
      <c r="K445" s="4">
        <v>0.63</v>
      </c>
      <c r="L445">
        <v>4.2</v>
      </c>
      <c r="M445">
        <f>ROUND(Table1[[#This Row],[rating]], 0)</f>
        <v>4</v>
      </c>
      <c r="N445" s="1">
        <v>94364</v>
      </c>
      <c r="O445" s="1">
        <f>Table1[[#This Row],[rating]]*Table1[[#This Row],[ rating_count ]]</f>
        <v>396328.8</v>
      </c>
      <c r="P445" s="1" t="str">
        <f>IF(Table1[[#This Row],[ rating_count ]]&lt;= 1000, "&lt;=1000", "&gt;=1000" )</f>
        <v>&gt;=1000</v>
      </c>
      <c r="Q445" s="1">
        <f>Table1[[#This Row],[ rating_count ]]*Table1[[#This Row],[actual_price]]</f>
        <v>75396836</v>
      </c>
      <c r="R445" t="s">
        <v>10814</v>
      </c>
      <c r="S445" s="6" t="s">
        <v>2813</v>
      </c>
      <c r="T445" t="s">
        <v>34</v>
      </c>
      <c r="U445" t="s">
        <v>2815</v>
      </c>
      <c r="V445">
        <f>IF(TRIM(Table1[[#This Row],[review_id]])="", 0, LEN(Table1[[#This Row],[review_id]]) - LEN(SUBSTITUTE(Table1[[#This Row],[review_id]], ",", "")) + 1)</f>
        <v>8</v>
      </c>
      <c r="W445" t="s">
        <v>2816</v>
      </c>
      <c r="X445" t="s">
        <v>2817</v>
      </c>
      <c r="Y445" t="s">
        <v>2818</v>
      </c>
      <c r="Z445" t="s">
        <v>2819</v>
      </c>
    </row>
    <row r="446" spans="1:26" hidden="1" x14ac:dyDescent="0.25">
      <c r="A446" t="s">
        <v>2820</v>
      </c>
      <c r="B446" t="s">
        <v>9942</v>
      </c>
      <c r="C446" t="s">
        <v>9492</v>
      </c>
      <c r="D446" t="str">
        <f>TRIM(LEFT(SUBSTITUTE(SUBSTITUTE(SUBSTITUTE(Table1[[#This Row],[Product_category]],"&amp;"," &amp; "),"HomeImprovement","Home Improvement"),"Car&amp;Motorbike","Car &amp; Motorbike"),999))</f>
        <v>Electronics</v>
      </c>
      <c r="E446" s="1" t="s">
        <v>9496</v>
      </c>
      <c r="F446">
        <v>999</v>
      </c>
      <c r="G446" s="1">
        <v>1599</v>
      </c>
      <c r="H446" s="1" t="str">
        <f>IF(Table1[[#This Row],[actual_price]]&lt;500,"&lt;500",
   IF(Table1[[#This Row],[actual_price]]&lt;=1000,"500–1000",IF(Table1[[#This Row],[actual_price]]&lt;=10000, "1000-10000",IF(Table1[[#This Row],[actual_price]]&lt;=50000, "10000-50000",IF(Table1[[#This Row],[actual_price]]&lt;=100000, "50000-100000","&gt;100000")))))</f>
        <v>1000-10000</v>
      </c>
      <c r="I446" s="1" t="str">
        <f>IF(Table1[[#This Row],[discount_percentage]] &lt;=20%, "0-20%",IF(Table1[[#This Row],[discount_percentage]] &lt;=50%, "20-50%", IF(Table1[[#This Row],[discount_percentage]] &lt;=70%, "50-70%", "70-100%" )))</f>
        <v>20-50%</v>
      </c>
      <c r="J446" s="1" t="str">
        <f>IF(Table1[[#This Row],[discount_percentage]] &gt;= 50%, "Over 50% discount", "Below 50% discount")</f>
        <v>Below 50% discount</v>
      </c>
      <c r="K446" s="4">
        <v>0.38</v>
      </c>
      <c r="L446">
        <v>4</v>
      </c>
      <c r="M446">
        <f>ROUND(Table1[[#This Row],[rating]], 0)</f>
        <v>4</v>
      </c>
      <c r="N446" s="1">
        <v>7222</v>
      </c>
      <c r="O446" s="1">
        <f>Table1[[#This Row],[rating]]*Table1[[#This Row],[ rating_count ]]</f>
        <v>28888</v>
      </c>
      <c r="P446" s="1" t="str">
        <f>IF(Table1[[#This Row],[ rating_count ]]&lt;= 1000, "&lt;=1000", "&gt;=1000" )</f>
        <v>&gt;=1000</v>
      </c>
      <c r="Q446" s="1">
        <f>Table1[[#This Row],[ rating_count ]]*Table1[[#This Row],[actual_price]]</f>
        <v>11547978</v>
      </c>
      <c r="R446" t="s">
        <v>11201</v>
      </c>
      <c r="S446" s="6" t="s">
        <v>2264</v>
      </c>
      <c r="T446" t="s">
        <v>12108</v>
      </c>
      <c r="U446" t="s">
        <v>2266</v>
      </c>
      <c r="V446">
        <f>IF(TRIM(Table1[[#This Row],[review_id]])="", 0, LEN(Table1[[#This Row],[review_id]]) - LEN(SUBSTITUTE(Table1[[#This Row],[review_id]], ",", "")) + 1)</f>
        <v>8</v>
      </c>
      <c r="W446" t="s">
        <v>2267</v>
      </c>
      <c r="X446" t="s">
        <v>2268</v>
      </c>
      <c r="Y446" t="s">
        <v>2821</v>
      </c>
      <c r="Z446" t="s">
        <v>2822</v>
      </c>
    </row>
    <row r="447" spans="1:26" hidden="1" x14ac:dyDescent="0.25">
      <c r="A447" t="s">
        <v>2823</v>
      </c>
      <c r="B447" t="s">
        <v>9847</v>
      </c>
      <c r="C447" t="s">
        <v>9492</v>
      </c>
      <c r="D447" t="str">
        <f>TRIM(LEFT(SUBSTITUTE(SUBSTITUTE(SUBSTITUTE(Table1[[#This Row],[Product_category]],"&amp;"," &amp; "),"HomeImprovement","Home Improvement"),"Car&amp;Motorbike","Car &amp; Motorbike"),999))</f>
        <v>Electronics</v>
      </c>
      <c r="E447" s="1" t="s">
        <v>9496</v>
      </c>
      <c r="F447" s="1">
        <v>12999</v>
      </c>
      <c r="G447" s="1">
        <v>17999</v>
      </c>
      <c r="H447" s="1" t="str">
        <f>IF(Table1[[#This Row],[actual_price]]&lt;500,"&lt;500",
   IF(Table1[[#This Row],[actual_price]]&lt;=1000,"500–1000",IF(Table1[[#This Row],[actual_price]]&lt;=10000, "1000-10000",IF(Table1[[#This Row],[actual_price]]&lt;=50000, "10000-50000",IF(Table1[[#This Row],[actual_price]]&lt;=100000, "50000-100000","&gt;100000")))))</f>
        <v>10000-50000</v>
      </c>
      <c r="I447" s="1" t="str">
        <f>IF(Table1[[#This Row],[discount_percentage]] &lt;=20%, "0-20%",IF(Table1[[#This Row],[discount_percentage]] &lt;=50%, "20-50%", IF(Table1[[#This Row],[discount_percentage]] &lt;=70%, "50-70%", "70-100%" )))</f>
        <v>20-50%</v>
      </c>
      <c r="J447" s="1" t="str">
        <f>IF(Table1[[#This Row],[discount_percentage]] &gt;= 50%, "Over 50% discount", "Below 50% discount")</f>
        <v>Below 50% discount</v>
      </c>
      <c r="K447" s="4">
        <v>0.28000000000000003</v>
      </c>
      <c r="L447">
        <v>4.0999999999999996</v>
      </c>
      <c r="M447">
        <f>ROUND(Table1[[#This Row],[rating]], 0)</f>
        <v>4</v>
      </c>
      <c r="N447" s="1">
        <v>18998</v>
      </c>
      <c r="O447" s="1">
        <f>Table1[[#This Row],[rating]]*Table1[[#This Row],[ rating_count ]]</f>
        <v>77891.799999999988</v>
      </c>
      <c r="P447" s="1" t="str">
        <f>IF(Table1[[#This Row],[ rating_count ]]&lt;= 1000, "&lt;=1000", "&gt;=1000" )</f>
        <v>&gt;=1000</v>
      </c>
      <c r="Q447" s="1">
        <f>Table1[[#This Row],[ rating_count ]]*Table1[[#This Row],[actual_price]]</f>
        <v>341945002</v>
      </c>
      <c r="R447" t="s">
        <v>11144</v>
      </c>
      <c r="S447" s="6" t="s">
        <v>2200</v>
      </c>
      <c r="T447" t="s">
        <v>12095</v>
      </c>
      <c r="U447" t="s">
        <v>2202</v>
      </c>
      <c r="V447">
        <f>IF(TRIM(Table1[[#This Row],[review_id]])="", 0, LEN(Table1[[#This Row],[review_id]]) - LEN(SUBSTITUTE(Table1[[#This Row],[review_id]], ",", "")) + 1)</f>
        <v>8</v>
      </c>
      <c r="W447" t="s">
        <v>2203</v>
      </c>
      <c r="X447" t="s">
        <v>2204</v>
      </c>
      <c r="Y447" t="s">
        <v>2824</v>
      </c>
      <c r="Z447" t="s">
        <v>2825</v>
      </c>
    </row>
    <row r="448" spans="1:26" hidden="1" x14ac:dyDescent="0.25">
      <c r="A448" t="s">
        <v>2826</v>
      </c>
      <c r="B448" t="s">
        <v>9943</v>
      </c>
      <c r="C448" t="s">
        <v>9492</v>
      </c>
      <c r="D448" t="str">
        <f>TRIM(LEFT(SUBSTITUTE(SUBSTITUTE(SUBSTITUTE(Table1[[#This Row],[Product_category]],"&amp;"," &amp; "),"HomeImprovement","Home Improvement"),"Car&amp;Motorbike","Car &amp; Motorbike"),999))</f>
        <v>Electronics</v>
      </c>
      <c r="E448" t="s">
        <v>9497</v>
      </c>
      <c r="F448" s="1">
        <v>15490</v>
      </c>
      <c r="G448" s="1">
        <v>20990</v>
      </c>
      <c r="H448" s="1" t="str">
        <f>IF(Table1[[#This Row],[actual_price]]&lt;500,"&lt;500",
   IF(Table1[[#This Row],[actual_price]]&lt;=1000,"500–1000",IF(Table1[[#This Row],[actual_price]]&lt;=10000, "1000-10000",IF(Table1[[#This Row],[actual_price]]&lt;=50000, "10000-50000",IF(Table1[[#This Row],[actual_price]]&lt;=100000, "50000-100000","&gt;100000")))))</f>
        <v>10000-50000</v>
      </c>
      <c r="I448" s="1" t="str">
        <f>IF(Table1[[#This Row],[discount_percentage]] &lt;=20%, "0-20%",IF(Table1[[#This Row],[discount_percentage]] &lt;=50%, "20-50%", IF(Table1[[#This Row],[discount_percentage]] &lt;=70%, "50-70%", "70-100%" )))</f>
        <v>20-50%</v>
      </c>
      <c r="J448" s="1" t="str">
        <f>IF(Table1[[#This Row],[discount_percentage]] &gt;= 50%, "Over 50% discount", "Below 50% discount")</f>
        <v>Below 50% discount</v>
      </c>
      <c r="K448" s="4">
        <v>0.26</v>
      </c>
      <c r="L448">
        <v>4.2</v>
      </c>
      <c r="M448">
        <f>ROUND(Table1[[#This Row],[rating]], 0)</f>
        <v>4</v>
      </c>
      <c r="N448" s="1">
        <v>32916</v>
      </c>
      <c r="O448" s="1">
        <f>Table1[[#This Row],[rating]]*Table1[[#This Row],[ rating_count ]]</f>
        <v>138247.20000000001</v>
      </c>
      <c r="P448" s="1" t="str">
        <f>IF(Table1[[#This Row],[ rating_count ]]&lt;= 1000, "&lt;=1000", "&gt;=1000" )</f>
        <v>&gt;=1000</v>
      </c>
      <c r="Q448" s="1">
        <f>Table1[[#This Row],[ rating_count ]]*Table1[[#This Row],[actual_price]]</f>
        <v>690906840</v>
      </c>
      <c r="R448" t="s">
        <v>11202</v>
      </c>
      <c r="S448" s="6" t="s">
        <v>2827</v>
      </c>
      <c r="T448" t="s">
        <v>12100</v>
      </c>
      <c r="U448" t="s">
        <v>2829</v>
      </c>
      <c r="V448">
        <f>IF(TRIM(Table1[[#This Row],[review_id]])="", 0, LEN(Table1[[#This Row],[review_id]]) - LEN(SUBSTITUTE(Table1[[#This Row],[review_id]], ",", "")) + 1)</f>
        <v>8</v>
      </c>
      <c r="W448" t="s">
        <v>2830</v>
      </c>
      <c r="X448" t="s">
        <v>2831</v>
      </c>
      <c r="Y448" t="s">
        <v>2832</v>
      </c>
      <c r="Z448" t="s">
        <v>2833</v>
      </c>
    </row>
    <row r="449" spans="1:26" hidden="1" x14ac:dyDescent="0.25">
      <c r="A449" t="s">
        <v>2834</v>
      </c>
      <c r="B449" t="s">
        <v>9944</v>
      </c>
      <c r="C449" t="s">
        <v>9492</v>
      </c>
      <c r="D449" t="str">
        <f>TRIM(LEFT(SUBSTITUTE(SUBSTITUTE(SUBSTITUTE(Table1[[#This Row],[Product_category]],"&amp;"," &amp; "),"HomeImprovement","Home Improvement"),"Car&amp;Motorbike","Car &amp; Motorbike"),999))</f>
        <v>Electronics</v>
      </c>
      <c r="E449" s="1" t="s">
        <v>9497</v>
      </c>
      <c r="F449">
        <v>999</v>
      </c>
      <c r="G449" s="1">
        <v>2899</v>
      </c>
      <c r="H449" s="1" t="str">
        <f>IF(Table1[[#This Row],[actual_price]]&lt;500,"&lt;500",
   IF(Table1[[#This Row],[actual_price]]&lt;=1000,"500–1000",IF(Table1[[#This Row],[actual_price]]&lt;=10000, "1000-10000",IF(Table1[[#This Row],[actual_price]]&lt;=50000, "10000-50000",IF(Table1[[#This Row],[actual_price]]&lt;=100000, "50000-100000","&gt;100000")))))</f>
        <v>1000-10000</v>
      </c>
      <c r="I449" s="1" t="str">
        <f>IF(Table1[[#This Row],[discount_percentage]] &lt;=20%, "0-20%",IF(Table1[[#This Row],[discount_percentage]] &lt;=50%, "20-50%", IF(Table1[[#This Row],[discount_percentage]] &lt;=70%, "50-70%", "70-100%" )))</f>
        <v>50-70%</v>
      </c>
      <c r="J449" s="1" t="str">
        <f>IF(Table1[[#This Row],[discount_percentage]] &gt;= 50%, "Over 50% discount", "Below 50% discount")</f>
        <v>Over 50% discount</v>
      </c>
      <c r="K449" s="4">
        <v>0.66</v>
      </c>
      <c r="L449">
        <v>4.5999999999999996</v>
      </c>
      <c r="M449">
        <f>ROUND(Table1[[#This Row],[rating]], 0)</f>
        <v>5</v>
      </c>
      <c r="N449" s="1">
        <v>26603</v>
      </c>
      <c r="O449" s="1">
        <f>Table1[[#This Row],[rating]]*Table1[[#This Row],[ rating_count ]]</f>
        <v>122373.79999999999</v>
      </c>
      <c r="P449" s="1" t="str">
        <f>IF(Table1[[#This Row],[ rating_count ]]&lt;= 1000, "&lt;=1000", "&gt;=1000" )</f>
        <v>&gt;=1000</v>
      </c>
      <c r="Q449" s="1">
        <f>Table1[[#This Row],[ rating_count ]]*Table1[[#This Row],[actual_price]]</f>
        <v>77122097</v>
      </c>
      <c r="R449" t="s">
        <v>11203</v>
      </c>
      <c r="S449" s="6" t="s">
        <v>2835</v>
      </c>
      <c r="T449" t="s">
        <v>2771</v>
      </c>
      <c r="U449" t="s">
        <v>2837</v>
      </c>
      <c r="V449">
        <f>IF(TRIM(Table1[[#This Row],[review_id]])="", 0, LEN(Table1[[#This Row],[review_id]]) - LEN(SUBSTITUTE(Table1[[#This Row],[review_id]], ",", "")) + 1)</f>
        <v>8</v>
      </c>
      <c r="W449" t="s">
        <v>2838</v>
      </c>
      <c r="X449" t="s">
        <v>2839</v>
      </c>
      <c r="Y449" t="s">
        <v>2840</v>
      </c>
      <c r="Z449" t="s">
        <v>2841</v>
      </c>
    </row>
    <row r="450" spans="1:26" hidden="1" x14ac:dyDescent="0.25">
      <c r="A450" t="s">
        <v>2842</v>
      </c>
      <c r="B450" t="s">
        <v>9945</v>
      </c>
      <c r="C450" t="s">
        <v>9492</v>
      </c>
      <c r="D450" t="str">
        <f>TRIM(LEFT(SUBSTITUTE(SUBSTITUTE(SUBSTITUTE(Table1[[#This Row],[Product_category]],"&amp;"," &amp; "),"HomeImprovement","Home Improvement"),"Car&amp;Motorbike","Car &amp; Motorbike"),999))</f>
        <v>Electronics</v>
      </c>
      <c r="E450" t="s">
        <v>9497</v>
      </c>
      <c r="F450" s="1">
        <v>1599</v>
      </c>
      <c r="G450" s="1">
        <v>4999</v>
      </c>
      <c r="H450" s="1" t="str">
        <f>IF(Table1[[#This Row],[actual_price]]&lt;500,"&lt;500",
   IF(Table1[[#This Row],[actual_price]]&lt;=1000,"500–1000",IF(Table1[[#This Row],[actual_price]]&lt;=10000, "1000-10000",IF(Table1[[#This Row],[actual_price]]&lt;=50000, "10000-50000",IF(Table1[[#This Row],[actual_price]]&lt;=100000, "50000-100000","&gt;100000")))))</f>
        <v>1000-10000</v>
      </c>
      <c r="I450" s="1" t="str">
        <f>IF(Table1[[#This Row],[discount_percentage]] &lt;=20%, "0-20%",IF(Table1[[#This Row],[discount_percentage]] &lt;=50%, "20-50%", IF(Table1[[#This Row],[discount_percentage]] &lt;=70%, "50-70%", "70-100%" )))</f>
        <v>50-70%</v>
      </c>
      <c r="J450" s="1" t="str">
        <f>IF(Table1[[#This Row],[discount_percentage]] &gt;= 50%, "Over 50% discount", "Below 50% discount")</f>
        <v>Over 50% discount</v>
      </c>
      <c r="K450" s="4">
        <v>0.68</v>
      </c>
      <c r="L450">
        <v>4</v>
      </c>
      <c r="M450">
        <f>ROUND(Table1[[#This Row],[rating]], 0)</f>
        <v>4</v>
      </c>
      <c r="N450" s="1">
        <v>67950</v>
      </c>
      <c r="O450" s="1">
        <f>Table1[[#This Row],[rating]]*Table1[[#This Row],[ rating_count ]]</f>
        <v>271800</v>
      </c>
      <c r="P450" s="1" t="str">
        <f>IF(Table1[[#This Row],[ rating_count ]]&lt;= 1000, "&lt;=1000", "&gt;=1000" )</f>
        <v>&gt;=1000</v>
      </c>
      <c r="Q450" s="1">
        <f>Table1[[#This Row],[ rating_count ]]*Table1[[#This Row],[actual_price]]</f>
        <v>339682050</v>
      </c>
      <c r="R450" t="s">
        <v>11204</v>
      </c>
      <c r="S450" s="6" t="s">
        <v>2843</v>
      </c>
      <c r="T450" t="s">
        <v>2779</v>
      </c>
      <c r="U450" t="s">
        <v>2845</v>
      </c>
      <c r="V450">
        <f>IF(TRIM(Table1[[#This Row],[review_id]])="", 0, LEN(Table1[[#This Row],[review_id]]) - LEN(SUBSTITUTE(Table1[[#This Row],[review_id]], ",", "")) + 1)</f>
        <v>8</v>
      </c>
      <c r="W450" t="s">
        <v>2846</v>
      </c>
      <c r="X450" t="s">
        <v>2847</v>
      </c>
      <c r="Y450" t="s">
        <v>2848</v>
      </c>
      <c r="Z450" t="s">
        <v>2849</v>
      </c>
    </row>
    <row r="451" spans="1:26" hidden="1" x14ac:dyDescent="0.25">
      <c r="A451" t="s">
        <v>2850</v>
      </c>
      <c r="B451" t="s">
        <v>9946</v>
      </c>
      <c r="C451" t="s">
        <v>9492</v>
      </c>
      <c r="D451" t="str">
        <f>TRIM(LEFT(SUBSTITUTE(SUBSTITUTE(SUBSTITUTE(Table1[[#This Row],[Product_category]],"&amp;"," &amp; "),"HomeImprovement","Home Improvement"),"Car&amp;Motorbike","Car &amp; Motorbike"),999))</f>
        <v>Electronics</v>
      </c>
      <c r="E451" s="1" t="s">
        <v>9496</v>
      </c>
      <c r="F451" s="1">
        <v>1324</v>
      </c>
      <c r="G451" s="1">
        <v>1699</v>
      </c>
      <c r="H451" s="1" t="str">
        <f>IF(Table1[[#This Row],[actual_price]]&lt;500,"&lt;500",
   IF(Table1[[#This Row],[actual_price]]&lt;=1000,"500–1000",IF(Table1[[#This Row],[actual_price]]&lt;=10000, "1000-10000",IF(Table1[[#This Row],[actual_price]]&lt;=50000, "10000-50000",IF(Table1[[#This Row],[actual_price]]&lt;=100000, "50000-100000","&gt;100000")))))</f>
        <v>1000-10000</v>
      </c>
      <c r="I451" s="1" t="str">
        <f>IF(Table1[[#This Row],[discount_percentage]] &lt;=20%, "0-20%",IF(Table1[[#This Row],[discount_percentage]] &lt;=50%, "20-50%", IF(Table1[[#This Row],[discount_percentage]] &lt;=70%, "50-70%", "70-100%" )))</f>
        <v>20-50%</v>
      </c>
      <c r="J451" s="1" t="str">
        <f>IF(Table1[[#This Row],[discount_percentage]] &gt;= 50%, "Over 50% discount", "Below 50% discount")</f>
        <v>Below 50% discount</v>
      </c>
      <c r="K451" s="4">
        <v>0.22</v>
      </c>
      <c r="L451">
        <v>4</v>
      </c>
      <c r="M451">
        <f>ROUND(Table1[[#This Row],[rating]], 0)</f>
        <v>4</v>
      </c>
      <c r="N451" s="1">
        <v>128311</v>
      </c>
      <c r="O451" s="1">
        <f>Table1[[#This Row],[rating]]*Table1[[#This Row],[ rating_count ]]</f>
        <v>513244</v>
      </c>
      <c r="P451" s="1" t="str">
        <f>IF(Table1[[#This Row],[ rating_count ]]&lt;= 1000, "&lt;=1000", "&gt;=1000" )</f>
        <v>&gt;=1000</v>
      </c>
      <c r="Q451" s="1">
        <f>Table1[[#This Row],[ rating_count ]]*Table1[[#This Row],[actual_price]]</f>
        <v>218000389</v>
      </c>
      <c r="R451" t="s">
        <v>11200</v>
      </c>
      <c r="S451" s="6" t="s">
        <v>2851</v>
      </c>
      <c r="T451" t="s">
        <v>12087</v>
      </c>
      <c r="U451" t="s">
        <v>2853</v>
      </c>
      <c r="V451">
        <f>IF(TRIM(Table1[[#This Row],[review_id]])="", 0, LEN(Table1[[#This Row],[review_id]]) - LEN(SUBSTITUTE(Table1[[#This Row],[review_id]], ",", "")) + 1)</f>
        <v>8</v>
      </c>
      <c r="W451" t="s">
        <v>2854</v>
      </c>
      <c r="X451" t="s">
        <v>2855</v>
      </c>
      <c r="Y451" t="s">
        <v>2856</v>
      </c>
      <c r="Z451" t="s">
        <v>2857</v>
      </c>
    </row>
    <row r="452" spans="1:26" hidden="1" x14ac:dyDescent="0.25">
      <c r="A452" t="s">
        <v>2858</v>
      </c>
      <c r="B452" t="s">
        <v>9947</v>
      </c>
      <c r="C452" t="s">
        <v>9492</v>
      </c>
      <c r="D452" t="str">
        <f>TRIM(LEFT(SUBSTITUTE(SUBSTITUTE(SUBSTITUTE(Table1[[#This Row],[Product_category]],"&amp;"," &amp; "),"HomeImprovement","Home Improvement"),"Car&amp;Motorbike","Car &amp; Motorbike"),999))</f>
        <v>Electronics</v>
      </c>
      <c r="E452" s="1" t="s">
        <v>9496</v>
      </c>
      <c r="F452" s="1">
        <v>20999</v>
      </c>
      <c r="G452" s="1">
        <v>29990</v>
      </c>
      <c r="H452" s="1" t="str">
        <f>IF(Table1[[#This Row],[actual_price]]&lt;500,"&lt;500",
   IF(Table1[[#This Row],[actual_price]]&lt;=1000,"500–1000",IF(Table1[[#This Row],[actual_price]]&lt;=10000, "1000-10000",IF(Table1[[#This Row],[actual_price]]&lt;=50000, "10000-50000",IF(Table1[[#This Row],[actual_price]]&lt;=100000, "50000-100000","&gt;100000")))))</f>
        <v>10000-50000</v>
      </c>
      <c r="I452" s="1" t="str">
        <f>IF(Table1[[#This Row],[discount_percentage]] &lt;=20%, "0-20%",IF(Table1[[#This Row],[discount_percentage]] &lt;=50%, "20-50%", IF(Table1[[#This Row],[discount_percentage]] &lt;=70%, "50-70%", "70-100%" )))</f>
        <v>20-50%</v>
      </c>
      <c r="J452" s="1" t="str">
        <f>IF(Table1[[#This Row],[discount_percentage]] &gt;= 50%, "Over 50% discount", "Below 50% discount")</f>
        <v>Below 50% discount</v>
      </c>
      <c r="K452" s="4">
        <v>0.3</v>
      </c>
      <c r="L452">
        <v>4.3</v>
      </c>
      <c r="M452">
        <f>ROUND(Table1[[#This Row],[rating]], 0)</f>
        <v>4</v>
      </c>
      <c r="N452" s="1">
        <v>9499</v>
      </c>
      <c r="O452" s="1">
        <f>Table1[[#This Row],[rating]]*Table1[[#This Row],[ rating_count ]]</f>
        <v>40845.699999999997</v>
      </c>
      <c r="P452" s="1" t="str">
        <f>IF(Table1[[#This Row],[ rating_count ]]&lt;= 1000, "&lt;=1000", "&gt;=1000" )</f>
        <v>&gt;=1000</v>
      </c>
      <c r="Q452" s="1">
        <f>Table1[[#This Row],[ rating_count ]]*Table1[[#This Row],[actual_price]]</f>
        <v>284875010</v>
      </c>
      <c r="R452" t="s">
        <v>11205</v>
      </c>
      <c r="S452" s="6" t="s">
        <v>2859</v>
      </c>
      <c r="T452" t="s">
        <v>12113</v>
      </c>
      <c r="U452" t="s">
        <v>2860</v>
      </c>
      <c r="V452">
        <f>IF(TRIM(Table1[[#This Row],[review_id]])="", 0, LEN(Table1[[#This Row],[review_id]]) - LEN(SUBSTITUTE(Table1[[#This Row],[review_id]], ",", "")) + 1)</f>
        <v>8</v>
      </c>
      <c r="W452" t="s">
        <v>2861</v>
      </c>
      <c r="X452" t="s">
        <v>2862</v>
      </c>
      <c r="Y452" t="s">
        <v>2863</v>
      </c>
      <c r="Z452" t="s">
        <v>2864</v>
      </c>
    </row>
    <row r="453" spans="1:26" hidden="1" x14ac:dyDescent="0.25">
      <c r="A453" t="s">
        <v>2865</v>
      </c>
      <c r="B453" t="s">
        <v>9948</v>
      </c>
      <c r="C453" t="s">
        <v>9492</v>
      </c>
      <c r="D453" t="str">
        <f>TRIM(LEFT(SUBSTITUTE(SUBSTITUTE(SUBSTITUTE(Table1[[#This Row],[Product_category]],"&amp;"," &amp; "),"HomeImprovement","Home Improvement"),"Car&amp;Motorbike","Car &amp; Motorbike"),999))</f>
        <v>Electronics</v>
      </c>
      <c r="E453" s="1" t="s">
        <v>9497</v>
      </c>
      <c r="F453">
        <v>999</v>
      </c>
      <c r="G453" s="1">
        <v>1999</v>
      </c>
      <c r="H453" s="1" t="str">
        <f>IF(Table1[[#This Row],[actual_price]]&lt;500,"&lt;500",
   IF(Table1[[#This Row],[actual_price]]&lt;=1000,"500–1000",IF(Table1[[#This Row],[actual_price]]&lt;=10000, "1000-10000",IF(Table1[[#This Row],[actual_price]]&lt;=50000, "10000-50000",IF(Table1[[#This Row],[actual_price]]&lt;=100000, "50000-100000","&gt;100000")))))</f>
        <v>1000-10000</v>
      </c>
      <c r="I453" s="1" t="str">
        <f>IF(Table1[[#This Row],[discount_percentage]] &lt;=20%, "0-20%",IF(Table1[[#This Row],[discount_percentage]] &lt;=50%, "20-50%", IF(Table1[[#This Row],[discount_percentage]] &lt;=70%, "50-70%", "70-100%" )))</f>
        <v>20-50%</v>
      </c>
      <c r="J453" s="1" t="str">
        <f>IF(Table1[[#This Row],[discount_percentage]] &gt;= 50%, "Over 50% discount", "Below 50% discount")</f>
        <v>Over 50% discount</v>
      </c>
      <c r="K453" s="4">
        <v>0.5</v>
      </c>
      <c r="L453">
        <v>4.3</v>
      </c>
      <c r="M453">
        <f>ROUND(Table1[[#This Row],[rating]], 0)</f>
        <v>4</v>
      </c>
      <c r="N453" s="1">
        <v>1777</v>
      </c>
      <c r="O453" s="1">
        <f>Table1[[#This Row],[rating]]*Table1[[#This Row],[ rating_count ]]</f>
        <v>7641.0999999999995</v>
      </c>
      <c r="P453" s="1" t="str">
        <f>IF(Table1[[#This Row],[ rating_count ]]&lt;= 1000, "&lt;=1000", "&gt;=1000" )</f>
        <v>&gt;=1000</v>
      </c>
      <c r="Q453" s="1">
        <f>Table1[[#This Row],[ rating_count ]]*Table1[[#This Row],[actual_price]]</f>
        <v>3552223</v>
      </c>
      <c r="R453" t="s">
        <v>11206</v>
      </c>
      <c r="S453" s="6" t="s">
        <v>2394</v>
      </c>
      <c r="T453" t="s">
        <v>2796</v>
      </c>
      <c r="U453" t="s">
        <v>2395</v>
      </c>
      <c r="V453">
        <f>IF(TRIM(Table1[[#This Row],[review_id]])="", 0, LEN(Table1[[#This Row],[review_id]]) - LEN(SUBSTITUTE(Table1[[#This Row],[review_id]], ",", "")) + 1)</f>
        <v>8</v>
      </c>
      <c r="W453" t="s">
        <v>2396</v>
      </c>
      <c r="X453" t="s">
        <v>2397</v>
      </c>
      <c r="Y453" t="s">
        <v>2866</v>
      </c>
      <c r="Z453" t="s">
        <v>2867</v>
      </c>
    </row>
    <row r="454" spans="1:26" hidden="1" x14ac:dyDescent="0.25">
      <c r="A454" t="s">
        <v>2868</v>
      </c>
      <c r="B454" t="s">
        <v>9949</v>
      </c>
      <c r="C454" t="s">
        <v>9492</v>
      </c>
      <c r="D454" t="str">
        <f>TRIM(LEFT(SUBSTITUTE(SUBSTITUTE(SUBSTITUTE(Table1[[#This Row],[Product_category]],"&amp;"," &amp; "),"HomeImprovement","Home Improvement"),"Car&amp;Motorbike","Car &amp; Motorbike"),999))</f>
        <v>Electronics</v>
      </c>
      <c r="E454" t="s">
        <v>9498</v>
      </c>
      <c r="F454" s="1">
        <v>12490</v>
      </c>
      <c r="G454" s="1">
        <v>15990</v>
      </c>
      <c r="H454" s="1" t="str">
        <f>IF(Table1[[#This Row],[actual_price]]&lt;500,"&lt;500",
   IF(Table1[[#This Row],[actual_price]]&lt;=1000,"500–1000",IF(Table1[[#This Row],[actual_price]]&lt;=10000, "1000-10000",IF(Table1[[#This Row],[actual_price]]&lt;=50000, "10000-50000",IF(Table1[[#This Row],[actual_price]]&lt;=100000, "50000-100000","&gt;100000")))))</f>
        <v>10000-50000</v>
      </c>
      <c r="I454" s="1" t="str">
        <f>IF(Table1[[#This Row],[discount_percentage]] &lt;=20%, "0-20%",IF(Table1[[#This Row],[discount_percentage]] &lt;=50%, "20-50%", IF(Table1[[#This Row],[discount_percentage]] &lt;=70%, "50-70%", "70-100%" )))</f>
        <v>20-50%</v>
      </c>
      <c r="J454" s="1" t="str">
        <f>IF(Table1[[#This Row],[discount_percentage]] &gt;= 50%, "Over 50% discount", "Below 50% discount")</f>
        <v>Below 50% discount</v>
      </c>
      <c r="K454" s="4">
        <v>0.22</v>
      </c>
      <c r="L454">
        <v>4.2</v>
      </c>
      <c r="M454">
        <f>ROUND(Table1[[#This Row],[rating]], 0)</f>
        <v>4</v>
      </c>
      <c r="N454" s="1">
        <v>58506</v>
      </c>
      <c r="O454" s="1">
        <f>Table1[[#This Row],[rating]]*Table1[[#This Row],[ rating_count ]]</f>
        <v>245725.2</v>
      </c>
      <c r="P454" s="1" t="str">
        <f>IF(Table1[[#This Row],[ rating_count ]]&lt;= 1000, "&lt;=1000", "&gt;=1000" )</f>
        <v>&gt;=1000</v>
      </c>
      <c r="Q454" s="1">
        <f>Table1[[#This Row],[ rating_count ]]*Table1[[#This Row],[actual_price]]</f>
        <v>935510940</v>
      </c>
      <c r="R454" t="s">
        <v>11207</v>
      </c>
      <c r="S454" s="6" t="s">
        <v>2869</v>
      </c>
      <c r="T454" t="s">
        <v>2804</v>
      </c>
      <c r="U454" t="s">
        <v>2870</v>
      </c>
      <c r="V454">
        <f>IF(TRIM(Table1[[#This Row],[review_id]])="", 0, LEN(Table1[[#This Row],[review_id]]) - LEN(SUBSTITUTE(Table1[[#This Row],[review_id]], ",", "")) + 1)</f>
        <v>8</v>
      </c>
      <c r="W454" t="s">
        <v>2871</v>
      </c>
      <c r="X454" t="s">
        <v>2872</v>
      </c>
      <c r="Y454" t="s">
        <v>2873</v>
      </c>
      <c r="Z454" t="s">
        <v>2874</v>
      </c>
    </row>
    <row r="455" spans="1:26" hidden="1" x14ac:dyDescent="0.25">
      <c r="A455" t="s">
        <v>2875</v>
      </c>
      <c r="B455" t="s">
        <v>9950</v>
      </c>
      <c r="C455" t="s">
        <v>9492</v>
      </c>
      <c r="D455" t="str">
        <f>TRIM(LEFT(SUBSTITUTE(SUBSTITUTE(SUBSTITUTE(Table1[[#This Row],[Product_category]],"&amp;"," &amp; "),"HomeImprovement","Home Improvement"),"Car&amp;Motorbike","Car &amp; Motorbike"),999))</f>
        <v>Electronics</v>
      </c>
      <c r="E455" t="s">
        <v>9497</v>
      </c>
      <c r="F455" s="1">
        <v>17999</v>
      </c>
      <c r="G455" s="1">
        <v>21990</v>
      </c>
      <c r="H455" s="1" t="str">
        <f>IF(Table1[[#This Row],[actual_price]]&lt;500,"&lt;500",
   IF(Table1[[#This Row],[actual_price]]&lt;=1000,"500–1000",IF(Table1[[#This Row],[actual_price]]&lt;=10000, "1000-10000",IF(Table1[[#This Row],[actual_price]]&lt;=50000, "10000-50000",IF(Table1[[#This Row],[actual_price]]&lt;=100000, "50000-100000","&gt;100000")))))</f>
        <v>10000-50000</v>
      </c>
      <c r="I455" s="1" t="str">
        <f>IF(Table1[[#This Row],[discount_percentage]] &lt;=20%, "0-20%",IF(Table1[[#This Row],[discount_percentage]] &lt;=50%, "20-50%", IF(Table1[[#This Row],[discount_percentage]] &lt;=70%, "50-70%", "70-100%" )))</f>
        <v>0-20%</v>
      </c>
      <c r="J455" s="1" t="str">
        <f>IF(Table1[[#This Row],[discount_percentage]] &gt;= 50%, "Over 50% discount", "Below 50% discount")</f>
        <v>Below 50% discount</v>
      </c>
      <c r="K455" s="4">
        <v>0.18</v>
      </c>
      <c r="L455">
        <v>4</v>
      </c>
      <c r="M455">
        <f>ROUND(Table1[[#This Row],[rating]], 0)</f>
        <v>4</v>
      </c>
      <c r="N455" s="1">
        <v>21350</v>
      </c>
      <c r="O455" s="1">
        <f>Table1[[#This Row],[rating]]*Table1[[#This Row],[ rating_count ]]</f>
        <v>85400</v>
      </c>
      <c r="P455" s="1" t="str">
        <f>IF(Table1[[#This Row],[ rating_count ]]&lt;= 1000, "&lt;=1000", "&gt;=1000" )</f>
        <v>&gt;=1000</v>
      </c>
      <c r="Q455" s="1">
        <f>Table1[[#This Row],[ rating_count ]]*Table1[[#This Row],[actual_price]]</f>
        <v>469486500</v>
      </c>
      <c r="R455" t="s">
        <v>11208</v>
      </c>
      <c r="S455" s="6" t="s">
        <v>2876</v>
      </c>
      <c r="T455" t="s">
        <v>12096</v>
      </c>
      <c r="U455" t="s">
        <v>2878</v>
      </c>
      <c r="V455">
        <f>IF(TRIM(Table1[[#This Row],[review_id]])="", 0, LEN(Table1[[#This Row],[review_id]]) - LEN(SUBSTITUTE(Table1[[#This Row],[review_id]], ",", "")) + 1)</f>
        <v>8</v>
      </c>
      <c r="W455" t="s">
        <v>2879</v>
      </c>
      <c r="X455" t="s">
        <v>2880</v>
      </c>
      <c r="Y455" t="s">
        <v>2881</v>
      </c>
      <c r="Z455" t="s">
        <v>2882</v>
      </c>
    </row>
    <row r="456" spans="1:26" hidden="1" x14ac:dyDescent="0.25">
      <c r="A456" t="s">
        <v>2883</v>
      </c>
      <c r="B456" t="s">
        <v>9951</v>
      </c>
      <c r="C456" t="s">
        <v>9492</v>
      </c>
      <c r="D456" t="str">
        <f>TRIM(LEFT(SUBSTITUTE(SUBSTITUTE(SUBSTITUTE(Table1[[#This Row],[Product_category]],"&amp;"," &amp; "),"HomeImprovement","Home Improvement"),"Car&amp;Motorbike","Car &amp; Motorbike"),999))</f>
        <v>Electronics</v>
      </c>
      <c r="E456" s="1" t="s">
        <v>9497</v>
      </c>
      <c r="F456">
        <v>350</v>
      </c>
      <c r="G456">
        <v>899</v>
      </c>
      <c r="H456" t="str">
        <f>IF(Table1[[#This Row],[actual_price]]&lt;500,"&lt;500",
   IF(Table1[[#This Row],[actual_price]]&lt;=1000,"500–1000",IF(Table1[[#This Row],[actual_price]]&lt;=10000, "1000-10000",IF(Table1[[#This Row],[actual_price]]&lt;=50000, "10000-50000",IF(Table1[[#This Row],[actual_price]]&lt;=100000, "50000-100000","&gt;100000")))))</f>
        <v>500–1000</v>
      </c>
      <c r="I456" t="str">
        <f>IF(Table1[[#This Row],[discount_percentage]] &lt;=20%, "0-20%",IF(Table1[[#This Row],[discount_percentage]] &lt;=50%, "20-50%", IF(Table1[[#This Row],[discount_percentage]] &lt;=70%, "50-70%", "70-100%" )))</f>
        <v>50-70%</v>
      </c>
      <c r="J456" s="1" t="str">
        <f>IF(Table1[[#This Row],[discount_percentage]] &gt;= 50%, "Over 50% discount", "Below 50% discount")</f>
        <v>Over 50% discount</v>
      </c>
      <c r="K456" s="4">
        <v>0.61</v>
      </c>
      <c r="L456">
        <v>4.2</v>
      </c>
      <c r="M456">
        <f>ROUND(Table1[[#This Row],[rating]], 0)</f>
        <v>4</v>
      </c>
      <c r="N456" s="1">
        <v>2263</v>
      </c>
      <c r="O456" s="1">
        <f>Table1[[#This Row],[rating]]*Table1[[#This Row],[ rating_count ]]</f>
        <v>9504.6</v>
      </c>
      <c r="P456" s="1" t="str">
        <f>IF(Table1[[#This Row],[ rating_count ]]&lt;= 1000, "&lt;=1000", "&gt;=1000" )</f>
        <v>&gt;=1000</v>
      </c>
      <c r="Q456" s="1">
        <f>Table1[[#This Row],[ rating_count ]]*Table1[[#This Row],[actual_price]]</f>
        <v>2034437</v>
      </c>
      <c r="R456" t="s">
        <v>10816</v>
      </c>
      <c r="S456" s="6" t="s">
        <v>2280</v>
      </c>
      <c r="T456" t="s">
        <v>101</v>
      </c>
      <c r="U456" t="s">
        <v>2282</v>
      </c>
      <c r="V456">
        <f>IF(TRIM(Table1[[#This Row],[review_id]])="", 0, LEN(Table1[[#This Row],[review_id]]) - LEN(SUBSTITUTE(Table1[[#This Row],[review_id]], ",", "")) + 1)</f>
        <v>8</v>
      </c>
      <c r="W456" t="s">
        <v>2283</v>
      </c>
      <c r="X456" t="s">
        <v>2284</v>
      </c>
      <c r="Y456" t="s">
        <v>2285</v>
      </c>
      <c r="Z456" t="s">
        <v>2884</v>
      </c>
    </row>
    <row r="457" spans="1:26" hidden="1" x14ac:dyDescent="0.25">
      <c r="A457" t="s">
        <v>2885</v>
      </c>
      <c r="B457" t="s">
        <v>9952</v>
      </c>
      <c r="C457" t="s">
        <v>9492</v>
      </c>
      <c r="D457" t="str">
        <f>TRIM(LEFT(SUBSTITUTE(SUBSTITUTE(SUBSTITUTE(Table1[[#This Row],[Product_category]],"&amp;"," &amp; "),"HomeImprovement","Home Improvement"),"Car&amp;Motorbike","Car &amp; Motorbike"),999))</f>
        <v>Electronics</v>
      </c>
      <c r="E457" t="s">
        <v>9497</v>
      </c>
      <c r="F457" s="1">
        <v>1399</v>
      </c>
      <c r="G457" s="1">
        <v>1630</v>
      </c>
      <c r="H457" s="1" t="str">
        <f>IF(Table1[[#This Row],[actual_price]]&lt;500,"&lt;500",
   IF(Table1[[#This Row],[actual_price]]&lt;=1000,"500–1000",IF(Table1[[#This Row],[actual_price]]&lt;=10000, "1000-10000",IF(Table1[[#This Row],[actual_price]]&lt;=50000, "10000-50000",IF(Table1[[#This Row],[actual_price]]&lt;=100000, "50000-100000","&gt;100000")))))</f>
        <v>1000-10000</v>
      </c>
      <c r="I457" s="1" t="str">
        <f>IF(Table1[[#This Row],[discount_percentage]] &lt;=20%, "0-20%",IF(Table1[[#This Row],[discount_percentage]] &lt;=50%, "20-50%", IF(Table1[[#This Row],[discount_percentage]] &lt;=70%, "50-70%", "70-100%" )))</f>
        <v>0-20%</v>
      </c>
      <c r="J457" s="1" t="str">
        <f>IF(Table1[[#This Row],[discount_percentage]] &gt;= 50%, "Over 50% discount", "Below 50% discount")</f>
        <v>Below 50% discount</v>
      </c>
      <c r="K457" s="4">
        <v>0.14000000000000001</v>
      </c>
      <c r="L457">
        <v>4</v>
      </c>
      <c r="M457">
        <f>ROUND(Table1[[#This Row],[rating]], 0)</f>
        <v>4</v>
      </c>
      <c r="N457" s="1">
        <v>9378</v>
      </c>
      <c r="O457" s="1">
        <f>Table1[[#This Row],[rating]]*Table1[[#This Row],[ rating_count ]]</f>
        <v>37512</v>
      </c>
      <c r="P457" s="1" t="str">
        <f>IF(Table1[[#This Row],[ rating_count ]]&lt;= 1000, "&lt;=1000", "&gt;=1000" )</f>
        <v>&gt;=1000</v>
      </c>
      <c r="Q457" s="1">
        <f>Table1[[#This Row],[ rating_count ]]*Table1[[#This Row],[actual_price]]</f>
        <v>15286140</v>
      </c>
      <c r="R457" t="s">
        <v>11209</v>
      </c>
      <c r="S457" s="6" t="s">
        <v>2886</v>
      </c>
      <c r="T457" t="s">
        <v>2814</v>
      </c>
      <c r="U457" t="s">
        <v>2887</v>
      </c>
      <c r="V457">
        <f>IF(TRIM(Table1[[#This Row],[review_id]])="", 0, LEN(Table1[[#This Row],[review_id]]) - LEN(SUBSTITUTE(Table1[[#This Row],[review_id]], ",", "")) + 1)</f>
        <v>8</v>
      </c>
      <c r="W457" t="s">
        <v>2888</v>
      </c>
      <c r="X457" t="s">
        <v>2889</v>
      </c>
      <c r="Y457" t="s">
        <v>2890</v>
      </c>
      <c r="Z457" t="s">
        <v>2891</v>
      </c>
    </row>
    <row r="458" spans="1:26" hidden="1" x14ac:dyDescent="0.25">
      <c r="A458" t="s">
        <v>2892</v>
      </c>
      <c r="B458" t="s">
        <v>9953</v>
      </c>
      <c r="C458" t="s">
        <v>9492</v>
      </c>
      <c r="D458" t="str">
        <f>TRIM(LEFT(SUBSTITUTE(SUBSTITUTE(SUBSTITUTE(Table1[[#This Row],[Product_category]],"&amp;"," &amp; "),"HomeImprovement","Home Improvement"),"Car&amp;Motorbike","Car &amp; Motorbike"),999))</f>
        <v>Electronics</v>
      </c>
      <c r="E458" s="1" t="s">
        <v>9497</v>
      </c>
      <c r="F458">
        <v>159</v>
      </c>
      <c r="G458">
        <v>399</v>
      </c>
      <c r="H458" t="str">
        <f>IF(Table1[[#This Row],[actual_price]]&lt;500,"&lt;500",
   IF(Table1[[#This Row],[actual_price]]&lt;=1000,"500–1000",IF(Table1[[#This Row],[actual_price]]&lt;=10000, "1000-10000",IF(Table1[[#This Row],[actual_price]]&lt;=50000, "10000-50000",IF(Table1[[#This Row],[actual_price]]&lt;=100000, "50000-100000","&gt;100000")))))</f>
        <v>&lt;500</v>
      </c>
      <c r="I458" t="str">
        <f>IF(Table1[[#This Row],[discount_percentage]] &lt;=20%, "0-20%",IF(Table1[[#This Row],[discount_percentage]] &lt;=50%, "20-50%", IF(Table1[[#This Row],[discount_percentage]] &lt;=70%, "50-70%", "70-100%" )))</f>
        <v>50-70%</v>
      </c>
      <c r="J458" s="1" t="str">
        <f>IF(Table1[[#This Row],[discount_percentage]] &gt;= 50%, "Over 50% discount", "Below 50% discount")</f>
        <v>Over 50% discount</v>
      </c>
      <c r="K458" s="4">
        <v>0.6</v>
      </c>
      <c r="L458">
        <v>4.0999999999999996</v>
      </c>
      <c r="M458">
        <f>ROUND(Table1[[#This Row],[rating]], 0)</f>
        <v>4</v>
      </c>
      <c r="N458" s="1">
        <v>4768</v>
      </c>
      <c r="O458" s="1">
        <f>Table1[[#This Row],[rating]]*Table1[[#This Row],[ rating_count ]]</f>
        <v>19548.8</v>
      </c>
      <c r="P458" s="1" t="str">
        <f>IF(Table1[[#This Row],[ rating_count ]]&lt;= 1000, "&lt;=1000", "&gt;=1000" )</f>
        <v>&gt;=1000</v>
      </c>
      <c r="Q458" s="1">
        <f>Table1[[#This Row],[ rating_count ]]*Table1[[#This Row],[actual_price]]</f>
        <v>1902432</v>
      </c>
      <c r="R458" t="s">
        <v>10807</v>
      </c>
      <c r="S458" s="6" t="s">
        <v>2404</v>
      </c>
      <c r="T458" t="s">
        <v>109</v>
      </c>
      <c r="U458" t="s">
        <v>2406</v>
      </c>
      <c r="V458">
        <f>IF(TRIM(Table1[[#This Row],[review_id]])="", 0, LEN(Table1[[#This Row],[review_id]]) - LEN(SUBSTITUTE(Table1[[#This Row],[review_id]], ",", "")) + 1)</f>
        <v>8</v>
      </c>
      <c r="W458" t="s">
        <v>2407</v>
      </c>
      <c r="X458" t="s">
        <v>2408</v>
      </c>
      <c r="Y458" t="s">
        <v>2893</v>
      </c>
      <c r="Z458" t="s">
        <v>2894</v>
      </c>
    </row>
    <row r="459" spans="1:26" hidden="1" x14ac:dyDescent="0.25">
      <c r="A459" t="s">
        <v>2895</v>
      </c>
      <c r="B459" t="s">
        <v>9954</v>
      </c>
      <c r="C459" t="s">
        <v>9492</v>
      </c>
      <c r="D459" t="str">
        <f>TRIM(LEFT(SUBSTITUTE(SUBSTITUTE(SUBSTITUTE(Table1[[#This Row],[Product_category]],"&amp;"," &amp; "),"HomeImprovement","Home Improvement"),"Car&amp;Motorbike","Car &amp; Motorbike"),999))</f>
        <v>Electronics</v>
      </c>
      <c r="E459" s="1" t="s">
        <v>9496</v>
      </c>
      <c r="F459" s="1">
        <v>1499</v>
      </c>
      <c r="G459" s="1">
        <v>6990</v>
      </c>
      <c r="H459" s="1" t="str">
        <f>IF(Table1[[#This Row],[actual_price]]&lt;500,"&lt;500",
   IF(Table1[[#This Row],[actual_price]]&lt;=1000,"500–1000",IF(Table1[[#This Row],[actual_price]]&lt;=10000, "1000-10000",IF(Table1[[#This Row],[actual_price]]&lt;=50000, "10000-50000",IF(Table1[[#This Row],[actual_price]]&lt;=100000, "50000-100000","&gt;100000")))))</f>
        <v>1000-10000</v>
      </c>
      <c r="I459" s="1" t="str">
        <f>IF(Table1[[#This Row],[discount_percentage]] &lt;=20%, "0-20%",IF(Table1[[#This Row],[discount_percentage]] &lt;=50%, "20-50%", IF(Table1[[#This Row],[discount_percentage]] &lt;=70%, "50-70%", "70-100%" )))</f>
        <v>70-100%</v>
      </c>
      <c r="J459" s="1" t="str">
        <f>IF(Table1[[#This Row],[discount_percentage]] &gt;= 50%, "Over 50% discount", "Below 50% discount")</f>
        <v>Over 50% discount</v>
      </c>
      <c r="K459" s="4">
        <v>0.79</v>
      </c>
      <c r="L459">
        <v>3.9</v>
      </c>
      <c r="M459">
        <f>ROUND(Table1[[#This Row],[rating]], 0)</f>
        <v>4</v>
      </c>
      <c r="N459" s="1">
        <v>21796</v>
      </c>
      <c r="O459" s="1">
        <f>Table1[[#This Row],[rating]]*Table1[[#This Row],[ rating_count ]]</f>
        <v>85004.4</v>
      </c>
      <c r="P459" s="1" t="str">
        <f>IF(Table1[[#This Row],[ rating_count ]]&lt;= 1000, "&lt;=1000", "&gt;=1000" )</f>
        <v>&gt;=1000</v>
      </c>
      <c r="Q459" s="1">
        <f>Table1[[#This Row],[ rating_count ]]*Table1[[#This Row],[actual_price]]</f>
        <v>152354040</v>
      </c>
      <c r="R459" t="s">
        <v>11129</v>
      </c>
      <c r="S459" s="6" t="s">
        <v>2896</v>
      </c>
      <c r="T459" t="s">
        <v>2265</v>
      </c>
      <c r="U459" t="s">
        <v>2898</v>
      </c>
      <c r="V459">
        <f>IF(TRIM(Table1[[#This Row],[review_id]])="", 0, LEN(Table1[[#This Row],[review_id]]) - LEN(SUBSTITUTE(Table1[[#This Row],[review_id]], ",", "")) + 1)</f>
        <v>8</v>
      </c>
      <c r="W459" t="s">
        <v>2899</v>
      </c>
      <c r="X459" t="s">
        <v>2900</v>
      </c>
      <c r="Y459" t="s">
        <v>2901</v>
      </c>
      <c r="Z459" t="s">
        <v>2902</v>
      </c>
    </row>
    <row r="460" spans="1:26" hidden="1" x14ac:dyDescent="0.25">
      <c r="A460" t="s">
        <v>2903</v>
      </c>
      <c r="B460" t="s">
        <v>9955</v>
      </c>
      <c r="C460" t="s">
        <v>9492</v>
      </c>
      <c r="D460" t="str">
        <f>TRIM(LEFT(SUBSTITUTE(SUBSTITUTE(SUBSTITUTE(Table1[[#This Row],[Product_category]],"&amp;"," &amp; "),"HomeImprovement","Home Improvement"),"Car&amp;Motorbike","Car &amp; Motorbike"),999))</f>
        <v>Electronics</v>
      </c>
      <c r="E460" t="s">
        <v>9497</v>
      </c>
      <c r="F460" s="1">
        <v>1999</v>
      </c>
      <c r="G460" s="1">
        <v>7990</v>
      </c>
      <c r="H460" s="1" t="str">
        <f>IF(Table1[[#This Row],[actual_price]]&lt;500,"&lt;500",
   IF(Table1[[#This Row],[actual_price]]&lt;=1000,"500–1000",IF(Table1[[#This Row],[actual_price]]&lt;=10000, "1000-10000",IF(Table1[[#This Row],[actual_price]]&lt;=50000, "10000-50000",IF(Table1[[#This Row],[actual_price]]&lt;=100000, "50000-100000","&gt;100000")))))</f>
        <v>1000-10000</v>
      </c>
      <c r="I460" s="1" t="str">
        <f>IF(Table1[[#This Row],[discount_percentage]] &lt;=20%, "0-20%",IF(Table1[[#This Row],[discount_percentage]] &lt;=50%, "20-50%", IF(Table1[[#This Row],[discount_percentage]] &lt;=70%, "50-70%", "70-100%" )))</f>
        <v>70-100%</v>
      </c>
      <c r="J460" s="1" t="str">
        <f>IF(Table1[[#This Row],[discount_percentage]] &gt;= 50%, "Over 50% discount", "Below 50% discount")</f>
        <v>Over 50% discount</v>
      </c>
      <c r="K460" s="4">
        <v>0.75</v>
      </c>
      <c r="L460">
        <v>3.8</v>
      </c>
      <c r="M460">
        <f>ROUND(Table1[[#This Row],[rating]], 0)</f>
        <v>4</v>
      </c>
      <c r="N460" s="1">
        <v>17833</v>
      </c>
      <c r="O460" s="1">
        <f>Table1[[#This Row],[rating]]*Table1[[#This Row],[ rating_count ]]</f>
        <v>67765.399999999994</v>
      </c>
      <c r="P460" s="1" t="str">
        <f>IF(Table1[[#This Row],[ rating_count ]]&lt;= 1000, "&lt;=1000", "&gt;=1000" )</f>
        <v>&gt;=1000</v>
      </c>
      <c r="Q460" s="1">
        <f>Table1[[#This Row],[ rating_count ]]*Table1[[#This Row],[actual_price]]</f>
        <v>142485670</v>
      </c>
      <c r="R460" t="s">
        <v>11121</v>
      </c>
      <c r="S460" s="6" t="s">
        <v>2904</v>
      </c>
      <c r="T460" t="s">
        <v>2201</v>
      </c>
      <c r="U460" t="s">
        <v>2906</v>
      </c>
      <c r="V460">
        <f>IF(TRIM(Table1[[#This Row],[review_id]])="", 0, LEN(Table1[[#This Row],[review_id]]) - LEN(SUBSTITUTE(Table1[[#This Row],[review_id]], ",", "")) + 1)</f>
        <v>8</v>
      </c>
      <c r="W460" t="s">
        <v>2907</v>
      </c>
      <c r="X460" t="s">
        <v>2908</v>
      </c>
      <c r="Y460" t="s">
        <v>2909</v>
      </c>
      <c r="Z460" t="s">
        <v>2910</v>
      </c>
    </row>
    <row r="461" spans="1:26" hidden="1" x14ac:dyDescent="0.25">
      <c r="A461" t="s">
        <v>2911</v>
      </c>
      <c r="B461" t="s">
        <v>9956</v>
      </c>
      <c r="C461" t="s">
        <v>9492</v>
      </c>
      <c r="D461" t="str">
        <f>TRIM(LEFT(SUBSTITUTE(SUBSTITUTE(SUBSTITUTE(Table1[[#This Row],[Product_category]],"&amp;"," &amp; "),"HomeImprovement","Home Improvement"),"Car&amp;Motorbike","Car &amp; Motorbike"),999))</f>
        <v>Electronics</v>
      </c>
      <c r="E461" t="s">
        <v>9497</v>
      </c>
      <c r="F461">
        <v>999</v>
      </c>
      <c r="G461" s="1">
        <v>2899</v>
      </c>
      <c r="H461" s="1" t="str">
        <f>IF(Table1[[#This Row],[actual_price]]&lt;500,"&lt;500",
   IF(Table1[[#This Row],[actual_price]]&lt;=1000,"500–1000",IF(Table1[[#This Row],[actual_price]]&lt;=10000, "1000-10000",IF(Table1[[#This Row],[actual_price]]&lt;=50000, "10000-50000",IF(Table1[[#This Row],[actual_price]]&lt;=100000, "50000-100000","&gt;100000")))))</f>
        <v>1000-10000</v>
      </c>
      <c r="I461" s="1" t="str">
        <f>IF(Table1[[#This Row],[discount_percentage]] &lt;=20%, "0-20%",IF(Table1[[#This Row],[discount_percentage]] &lt;=50%, "20-50%", IF(Table1[[#This Row],[discount_percentage]] &lt;=70%, "50-70%", "70-100%" )))</f>
        <v>50-70%</v>
      </c>
      <c r="J461" s="1" t="str">
        <f>IF(Table1[[#This Row],[discount_percentage]] &gt;= 50%, "Over 50% discount", "Below 50% discount")</f>
        <v>Over 50% discount</v>
      </c>
      <c r="K461" s="4">
        <v>0.66</v>
      </c>
      <c r="L461">
        <v>4.7</v>
      </c>
      <c r="M461">
        <f>ROUND(Table1[[#This Row],[rating]], 0)</f>
        <v>5</v>
      </c>
      <c r="N461" s="1">
        <v>7779</v>
      </c>
      <c r="O461" s="1">
        <f>Table1[[#This Row],[rating]]*Table1[[#This Row],[ rating_count ]]</f>
        <v>36561.300000000003</v>
      </c>
      <c r="P461" s="1" t="str">
        <f>IF(Table1[[#This Row],[ rating_count ]]&lt;= 1000, "&lt;=1000", "&gt;=1000" )</f>
        <v>&gt;=1000</v>
      </c>
      <c r="Q461" s="1">
        <f>Table1[[#This Row],[ rating_count ]]*Table1[[#This Row],[actual_price]]</f>
        <v>22551321</v>
      </c>
      <c r="R461" t="s">
        <v>11210</v>
      </c>
      <c r="S461" s="6" t="s">
        <v>2912</v>
      </c>
      <c r="T461" t="s">
        <v>2828</v>
      </c>
      <c r="U461" t="s">
        <v>2913</v>
      </c>
      <c r="V461">
        <f>IF(TRIM(Table1[[#This Row],[review_id]])="", 0, LEN(Table1[[#This Row],[review_id]]) - LEN(SUBSTITUTE(Table1[[#This Row],[review_id]], ",", "")) + 1)</f>
        <v>8</v>
      </c>
      <c r="W461" t="s">
        <v>2914</v>
      </c>
      <c r="X461" t="s">
        <v>2915</v>
      </c>
      <c r="Y461" t="s">
        <v>2916</v>
      </c>
      <c r="Z461" t="s">
        <v>2917</v>
      </c>
    </row>
    <row r="462" spans="1:26" hidden="1" x14ac:dyDescent="0.25">
      <c r="A462" t="s">
        <v>2918</v>
      </c>
      <c r="B462" t="s">
        <v>9957</v>
      </c>
      <c r="C462" t="s">
        <v>9492</v>
      </c>
      <c r="D462" t="str">
        <f>TRIM(LEFT(SUBSTITUTE(SUBSTITUTE(SUBSTITUTE(Table1[[#This Row],[Product_category]],"&amp;"," &amp; "),"HomeImprovement","Home Improvement"),"Car&amp;Motorbike","Car &amp; Motorbike"),999))</f>
        <v>Electronics</v>
      </c>
      <c r="E462" s="1" t="s">
        <v>9497</v>
      </c>
      <c r="F462" s="1">
        <v>2099</v>
      </c>
      <c r="G462" s="1">
        <v>5999</v>
      </c>
      <c r="H462" s="1" t="str">
        <f>IF(Table1[[#This Row],[actual_price]]&lt;500,"&lt;500",
   IF(Table1[[#This Row],[actual_price]]&lt;=1000,"500–1000",IF(Table1[[#This Row],[actual_price]]&lt;=10000, "1000-10000",IF(Table1[[#This Row],[actual_price]]&lt;=50000, "10000-50000",IF(Table1[[#This Row],[actual_price]]&lt;=100000, "50000-100000","&gt;100000")))))</f>
        <v>1000-10000</v>
      </c>
      <c r="I462" s="1" t="str">
        <f>IF(Table1[[#This Row],[discount_percentage]] &lt;=20%, "0-20%",IF(Table1[[#This Row],[discount_percentage]] &lt;=50%, "20-50%", IF(Table1[[#This Row],[discount_percentage]] &lt;=70%, "50-70%", "70-100%" )))</f>
        <v>50-70%</v>
      </c>
      <c r="J462" s="1" t="str">
        <f>IF(Table1[[#This Row],[discount_percentage]] &gt;= 50%, "Over 50% discount", "Below 50% discount")</f>
        <v>Over 50% discount</v>
      </c>
      <c r="K462" s="4">
        <v>0.65</v>
      </c>
      <c r="L462">
        <v>4.3</v>
      </c>
      <c r="M462">
        <f>ROUND(Table1[[#This Row],[rating]], 0)</f>
        <v>4</v>
      </c>
      <c r="N462" s="1">
        <v>17129</v>
      </c>
      <c r="O462" s="1">
        <f>Table1[[#This Row],[rating]]*Table1[[#This Row],[ rating_count ]]</f>
        <v>73654.7</v>
      </c>
      <c r="P462" s="1" t="str">
        <f>IF(Table1[[#This Row],[ rating_count ]]&lt;= 1000, "&lt;=1000", "&gt;=1000" )</f>
        <v>&gt;=1000</v>
      </c>
      <c r="Q462" s="1">
        <f>Table1[[#This Row],[ rating_count ]]*Table1[[#This Row],[actual_price]]</f>
        <v>102756871</v>
      </c>
      <c r="R462" t="s">
        <v>11211</v>
      </c>
      <c r="S462" s="6" t="s">
        <v>2919</v>
      </c>
      <c r="T462" t="s">
        <v>2836</v>
      </c>
      <c r="U462" t="s">
        <v>2920</v>
      </c>
      <c r="V462">
        <f>IF(TRIM(Table1[[#This Row],[review_id]])="", 0, LEN(Table1[[#This Row],[review_id]]) - LEN(SUBSTITUTE(Table1[[#This Row],[review_id]], ",", "")) + 1)</f>
        <v>8</v>
      </c>
      <c r="W462" t="s">
        <v>2921</v>
      </c>
      <c r="X462" t="s">
        <v>2922</v>
      </c>
      <c r="Y462" t="s">
        <v>2923</v>
      </c>
      <c r="Z462" t="s">
        <v>2924</v>
      </c>
    </row>
    <row r="463" spans="1:26" hidden="1" x14ac:dyDescent="0.25">
      <c r="A463" t="s">
        <v>2925</v>
      </c>
      <c r="B463" t="s">
        <v>9858</v>
      </c>
      <c r="C463" t="s">
        <v>9492</v>
      </c>
      <c r="D463" t="str">
        <f>TRIM(LEFT(SUBSTITUTE(SUBSTITUTE(SUBSTITUTE(Table1[[#This Row],[Product_category]],"&amp;"," &amp; "),"HomeImprovement","Home Improvement"),"Car&amp;Motorbike","Car &amp; Motorbike"),999))</f>
        <v>Electronics</v>
      </c>
      <c r="E463" t="s">
        <v>9498</v>
      </c>
      <c r="F463">
        <v>337</v>
      </c>
      <c r="G463">
        <v>699</v>
      </c>
      <c r="H463" t="str">
        <f>IF(Table1[[#This Row],[actual_price]]&lt;500,"&lt;500",
   IF(Table1[[#This Row],[actual_price]]&lt;=1000,"500–1000",IF(Table1[[#This Row],[actual_price]]&lt;=10000, "1000-10000",IF(Table1[[#This Row],[actual_price]]&lt;=50000, "10000-50000",IF(Table1[[#This Row],[actual_price]]&lt;=100000, "50000-100000","&gt;100000")))))</f>
        <v>500–1000</v>
      </c>
      <c r="I463" t="str">
        <f>IF(Table1[[#This Row],[discount_percentage]] &lt;=20%, "0-20%",IF(Table1[[#This Row],[discount_percentage]] &lt;=50%, "20-50%", IF(Table1[[#This Row],[discount_percentage]] &lt;=70%, "50-70%", "70-100%" )))</f>
        <v>50-70%</v>
      </c>
      <c r="J463" s="1" t="str">
        <f>IF(Table1[[#This Row],[discount_percentage]] &gt;= 50%, "Over 50% discount", "Below 50% discount")</f>
        <v>Over 50% discount</v>
      </c>
      <c r="K463" s="4">
        <v>0.52</v>
      </c>
      <c r="L463">
        <v>4.2</v>
      </c>
      <c r="M463">
        <f>ROUND(Table1[[#This Row],[rating]], 0)</f>
        <v>4</v>
      </c>
      <c r="N463" s="1">
        <v>4969</v>
      </c>
      <c r="O463" s="1">
        <f>Table1[[#This Row],[rating]]*Table1[[#This Row],[ rating_count ]]</f>
        <v>20869.8</v>
      </c>
      <c r="P463" s="1" t="str">
        <f>IF(Table1[[#This Row],[ rating_count ]]&lt;= 1000, "&lt;=1000", "&gt;=1000" )</f>
        <v>&gt;=1000</v>
      </c>
      <c r="Q463" s="1">
        <f>Table1[[#This Row],[ rating_count ]]*Table1[[#This Row],[actual_price]]</f>
        <v>3473331</v>
      </c>
      <c r="R463" t="s">
        <v>11212</v>
      </c>
      <c r="S463" s="6" t="s">
        <v>2272</v>
      </c>
      <c r="T463" t="s">
        <v>2844</v>
      </c>
      <c r="U463" t="s">
        <v>2274</v>
      </c>
      <c r="V463">
        <f>IF(TRIM(Table1[[#This Row],[review_id]])="", 0, LEN(Table1[[#This Row],[review_id]]) - LEN(SUBSTITUTE(Table1[[#This Row],[review_id]], ",", "")) + 1)</f>
        <v>8</v>
      </c>
      <c r="W463" t="s">
        <v>2275</v>
      </c>
      <c r="X463" t="s">
        <v>2276</v>
      </c>
      <c r="Y463" t="s">
        <v>2926</v>
      </c>
      <c r="Z463" t="s">
        <v>2927</v>
      </c>
    </row>
    <row r="464" spans="1:26" hidden="1" x14ac:dyDescent="0.25">
      <c r="A464" t="s">
        <v>2928</v>
      </c>
      <c r="B464" t="s">
        <v>9958</v>
      </c>
      <c r="C464" t="s">
        <v>9492</v>
      </c>
      <c r="D464" t="str">
        <f>TRIM(LEFT(SUBSTITUTE(SUBSTITUTE(SUBSTITUTE(Table1[[#This Row],[Product_category]],"&amp;"," &amp; "),"HomeImprovement","Home Improvement"),"Car&amp;Motorbike","Car &amp; Motorbike"),999))</f>
        <v>Electronics</v>
      </c>
      <c r="E464" t="s">
        <v>9497</v>
      </c>
      <c r="F464" s="1">
        <v>2999</v>
      </c>
      <c r="G464" s="1">
        <v>7990</v>
      </c>
      <c r="H464" s="1" t="str">
        <f>IF(Table1[[#This Row],[actual_price]]&lt;500,"&lt;500",
   IF(Table1[[#This Row],[actual_price]]&lt;=1000,"500–1000",IF(Table1[[#This Row],[actual_price]]&lt;=10000, "1000-10000",IF(Table1[[#This Row],[actual_price]]&lt;=50000, "10000-50000",IF(Table1[[#This Row],[actual_price]]&lt;=100000, "50000-100000","&gt;100000")))))</f>
        <v>1000-10000</v>
      </c>
      <c r="I464" s="1" t="str">
        <f>IF(Table1[[#This Row],[discount_percentage]] &lt;=20%, "0-20%",IF(Table1[[#This Row],[discount_percentage]] &lt;=50%, "20-50%", IF(Table1[[#This Row],[discount_percentage]] &lt;=70%, "50-70%", "70-100%" )))</f>
        <v>50-70%</v>
      </c>
      <c r="J464" s="1" t="str">
        <f>IF(Table1[[#This Row],[discount_percentage]] &gt;= 50%, "Over 50% discount", "Below 50% discount")</f>
        <v>Over 50% discount</v>
      </c>
      <c r="K464" s="4">
        <v>0.62</v>
      </c>
      <c r="L464">
        <v>4.0999999999999996</v>
      </c>
      <c r="M464">
        <f>ROUND(Table1[[#This Row],[rating]], 0)</f>
        <v>4</v>
      </c>
      <c r="N464">
        <v>154</v>
      </c>
      <c r="O464" s="1">
        <f>Table1[[#This Row],[rating]]*Table1[[#This Row],[ rating_count ]]</f>
        <v>631.4</v>
      </c>
      <c r="P464" s="1" t="str">
        <f>IF(Table1[[#This Row],[ rating_count ]]&lt;= 1000, "&lt;=1000", "&gt;=1000" )</f>
        <v>&lt;=1000</v>
      </c>
      <c r="Q464" s="1">
        <f>Table1[[#This Row],[ rating_count ]]*Table1[[#This Row],[actual_price]]</f>
        <v>1230460</v>
      </c>
      <c r="R464" t="s">
        <v>11213</v>
      </c>
      <c r="S464" s="6" t="s">
        <v>2929</v>
      </c>
      <c r="T464" t="s">
        <v>2852</v>
      </c>
      <c r="U464" t="s">
        <v>2931</v>
      </c>
      <c r="V464">
        <f>IF(TRIM(Table1[[#This Row],[review_id]])="", 0, LEN(Table1[[#This Row],[review_id]]) - LEN(SUBSTITUTE(Table1[[#This Row],[review_id]], ",", "")) + 1)</f>
        <v>8</v>
      </c>
      <c r="W464" t="s">
        <v>2932</v>
      </c>
      <c r="X464" t="s">
        <v>2933</v>
      </c>
      <c r="Y464" t="s">
        <v>2934</v>
      </c>
      <c r="Z464" t="s">
        <v>2935</v>
      </c>
    </row>
    <row r="465" spans="1:26" hidden="1" x14ac:dyDescent="0.25">
      <c r="A465" t="s">
        <v>2936</v>
      </c>
      <c r="B465" t="s">
        <v>9899</v>
      </c>
      <c r="C465" t="s">
        <v>9492</v>
      </c>
      <c r="D465" t="str">
        <f>TRIM(LEFT(SUBSTITUTE(SUBSTITUTE(SUBSTITUTE(Table1[[#This Row],[Product_category]],"&amp;"," &amp; "),"HomeImprovement","Home Improvement"),"Car&amp;Motorbike","Car &amp; Motorbike"),999))</f>
        <v>Electronics</v>
      </c>
      <c r="E465" s="1" t="s">
        <v>9497</v>
      </c>
      <c r="F465" s="1">
        <v>1299</v>
      </c>
      <c r="G465" s="1">
        <v>5999</v>
      </c>
      <c r="H465" s="1" t="str">
        <f>IF(Table1[[#This Row],[actual_price]]&lt;500,"&lt;500",
   IF(Table1[[#This Row],[actual_price]]&lt;=1000,"500–1000",IF(Table1[[#This Row],[actual_price]]&lt;=10000, "1000-10000",IF(Table1[[#This Row],[actual_price]]&lt;=50000, "10000-50000",IF(Table1[[#This Row],[actual_price]]&lt;=100000, "50000-100000","&gt;100000")))))</f>
        <v>1000-10000</v>
      </c>
      <c r="I465" s="1" t="str">
        <f>IF(Table1[[#This Row],[discount_percentage]] &lt;=20%, "0-20%",IF(Table1[[#This Row],[discount_percentage]] &lt;=50%, "20-50%", IF(Table1[[#This Row],[discount_percentage]] &lt;=70%, "50-70%", "70-100%" )))</f>
        <v>70-100%</v>
      </c>
      <c r="J465" s="1" t="str">
        <f>IF(Table1[[#This Row],[discount_percentage]] &gt;= 50%, "Over 50% discount", "Below 50% discount")</f>
        <v>Over 50% discount</v>
      </c>
      <c r="K465" s="4">
        <v>0.78</v>
      </c>
      <c r="L465">
        <v>3.3</v>
      </c>
      <c r="M465">
        <f>ROUND(Table1[[#This Row],[rating]], 0)</f>
        <v>3</v>
      </c>
      <c r="N465" s="1">
        <v>4415</v>
      </c>
      <c r="O465" s="1">
        <f>Table1[[#This Row],[rating]]*Table1[[#This Row],[ rating_count ]]</f>
        <v>14569.5</v>
      </c>
      <c r="P465" s="1" t="str">
        <f>IF(Table1[[#This Row],[ rating_count ]]&lt;= 1000, "&lt;=1000", "&gt;=1000" )</f>
        <v>&gt;=1000</v>
      </c>
      <c r="Q465" s="1">
        <f>Table1[[#This Row],[ rating_count ]]*Table1[[#This Row],[actual_price]]</f>
        <v>26485585</v>
      </c>
      <c r="R465" t="s">
        <v>11214</v>
      </c>
      <c r="S465" s="6" t="s">
        <v>2373</v>
      </c>
      <c r="T465" t="s">
        <v>12114</v>
      </c>
      <c r="U465" t="s">
        <v>2374</v>
      </c>
      <c r="V465">
        <f>IF(TRIM(Table1[[#This Row],[review_id]])="", 0, LEN(Table1[[#This Row],[review_id]]) - LEN(SUBSTITUTE(Table1[[#This Row],[review_id]], ",", "")) + 1)</f>
        <v>8</v>
      </c>
      <c r="W465" t="s">
        <v>2375</v>
      </c>
      <c r="X465" t="s">
        <v>2376</v>
      </c>
      <c r="Y465" t="s">
        <v>2554</v>
      </c>
      <c r="Z465" t="s">
        <v>2937</v>
      </c>
    </row>
    <row r="466" spans="1:26" hidden="1" x14ac:dyDescent="0.25">
      <c r="A466" t="s">
        <v>2938</v>
      </c>
      <c r="B466" t="s">
        <v>9958</v>
      </c>
      <c r="C466" t="s">
        <v>9492</v>
      </c>
      <c r="D466" t="str">
        <f>TRIM(LEFT(SUBSTITUTE(SUBSTITUTE(SUBSTITUTE(Table1[[#This Row],[Product_category]],"&amp;"," &amp; "),"HomeImprovement","Home Improvement"),"Car&amp;Motorbike","Car &amp; Motorbike"),999))</f>
        <v>Electronics</v>
      </c>
      <c r="E466" t="s">
        <v>9497</v>
      </c>
      <c r="F466">
        <v>349</v>
      </c>
      <c r="G466">
        <v>399</v>
      </c>
      <c r="H466" t="str">
        <f>IF(Table1[[#This Row],[actual_price]]&lt;500,"&lt;500",
   IF(Table1[[#This Row],[actual_price]]&lt;=1000,"500–1000",IF(Table1[[#This Row],[actual_price]]&lt;=10000, "1000-10000",IF(Table1[[#This Row],[actual_price]]&lt;=50000, "10000-50000",IF(Table1[[#This Row],[actual_price]]&lt;=100000, "50000-100000","&gt;100000")))))</f>
        <v>&lt;500</v>
      </c>
      <c r="I466" t="str">
        <f>IF(Table1[[#This Row],[discount_percentage]] &lt;=20%, "0-20%",IF(Table1[[#This Row],[discount_percentage]] &lt;=50%, "20-50%", IF(Table1[[#This Row],[discount_percentage]] &lt;=70%, "50-70%", "70-100%" )))</f>
        <v>0-20%</v>
      </c>
      <c r="J466" s="1" t="str">
        <f>IF(Table1[[#This Row],[discount_percentage]] &gt;= 50%, "Over 50% discount", "Below 50% discount")</f>
        <v>Below 50% discount</v>
      </c>
      <c r="K466" s="4">
        <v>0.13</v>
      </c>
      <c r="L466">
        <v>4.4000000000000004</v>
      </c>
      <c r="M466">
        <f>ROUND(Table1[[#This Row],[rating]], 0)</f>
        <v>4</v>
      </c>
      <c r="N466" s="1">
        <v>18757</v>
      </c>
      <c r="O466" s="1">
        <f>Table1[[#This Row],[rating]]*Table1[[#This Row],[ rating_count ]]</f>
        <v>82530.8</v>
      </c>
      <c r="P466" s="1" t="str">
        <f>IF(Table1[[#This Row],[ rating_count ]]&lt;= 1000, "&lt;=1000", "&gt;=1000" )</f>
        <v>&gt;=1000</v>
      </c>
      <c r="Q466" s="1">
        <f>Table1[[#This Row],[ rating_count ]]*Table1[[#This Row],[actual_price]]</f>
        <v>7484043</v>
      </c>
      <c r="R466" t="s">
        <v>10817</v>
      </c>
      <c r="S466" s="6" t="s">
        <v>2929</v>
      </c>
      <c r="T466" t="s">
        <v>117</v>
      </c>
      <c r="U466" t="s">
        <v>2931</v>
      </c>
      <c r="V466">
        <f>IF(TRIM(Table1[[#This Row],[review_id]])="", 0, LEN(Table1[[#This Row],[review_id]]) - LEN(SUBSTITUTE(Table1[[#This Row],[review_id]], ",", "")) + 1)</f>
        <v>8</v>
      </c>
      <c r="W466" t="s">
        <v>2932</v>
      </c>
      <c r="X466" t="s">
        <v>2933</v>
      </c>
      <c r="Y466" t="s">
        <v>2939</v>
      </c>
      <c r="Z466" t="s">
        <v>2940</v>
      </c>
    </row>
    <row r="467" spans="1:26" hidden="1" x14ac:dyDescent="0.25">
      <c r="A467" t="s">
        <v>2941</v>
      </c>
      <c r="B467" t="s">
        <v>9959</v>
      </c>
      <c r="C467" t="s">
        <v>9492</v>
      </c>
      <c r="D467" t="str">
        <f>TRIM(LEFT(SUBSTITUTE(SUBSTITUTE(SUBSTITUTE(Table1[[#This Row],[Product_category]],"&amp;"," &amp; "),"HomeImprovement","Home Improvement"),"Car&amp;Motorbike","Car &amp; Motorbike"),999))</f>
        <v>Electronics</v>
      </c>
      <c r="E467" t="s">
        <v>9497</v>
      </c>
      <c r="F467" s="1">
        <v>16499</v>
      </c>
      <c r="G467" s="1">
        <v>20990</v>
      </c>
      <c r="H467" s="1" t="str">
        <f>IF(Table1[[#This Row],[actual_price]]&lt;500,"&lt;500",
   IF(Table1[[#This Row],[actual_price]]&lt;=1000,"500–1000",IF(Table1[[#This Row],[actual_price]]&lt;=10000, "1000-10000",IF(Table1[[#This Row],[actual_price]]&lt;=50000, "10000-50000",IF(Table1[[#This Row],[actual_price]]&lt;=100000, "50000-100000","&gt;100000")))))</f>
        <v>10000-50000</v>
      </c>
      <c r="I467" s="1" t="str">
        <f>IF(Table1[[#This Row],[discount_percentage]] &lt;=20%, "0-20%",IF(Table1[[#This Row],[discount_percentage]] &lt;=50%, "20-50%", IF(Table1[[#This Row],[discount_percentage]] &lt;=70%, "50-70%", "70-100%" )))</f>
        <v>20-50%</v>
      </c>
      <c r="J467" s="1" t="str">
        <f>IF(Table1[[#This Row],[discount_percentage]] &gt;= 50%, "Over 50% discount", "Below 50% discount")</f>
        <v>Below 50% discount</v>
      </c>
      <c r="K467" s="4">
        <v>0.21</v>
      </c>
      <c r="L467">
        <v>4</v>
      </c>
      <c r="M467">
        <f>ROUND(Table1[[#This Row],[rating]], 0)</f>
        <v>4</v>
      </c>
      <c r="N467" s="1">
        <v>21350</v>
      </c>
      <c r="O467" s="1">
        <f>Table1[[#This Row],[rating]]*Table1[[#This Row],[ rating_count ]]</f>
        <v>85400</v>
      </c>
      <c r="P467" s="1" t="str">
        <f>IF(Table1[[#This Row],[ rating_count ]]&lt;= 1000, "&lt;=1000", "&gt;=1000" )</f>
        <v>&gt;=1000</v>
      </c>
      <c r="Q467" s="1">
        <f>Table1[[#This Row],[ rating_count ]]*Table1[[#This Row],[actual_price]]</f>
        <v>448136500</v>
      </c>
      <c r="R467" t="s">
        <v>11208</v>
      </c>
      <c r="S467" s="6" t="s">
        <v>2942</v>
      </c>
      <c r="T467" t="s">
        <v>12096</v>
      </c>
      <c r="U467" t="s">
        <v>2944</v>
      </c>
      <c r="V467">
        <f>IF(TRIM(Table1[[#This Row],[review_id]])="", 0, LEN(Table1[[#This Row],[review_id]]) - LEN(SUBSTITUTE(Table1[[#This Row],[review_id]], ",", "")) + 1)</f>
        <v>8</v>
      </c>
      <c r="W467" t="s">
        <v>2945</v>
      </c>
      <c r="X467" t="s">
        <v>2946</v>
      </c>
      <c r="Y467" t="s">
        <v>2947</v>
      </c>
      <c r="Z467" t="s">
        <v>2948</v>
      </c>
    </row>
    <row r="468" spans="1:26" hidden="1" x14ac:dyDescent="0.25">
      <c r="A468" t="s">
        <v>2949</v>
      </c>
      <c r="B468" t="s">
        <v>9875</v>
      </c>
      <c r="C468" t="s">
        <v>9492</v>
      </c>
      <c r="D468" t="str">
        <f>TRIM(LEFT(SUBSTITUTE(SUBSTITUTE(SUBSTITUTE(Table1[[#This Row],[Product_category]],"&amp;"," &amp; "),"HomeImprovement","Home Improvement"),"Car&amp;Motorbike","Car &amp; Motorbike"),999))</f>
        <v>Electronics</v>
      </c>
      <c r="E468" s="1" t="s">
        <v>9496</v>
      </c>
      <c r="F468">
        <v>499</v>
      </c>
      <c r="G468">
        <v>499</v>
      </c>
      <c r="H468" t="str">
        <f>IF(Table1[[#This Row],[actual_price]]&lt;500,"&lt;500",
   IF(Table1[[#This Row],[actual_price]]&lt;=1000,"500–1000",IF(Table1[[#This Row],[actual_price]]&lt;=10000, "1000-10000",IF(Table1[[#This Row],[actual_price]]&lt;=50000, "10000-50000",IF(Table1[[#This Row],[actual_price]]&lt;=100000, "50000-100000","&gt;100000")))))</f>
        <v>&lt;500</v>
      </c>
      <c r="I468" t="str">
        <f>IF(Table1[[#This Row],[discount_percentage]] &lt;=20%, "0-20%",IF(Table1[[#This Row],[discount_percentage]] &lt;=50%, "20-50%", IF(Table1[[#This Row],[discount_percentage]] &lt;=70%, "50-70%", "70-100%" )))</f>
        <v>0-20%</v>
      </c>
      <c r="J468" s="1" t="str">
        <f>IF(Table1[[#This Row],[discount_percentage]] &gt;= 50%, "Over 50% discount", "Below 50% discount")</f>
        <v>Below 50% discount</v>
      </c>
      <c r="K468" s="4">
        <v>0</v>
      </c>
      <c r="L468">
        <v>4.2</v>
      </c>
      <c r="M468">
        <f>ROUND(Table1[[#This Row],[rating]], 0)</f>
        <v>4</v>
      </c>
      <c r="N468" s="1">
        <v>31539</v>
      </c>
      <c r="O468" s="1">
        <f>Table1[[#This Row],[rating]]*Table1[[#This Row],[ rating_count ]]</f>
        <v>132463.80000000002</v>
      </c>
      <c r="P468" s="1" t="str">
        <f>IF(Table1[[#This Row],[ rating_count ]]&lt;= 1000, "&lt;=1000", "&gt;=1000" )</f>
        <v>&gt;=1000</v>
      </c>
      <c r="Q468" s="1">
        <f>Table1[[#This Row],[ rating_count ]]*Table1[[#This Row],[actual_price]]</f>
        <v>15737961</v>
      </c>
      <c r="R468" t="s">
        <v>11215</v>
      </c>
      <c r="S468" s="6" t="s">
        <v>2383</v>
      </c>
      <c r="T468" t="s">
        <v>12115</v>
      </c>
      <c r="U468" t="s">
        <v>2385</v>
      </c>
      <c r="V468">
        <f>IF(TRIM(Table1[[#This Row],[review_id]])="", 0, LEN(Table1[[#This Row],[review_id]]) - LEN(SUBSTITUTE(Table1[[#This Row],[review_id]], ",", "")) + 1)</f>
        <v>8</v>
      </c>
      <c r="W468" t="s">
        <v>2386</v>
      </c>
      <c r="X468" t="s">
        <v>2387</v>
      </c>
      <c r="Y468" t="s">
        <v>2950</v>
      </c>
      <c r="Z468" t="s">
        <v>2951</v>
      </c>
    </row>
    <row r="469" spans="1:26" hidden="1" x14ac:dyDescent="0.25">
      <c r="A469" t="s">
        <v>2952</v>
      </c>
      <c r="B469" t="s">
        <v>9960</v>
      </c>
      <c r="C469" t="s">
        <v>9492</v>
      </c>
      <c r="D469" t="str">
        <f>TRIM(LEFT(SUBSTITUTE(SUBSTITUTE(SUBSTITUTE(Table1[[#This Row],[Product_category]],"&amp;"," &amp; "),"HomeImprovement","Home Improvement"),"Car&amp;Motorbike","Car &amp; Motorbike"),999))</f>
        <v>Electronics</v>
      </c>
      <c r="E469" t="s">
        <v>9497</v>
      </c>
      <c r="F469">
        <v>970</v>
      </c>
      <c r="G469" s="1">
        <v>1799</v>
      </c>
      <c r="H469" s="1" t="str">
        <f>IF(Table1[[#This Row],[actual_price]]&lt;500,"&lt;500",
   IF(Table1[[#This Row],[actual_price]]&lt;=1000,"500–1000",IF(Table1[[#This Row],[actual_price]]&lt;=10000, "1000-10000",IF(Table1[[#This Row],[actual_price]]&lt;=50000, "10000-50000",IF(Table1[[#This Row],[actual_price]]&lt;=100000, "50000-100000","&gt;100000")))))</f>
        <v>1000-10000</v>
      </c>
      <c r="I469" s="1" t="str">
        <f>IF(Table1[[#This Row],[discount_percentage]] &lt;=20%, "0-20%",IF(Table1[[#This Row],[discount_percentage]] &lt;=50%, "20-50%", IF(Table1[[#This Row],[discount_percentage]] &lt;=70%, "50-70%", "70-100%" )))</f>
        <v>20-50%</v>
      </c>
      <c r="J469" s="1" t="str">
        <f>IF(Table1[[#This Row],[discount_percentage]] &gt;= 50%, "Over 50% discount", "Below 50% discount")</f>
        <v>Below 50% discount</v>
      </c>
      <c r="K469" s="4">
        <v>0.46</v>
      </c>
      <c r="L469">
        <v>4.5</v>
      </c>
      <c r="M469">
        <f>ROUND(Table1[[#This Row],[rating]], 0)</f>
        <v>5</v>
      </c>
      <c r="N469">
        <v>815</v>
      </c>
      <c r="O469" s="1">
        <f>Table1[[#This Row],[rating]]*Table1[[#This Row],[ rating_count ]]</f>
        <v>3667.5</v>
      </c>
      <c r="P469" s="1" t="str">
        <f>IF(Table1[[#This Row],[ rating_count ]]&lt;= 1000, "&lt;=1000", "&gt;=1000" )</f>
        <v>&lt;=1000</v>
      </c>
      <c r="Q469" s="1">
        <f>Table1[[#This Row],[ rating_count ]]*Table1[[#This Row],[actual_price]]</f>
        <v>1466185</v>
      </c>
      <c r="R469" t="s">
        <v>10822</v>
      </c>
      <c r="S469" s="6" t="s">
        <v>2953</v>
      </c>
      <c r="T469" t="s">
        <v>151</v>
      </c>
      <c r="U469" t="s">
        <v>2955</v>
      </c>
      <c r="V469">
        <f>IF(TRIM(Table1[[#This Row],[review_id]])="", 0, LEN(Table1[[#This Row],[review_id]]) - LEN(SUBSTITUTE(Table1[[#This Row],[review_id]], ",", "")) + 1)</f>
        <v>8</v>
      </c>
      <c r="W469" t="s">
        <v>2956</v>
      </c>
      <c r="X469" t="s">
        <v>2957</v>
      </c>
      <c r="Y469" t="s">
        <v>2958</v>
      </c>
      <c r="Z469" t="s">
        <v>2959</v>
      </c>
    </row>
    <row r="470" spans="1:26" hidden="1" x14ac:dyDescent="0.25">
      <c r="A470" t="s">
        <v>2960</v>
      </c>
      <c r="B470" t="s">
        <v>9961</v>
      </c>
      <c r="C470" t="s">
        <v>9489</v>
      </c>
      <c r="D470" t="str">
        <f>TRIM(LEFT(SUBSTITUTE(SUBSTITUTE(SUBSTITUTE(Table1[[#This Row],[Product_category]],"&amp;"," &amp; "),"HomeImprovement","Home Improvement"),"Car&amp;Motorbike","Car &amp; Motorbike"),999))</f>
        <v>Computers &amp; Accessories</v>
      </c>
      <c r="E470" t="s">
        <v>9490</v>
      </c>
      <c r="F470">
        <v>999</v>
      </c>
      <c r="G470" s="1">
        <v>2899</v>
      </c>
      <c r="H470" s="1" t="str">
        <f>IF(Table1[[#This Row],[actual_price]]&lt;500,"&lt;500",
   IF(Table1[[#This Row],[actual_price]]&lt;=1000,"500–1000",IF(Table1[[#This Row],[actual_price]]&lt;=10000, "1000-10000",IF(Table1[[#This Row],[actual_price]]&lt;=50000, "10000-50000",IF(Table1[[#This Row],[actual_price]]&lt;=100000, "50000-100000","&gt;100000")))))</f>
        <v>1000-10000</v>
      </c>
      <c r="I470" s="1" t="str">
        <f>IF(Table1[[#This Row],[discount_percentage]] &lt;=20%, "0-20%",IF(Table1[[#This Row],[discount_percentage]] &lt;=50%, "20-50%", IF(Table1[[#This Row],[discount_percentage]] &lt;=70%, "50-70%", "70-100%" )))</f>
        <v>50-70%</v>
      </c>
      <c r="J470" s="1" t="str">
        <f>IF(Table1[[#This Row],[discount_percentage]] &gt;= 50%, "Over 50% discount", "Below 50% discount")</f>
        <v>Over 50% discount</v>
      </c>
      <c r="K470" s="4">
        <v>0.66</v>
      </c>
      <c r="L470">
        <v>4.5999999999999996</v>
      </c>
      <c r="M470">
        <f>ROUND(Table1[[#This Row],[rating]], 0)</f>
        <v>5</v>
      </c>
      <c r="N470" s="1">
        <v>6129</v>
      </c>
      <c r="O470" s="1">
        <f>Table1[[#This Row],[rating]]*Table1[[#This Row],[ rating_count ]]</f>
        <v>28193.399999999998</v>
      </c>
      <c r="P470" s="1" t="str">
        <f>IF(Table1[[#This Row],[ rating_count ]]&lt;= 1000, "&lt;=1000", "&gt;=1000" )</f>
        <v>&gt;=1000</v>
      </c>
      <c r="Q470" s="1">
        <f>Table1[[#This Row],[ rating_count ]]*Table1[[#This Row],[actual_price]]</f>
        <v>17767971</v>
      </c>
      <c r="R470" t="s">
        <v>11216</v>
      </c>
      <c r="S470" s="6" t="s">
        <v>175</v>
      </c>
      <c r="T470" t="s">
        <v>2877</v>
      </c>
      <c r="U470" t="s">
        <v>177</v>
      </c>
      <c r="V470">
        <f>IF(TRIM(Table1[[#This Row],[review_id]])="", 0, LEN(Table1[[#This Row],[review_id]]) - LEN(SUBSTITUTE(Table1[[#This Row],[review_id]], ",", "")) + 1)</f>
        <v>8</v>
      </c>
      <c r="W470" t="s">
        <v>178</v>
      </c>
      <c r="X470" t="s">
        <v>179</v>
      </c>
      <c r="Y470" t="s">
        <v>2961</v>
      </c>
      <c r="Z470" t="s">
        <v>2962</v>
      </c>
    </row>
    <row r="471" spans="1:26" hidden="1" x14ac:dyDescent="0.25">
      <c r="A471" t="s">
        <v>2963</v>
      </c>
      <c r="B471" t="s">
        <v>9962</v>
      </c>
      <c r="C471" t="s">
        <v>9492</v>
      </c>
      <c r="D471" t="str">
        <f>TRIM(LEFT(SUBSTITUTE(SUBSTITUTE(SUBSTITUTE(Table1[[#This Row],[Product_category]],"&amp;"," &amp; "),"HomeImprovement","Home Improvement"),"Car&amp;Motorbike","Car &amp; Motorbike"),999))</f>
        <v>Electronics</v>
      </c>
      <c r="E471" s="1" t="s">
        <v>9496</v>
      </c>
      <c r="F471" s="1">
        <v>10499</v>
      </c>
      <c r="G471" s="1">
        <v>13499</v>
      </c>
      <c r="H471" s="1" t="str">
        <f>IF(Table1[[#This Row],[actual_price]]&lt;500,"&lt;500",
   IF(Table1[[#This Row],[actual_price]]&lt;=1000,"500–1000",IF(Table1[[#This Row],[actual_price]]&lt;=10000, "1000-10000",IF(Table1[[#This Row],[actual_price]]&lt;=50000, "10000-50000",IF(Table1[[#This Row],[actual_price]]&lt;=100000, "50000-100000","&gt;100000")))))</f>
        <v>10000-50000</v>
      </c>
      <c r="I471" s="1" t="str">
        <f>IF(Table1[[#This Row],[discount_percentage]] &lt;=20%, "0-20%",IF(Table1[[#This Row],[discount_percentage]] &lt;=50%, "20-50%", IF(Table1[[#This Row],[discount_percentage]] &lt;=70%, "50-70%", "70-100%" )))</f>
        <v>20-50%</v>
      </c>
      <c r="J471" s="1" t="str">
        <f>IF(Table1[[#This Row],[discount_percentage]] &gt;= 50%, "Over 50% discount", "Below 50% discount")</f>
        <v>Below 50% discount</v>
      </c>
      <c r="K471" s="4">
        <v>0.22</v>
      </c>
      <c r="L471">
        <v>4.2</v>
      </c>
      <c r="M471">
        <f>ROUND(Table1[[#This Row],[rating]], 0)</f>
        <v>4</v>
      </c>
      <c r="N471">
        <v>284</v>
      </c>
      <c r="O471" s="1">
        <f>Table1[[#This Row],[rating]]*Table1[[#This Row],[ rating_count ]]</f>
        <v>1192.8</v>
      </c>
      <c r="P471" s="1" t="str">
        <f>IF(Table1[[#This Row],[ rating_count ]]&lt;= 1000, "&lt;=1000", "&gt;=1000" )</f>
        <v>&lt;=1000</v>
      </c>
      <c r="Q471" s="1">
        <f>Table1[[#This Row],[ rating_count ]]*Table1[[#This Row],[actual_price]]</f>
        <v>3833716</v>
      </c>
      <c r="R471" t="s">
        <v>11131</v>
      </c>
      <c r="S471" s="6" t="s">
        <v>2964</v>
      </c>
      <c r="T471" t="s">
        <v>2281</v>
      </c>
      <c r="U471" t="s">
        <v>2966</v>
      </c>
      <c r="V471">
        <f>IF(TRIM(Table1[[#This Row],[review_id]])="", 0, LEN(Table1[[#This Row],[review_id]]) - LEN(SUBSTITUTE(Table1[[#This Row],[review_id]], ",", "")) + 1)</f>
        <v>8</v>
      </c>
      <c r="W471" t="s">
        <v>2967</v>
      </c>
      <c r="X471" t="s">
        <v>2968</v>
      </c>
      <c r="Y471" t="s">
        <v>2969</v>
      </c>
      <c r="Z471" t="s">
        <v>2970</v>
      </c>
    </row>
    <row r="472" spans="1:26" hidden="1" x14ac:dyDescent="0.25">
      <c r="A472" t="s">
        <v>2971</v>
      </c>
      <c r="B472" t="s">
        <v>9963</v>
      </c>
      <c r="C472" t="s">
        <v>9492</v>
      </c>
      <c r="D472" t="str">
        <f>TRIM(LEFT(SUBSTITUTE(SUBSTITUTE(SUBSTITUTE(Table1[[#This Row],[Product_category]],"&amp;"," &amp; "),"HomeImprovement","Home Improvement"),"Car&amp;Motorbike","Car &amp; Motorbike"),999))</f>
        <v>Electronics</v>
      </c>
      <c r="E472" t="s">
        <v>9497</v>
      </c>
      <c r="F472">
        <v>249</v>
      </c>
      <c r="G472">
        <v>399</v>
      </c>
      <c r="H472" t="str">
        <f>IF(Table1[[#This Row],[actual_price]]&lt;500,"&lt;500",
   IF(Table1[[#This Row],[actual_price]]&lt;=1000,"500–1000",IF(Table1[[#This Row],[actual_price]]&lt;=10000, "1000-10000",IF(Table1[[#This Row],[actual_price]]&lt;=50000, "10000-50000",IF(Table1[[#This Row],[actual_price]]&lt;=100000, "50000-100000","&gt;100000")))))</f>
        <v>&lt;500</v>
      </c>
      <c r="I472" t="str">
        <f>IF(Table1[[#This Row],[discount_percentage]] &lt;=20%, "0-20%",IF(Table1[[#This Row],[discount_percentage]] &lt;=50%, "20-50%", IF(Table1[[#This Row],[discount_percentage]] &lt;=70%, "50-70%", "70-100%" )))</f>
        <v>20-50%</v>
      </c>
      <c r="J472" s="1" t="str">
        <f>IF(Table1[[#This Row],[discount_percentage]] &gt;= 50%, "Over 50% discount", "Below 50% discount")</f>
        <v>Below 50% discount</v>
      </c>
      <c r="K472" s="4">
        <v>0.38</v>
      </c>
      <c r="L472">
        <v>4</v>
      </c>
      <c r="M472">
        <f>ROUND(Table1[[#This Row],[rating]], 0)</f>
        <v>4</v>
      </c>
      <c r="N472" s="1">
        <v>43994</v>
      </c>
      <c r="O472" s="1">
        <f>Table1[[#This Row],[rating]]*Table1[[#This Row],[ rating_count ]]</f>
        <v>175976</v>
      </c>
      <c r="P472" s="1" t="str">
        <f>IF(Table1[[#This Row],[ rating_count ]]&lt;= 1000, "&lt;=1000", "&gt;=1000" )</f>
        <v>&gt;=1000</v>
      </c>
      <c r="Q472" s="1">
        <f>Table1[[#This Row],[ rating_count ]]*Table1[[#This Row],[actual_price]]</f>
        <v>17553606</v>
      </c>
      <c r="R472" t="s">
        <v>10819</v>
      </c>
      <c r="S472" s="6" t="s">
        <v>2972</v>
      </c>
      <c r="T472" t="s">
        <v>11983</v>
      </c>
      <c r="U472" t="s">
        <v>2974</v>
      </c>
      <c r="V472">
        <f>IF(TRIM(Table1[[#This Row],[review_id]])="", 0, LEN(Table1[[#This Row],[review_id]]) - LEN(SUBSTITUTE(Table1[[#This Row],[review_id]], ",", "")) + 1)</f>
        <v>8</v>
      </c>
      <c r="W472" t="s">
        <v>2975</v>
      </c>
      <c r="X472" t="s">
        <v>2976</v>
      </c>
      <c r="Y472" t="s">
        <v>2977</v>
      </c>
      <c r="Z472" t="s">
        <v>2978</v>
      </c>
    </row>
    <row r="473" spans="1:26" hidden="1" x14ac:dyDescent="0.25">
      <c r="A473" t="s">
        <v>2979</v>
      </c>
      <c r="B473" t="s">
        <v>9964</v>
      </c>
      <c r="C473" t="s">
        <v>9492</v>
      </c>
      <c r="D473" t="str">
        <f>TRIM(LEFT(SUBSTITUTE(SUBSTITUTE(SUBSTITUTE(Table1[[#This Row],[Product_category]],"&amp;"," &amp; "),"HomeImprovement","Home Improvement"),"Car&amp;Motorbike","Car &amp; Motorbike"),999))</f>
        <v>Electronics</v>
      </c>
      <c r="E473" s="1" t="s">
        <v>9497</v>
      </c>
      <c r="F473">
        <v>251</v>
      </c>
      <c r="G473">
        <v>999</v>
      </c>
      <c r="H473" t="str">
        <f>IF(Table1[[#This Row],[actual_price]]&lt;500,"&lt;500",
   IF(Table1[[#This Row],[actual_price]]&lt;=1000,"500–1000",IF(Table1[[#This Row],[actual_price]]&lt;=10000, "1000-10000",IF(Table1[[#This Row],[actual_price]]&lt;=50000, "10000-50000",IF(Table1[[#This Row],[actual_price]]&lt;=100000, "50000-100000","&gt;100000")))))</f>
        <v>500–1000</v>
      </c>
      <c r="I473" t="str">
        <f>IF(Table1[[#This Row],[discount_percentage]] &lt;=20%, "0-20%",IF(Table1[[#This Row],[discount_percentage]] &lt;=50%, "20-50%", IF(Table1[[#This Row],[discount_percentage]] &lt;=70%, "50-70%", "70-100%" )))</f>
        <v>70-100%</v>
      </c>
      <c r="J473" s="1" t="str">
        <f>IF(Table1[[#This Row],[discount_percentage]] &gt;= 50%, "Over 50% discount", "Below 50% discount")</f>
        <v>Over 50% discount</v>
      </c>
      <c r="K473" s="4">
        <v>0.75</v>
      </c>
      <c r="L473">
        <v>3.7</v>
      </c>
      <c r="M473">
        <f>ROUND(Table1[[#This Row],[rating]], 0)</f>
        <v>4</v>
      </c>
      <c r="N473" s="1">
        <v>3234</v>
      </c>
      <c r="O473" s="1">
        <f>Table1[[#This Row],[rating]]*Table1[[#This Row],[ rating_count ]]</f>
        <v>11965.800000000001</v>
      </c>
      <c r="P473" s="1" t="str">
        <f>IF(Table1[[#This Row],[ rating_count ]]&lt;= 1000, "&lt;=1000", "&gt;=1000" )</f>
        <v>&gt;=1000</v>
      </c>
      <c r="Q473" s="1">
        <f>Table1[[#This Row],[ rating_count ]]*Table1[[#This Row],[actual_price]]</f>
        <v>3230766</v>
      </c>
      <c r="R473" t="s">
        <v>11217</v>
      </c>
      <c r="S473" s="6" t="s">
        <v>2439</v>
      </c>
      <c r="T473" t="s">
        <v>12116</v>
      </c>
      <c r="U473" t="s">
        <v>2441</v>
      </c>
      <c r="V473">
        <f>IF(TRIM(Table1[[#This Row],[review_id]])="", 0, LEN(Table1[[#This Row],[review_id]]) - LEN(SUBSTITUTE(Table1[[#This Row],[review_id]], ",", "")) + 1)</f>
        <v>8</v>
      </c>
      <c r="W473" t="s">
        <v>2442</v>
      </c>
      <c r="X473" t="s">
        <v>2443</v>
      </c>
      <c r="Y473" t="s">
        <v>2758</v>
      </c>
      <c r="Z473" t="s">
        <v>2980</v>
      </c>
    </row>
    <row r="474" spans="1:26" hidden="1" x14ac:dyDescent="0.25">
      <c r="A474" t="s">
        <v>2981</v>
      </c>
      <c r="B474" t="s">
        <v>9965</v>
      </c>
      <c r="C474" t="s">
        <v>9492</v>
      </c>
      <c r="D474" t="str">
        <f>TRIM(LEFT(SUBSTITUTE(SUBSTITUTE(SUBSTITUTE(Table1[[#This Row],[Product_category]],"&amp;"," &amp; "),"HomeImprovement","Home Improvement"),"Car&amp;Motorbike","Car &amp; Motorbike"),999))</f>
        <v>Electronics</v>
      </c>
      <c r="E474" s="1" t="s">
        <v>9497</v>
      </c>
      <c r="F474">
        <v>199</v>
      </c>
      <c r="G474">
        <v>499</v>
      </c>
      <c r="H474" t="str">
        <f>IF(Table1[[#This Row],[actual_price]]&lt;500,"&lt;500",
   IF(Table1[[#This Row],[actual_price]]&lt;=1000,"500–1000",IF(Table1[[#This Row],[actual_price]]&lt;=10000, "1000-10000",IF(Table1[[#This Row],[actual_price]]&lt;=50000, "10000-50000",IF(Table1[[#This Row],[actual_price]]&lt;=100000, "50000-100000","&gt;100000")))))</f>
        <v>&lt;500</v>
      </c>
      <c r="I474" t="str">
        <f>IF(Table1[[#This Row],[discount_percentage]] &lt;=20%, "0-20%",IF(Table1[[#This Row],[discount_percentage]] &lt;=50%, "20-50%", IF(Table1[[#This Row],[discount_percentage]] &lt;=70%, "50-70%", "70-100%" )))</f>
        <v>50-70%</v>
      </c>
      <c r="J474" s="1" t="str">
        <f>IF(Table1[[#This Row],[discount_percentage]] &gt;= 50%, "Over 50% discount", "Below 50% discount")</f>
        <v>Over 50% discount</v>
      </c>
      <c r="K474" s="4">
        <v>0.6</v>
      </c>
      <c r="L474">
        <v>4.0999999999999996</v>
      </c>
      <c r="M474">
        <f>ROUND(Table1[[#This Row],[rating]], 0)</f>
        <v>4</v>
      </c>
      <c r="N474" s="1">
        <v>13045</v>
      </c>
      <c r="O474" s="1">
        <f>Table1[[#This Row],[rating]]*Table1[[#This Row],[ rating_count ]]</f>
        <v>53484.499999999993</v>
      </c>
      <c r="P474" s="1" t="str">
        <f>IF(Table1[[#This Row],[ rating_count ]]&lt;= 1000, "&lt;=1000", "&gt;=1000" )</f>
        <v>&gt;=1000</v>
      </c>
      <c r="Q474" s="1">
        <f>Table1[[#This Row],[ rating_count ]]*Table1[[#This Row],[actual_price]]</f>
        <v>6509455</v>
      </c>
      <c r="R474" t="s">
        <v>10820</v>
      </c>
      <c r="S474" s="6" t="s">
        <v>2982</v>
      </c>
      <c r="T474" t="s">
        <v>12117</v>
      </c>
      <c r="U474" t="s">
        <v>2983</v>
      </c>
      <c r="V474">
        <f>IF(TRIM(Table1[[#This Row],[review_id]])="", 0, LEN(Table1[[#This Row],[review_id]]) - LEN(SUBSTITUTE(Table1[[#This Row],[review_id]], ",", "")) + 1)</f>
        <v>8</v>
      </c>
      <c r="W474" t="s">
        <v>2984</v>
      </c>
      <c r="X474" t="s">
        <v>2985</v>
      </c>
      <c r="Y474" t="s">
        <v>2986</v>
      </c>
      <c r="Z474" t="s">
        <v>2987</v>
      </c>
    </row>
    <row r="475" spans="1:26" hidden="1" x14ac:dyDescent="0.25">
      <c r="A475" t="s">
        <v>2988</v>
      </c>
      <c r="B475" t="s">
        <v>9966</v>
      </c>
      <c r="C475" t="s">
        <v>9492</v>
      </c>
      <c r="D475" t="str">
        <f>TRIM(LEFT(SUBSTITUTE(SUBSTITUTE(SUBSTITUTE(Table1[[#This Row],[Product_category]],"&amp;"," &amp; "),"HomeImprovement","Home Improvement"),"Car&amp;Motorbike","Car &amp; Motorbike"),999))</f>
        <v>Electronics</v>
      </c>
      <c r="E475" s="1" t="s">
        <v>9496</v>
      </c>
      <c r="F475" s="1">
        <v>6499</v>
      </c>
      <c r="G475" s="1">
        <v>7999</v>
      </c>
      <c r="H475" s="1" t="str">
        <f>IF(Table1[[#This Row],[actual_price]]&lt;500,"&lt;500",
   IF(Table1[[#This Row],[actual_price]]&lt;=1000,"500–1000",IF(Table1[[#This Row],[actual_price]]&lt;=10000, "1000-10000",IF(Table1[[#This Row],[actual_price]]&lt;=50000, "10000-50000",IF(Table1[[#This Row],[actual_price]]&lt;=100000, "50000-100000","&gt;100000")))))</f>
        <v>1000-10000</v>
      </c>
      <c r="I475" s="1" t="str">
        <f>IF(Table1[[#This Row],[discount_percentage]] &lt;=20%, "0-20%",IF(Table1[[#This Row],[discount_percentage]] &lt;=50%, "20-50%", IF(Table1[[#This Row],[discount_percentage]] &lt;=70%, "50-70%", "70-100%" )))</f>
        <v>0-20%</v>
      </c>
      <c r="J475" s="1" t="str">
        <f>IF(Table1[[#This Row],[discount_percentage]] &gt;= 50%, "Over 50% discount", "Below 50% discount")</f>
        <v>Below 50% discount</v>
      </c>
      <c r="K475" s="4">
        <v>0.19</v>
      </c>
      <c r="L475">
        <v>4.0999999999999996</v>
      </c>
      <c r="M475">
        <f>ROUND(Table1[[#This Row],[rating]], 0)</f>
        <v>4</v>
      </c>
      <c r="N475" s="1">
        <v>313832</v>
      </c>
      <c r="O475" s="1">
        <f>Table1[[#This Row],[rating]]*Table1[[#This Row],[ rating_count ]]</f>
        <v>1286711.2</v>
      </c>
      <c r="P475" s="1" t="str">
        <f>IF(Table1[[#This Row],[ rating_count ]]&lt;= 1000, "&lt;=1000", "&gt;=1000" )</f>
        <v>&gt;=1000</v>
      </c>
      <c r="Q475" s="1">
        <f>Table1[[#This Row],[ rating_count ]]*Table1[[#This Row],[actual_price]]</f>
        <v>2510342168</v>
      </c>
      <c r="R475" t="s">
        <v>11218</v>
      </c>
      <c r="S475" s="6" t="s">
        <v>2989</v>
      </c>
      <c r="T475" t="s">
        <v>2405</v>
      </c>
      <c r="U475" t="s">
        <v>2991</v>
      </c>
      <c r="V475">
        <f>IF(TRIM(Table1[[#This Row],[review_id]])="", 0, LEN(Table1[[#This Row],[review_id]]) - LEN(SUBSTITUTE(Table1[[#This Row],[review_id]], ",", "")) + 1)</f>
        <v>8</v>
      </c>
      <c r="W475" t="s">
        <v>2992</v>
      </c>
      <c r="X475" t="s">
        <v>2993</v>
      </c>
      <c r="Y475" t="s">
        <v>2994</v>
      </c>
      <c r="Z475" t="s">
        <v>2995</v>
      </c>
    </row>
    <row r="476" spans="1:26" hidden="1" x14ac:dyDescent="0.25">
      <c r="A476" t="s">
        <v>2996</v>
      </c>
      <c r="B476" t="s">
        <v>9947</v>
      </c>
      <c r="C476" t="s">
        <v>9492</v>
      </c>
      <c r="D476" t="str">
        <f>TRIM(LEFT(SUBSTITUTE(SUBSTITUTE(SUBSTITUTE(Table1[[#This Row],[Product_category]],"&amp;"," &amp; "),"HomeImprovement","Home Improvement"),"Car&amp;Motorbike","Car &amp; Motorbike"),999))</f>
        <v>Electronics</v>
      </c>
      <c r="E476" s="1" t="s">
        <v>9496</v>
      </c>
      <c r="F476" s="1">
        <v>2999</v>
      </c>
      <c r="G476" s="1">
        <v>9999</v>
      </c>
      <c r="H476" s="1" t="str">
        <f>IF(Table1[[#This Row],[actual_price]]&lt;500,"&lt;500",
   IF(Table1[[#This Row],[actual_price]]&lt;=1000,"500–1000",IF(Table1[[#This Row],[actual_price]]&lt;=10000, "1000-10000",IF(Table1[[#This Row],[actual_price]]&lt;=50000, "10000-50000",IF(Table1[[#This Row],[actual_price]]&lt;=100000, "50000-100000","&gt;100000")))))</f>
        <v>1000-10000</v>
      </c>
      <c r="I476" s="1" t="str">
        <f>IF(Table1[[#This Row],[discount_percentage]] &lt;=20%, "0-20%",IF(Table1[[#This Row],[discount_percentage]] &lt;=50%, "20-50%", IF(Table1[[#This Row],[discount_percentage]] &lt;=70%, "50-70%", "70-100%" )))</f>
        <v>50-70%</v>
      </c>
      <c r="J476" s="1" t="str">
        <f>IF(Table1[[#This Row],[discount_percentage]] &gt;= 50%, "Over 50% discount", "Below 50% discount")</f>
        <v>Over 50% discount</v>
      </c>
      <c r="K476" s="4">
        <v>0.7</v>
      </c>
      <c r="L476">
        <v>4.2</v>
      </c>
      <c r="M476">
        <f>ROUND(Table1[[#This Row],[rating]], 0)</f>
        <v>4</v>
      </c>
      <c r="N476" s="1">
        <v>20879</v>
      </c>
      <c r="O476" s="1">
        <f>Table1[[#This Row],[rating]]*Table1[[#This Row],[ rating_count ]]</f>
        <v>87691.8</v>
      </c>
      <c r="P476" s="1" t="str">
        <f>IF(Table1[[#This Row],[ rating_count ]]&lt;= 1000, "&lt;=1000", "&gt;=1000" )</f>
        <v>&gt;=1000</v>
      </c>
      <c r="Q476" s="1">
        <f>Table1[[#This Row],[ rating_count ]]*Table1[[#This Row],[actual_price]]</f>
        <v>208769121</v>
      </c>
      <c r="R476" t="s">
        <v>11219</v>
      </c>
      <c r="S476" s="6" t="s">
        <v>2859</v>
      </c>
      <c r="T476" t="s">
        <v>2897</v>
      </c>
      <c r="U476" t="s">
        <v>2860</v>
      </c>
      <c r="V476">
        <f>IF(TRIM(Table1[[#This Row],[review_id]])="", 0, LEN(Table1[[#This Row],[review_id]]) - LEN(SUBSTITUTE(Table1[[#This Row],[review_id]], ",", "")) + 1)</f>
        <v>8</v>
      </c>
      <c r="W476" t="s">
        <v>2861</v>
      </c>
      <c r="X476" t="s">
        <v>2862</v>
      </c>
      <c r="Y476" t="s">
        <v>2997</v>
      </c>
      <c r="Z476" t="s">
        <v>2998</v>
      </c>
    </row>
    <row r="477" spans="1:26" hidden="1" x14ac:dyDescent="0.25">
      <c r="A477" t="s">
        <v>2999</v>
      </c>
      <c r="B477" t="s">
        <v>9967</v>
      </c>
      <c r="C477" t="s">
        <v>9492</v>
      </c>
      <c r="D477" t="str">
        <f>TRIM(LEFT(SUBSTITUTE(SUBSTITUTE(SUBSTITUTE(Table1[[#This Row],[Product_category]],"&amp;"," &amp; "),"HomeImprovement","Home Improvement"),"Car&amp;Motorbike","Car &amp; Motorbike"),999))</f>
        <v>Electronics</v>
      </c>
      <c r="E477" t="s">
        <v>9497</v>
      </c>
      <c r="F477">
        <v>279</v>
      </c>
      <c r="G477" s="1">
        <v>1499</v>
      </c>
      <c r="H477" s="1" t="str">
        <f>IF(Table1[[#This Row],[actual_price]]&lt;500,"&lt;500",
   IF(Table1[[#This Row],[actual_price]]&lt;=1000,"500–1000",IF(Table1[[#This Row],[actual_price]]&lt;=10000, "1000-10000",IF(Table1[[#This Row],[actual_price]]&lt;=50000, "10000-50000",IF(Table1[[#This Row],[actual_price]]&lt;=100000, "50000-100000","&gt;100000")))))</f>
        <v>1000-10000</v>
      </c>
      <c r="I477" s="1" t="str">
        <f>IF(Table1[[#This Row],[discount_percentage]] &lt;=20%, "0-20%",IF(Table1[[#This Row],[discount_percentage]] &lt;=50%, "20-50%", IF(Table1[[#This Row],[discount_percentage]] &lt;=70%, "50-70%", "70-100%" )))</f>
        <v>70-100%</v>
      </c>
      <c r="J477" s="1" t="str">
        <f>IF(Table1[[#This Row],[discount_percentage]] &gt;= 50%, "Over 50% discount", "Below 50% discount")</f>
        <v>Over 50% discount</v>
      </c>
      <c r="K477" s="4">
        <v>0.81</v>
      </c>
      <c r="L477">
        <v>4.2</v>
      </c>
      <c r="M477">
        <f>ROUND(Table1[[#This Row],[rating]], 0)</f>
        <v>4</v>
      </c>
      <c r="N477" s="1">
        <v>2646</v>
      </c>
      <c r="O477" s="1">
        <f>Table1[[#This Row],[rating]]*Table1[[#This Row],[ rating_count ]]</f>
        <v>11113.2</v>
      </c>
      <c r="P477" s="1" t="str">
        <f>IF(Table1[[#This Row],[ rating_count ]]&lt;= 1000, "&lt;=1000", "&gt;=1000" )</f>
        <v>&gt;=1000</v>
      </c>
      <c r="Q477" s="1">
        <f>Table1[[#This Row],[ rating_count ]]*Table1[[#This Row],[actual_price]]</f>
        <v>3966354</v>
      </c>
      <c r="R477" t="s">
        <v>11220</v>
      </c>
      <c r="S477" s="6" t="s">
        <v>3000</v>
      </c>
      <c r="T477" t="s">
        <v>2905</v>
      </c>
      <c r="U477" t="s">
        <v>3002</v>
      </c>
      <c r="V477">
        <f>IF(TRIM(Table1[[#This Row],[review_id]])="", 0, LEN(Table1[[#This Row],[review_id]]) - LEN(SUBSTITUTE(Table1[[#This Row],[review_id]], ",", "")) + 1)</f>
        <v>8</v>
      </c>
      <c r="W477" t="s">
        <v>3003</v>
      </c>
      <c r="X477" t="s">
        <v>3004</v>
      </c>
      <c r="Y477" t="s">
        <v>3005</v>
      </c>
      <c r="Z477" t="s">
        <v>3006</v>
      </c>
    </row>
    <row r="478" spans="1:26" hidden="1" x14ac:dyDescent="0.25">
      <c r="A478" t="s">
        <v>3007</v>
      </c>
      <c r="B478" t="s">
        <v>9968</v>
      </c>
      <c r="C478" t="s">
        <v>9492</v>
      </c>
      <c r="D478" t="str">
        <f>TRIM(LEFT(SUBSTITUTE(SUBSTITUTE(SUBSTITUTE(Table1[[#This Row],[Product_category]],"&amp;"," &amp; "),"HomeImprovement","Home Improvement"),"Car&amp;Motorbike","Car &amp; Motorbike"),999))</f>
        <v>Electronics</v>
      </c>
      <c r="E478" t="s">
        <v>9497</v>
      </c>
      <c r="F478">
        <v>269</v>
      </c>
      <c r="G478" s="1">
        <v>1499</v>
      </c>
      <c r="H478" s="1" t="str">
        <f>IF(Table1[[#This Row],[actual_price]]&lt;500,"&lt;500",
   IF(Table1[[#This Row],[actual_price]]&lt;=1000,"500–1000",IF(Table1[[#This Row],[actual_price]]&lt;=10000, "1000-10000",IF(Table1[[#This Row],[actual_price]]&lt;=50000, "10000-50000",IF(Table1[[#This Row],[actual_price]]&lt;=100000, "50000-100000","&gt;100000")))))</f>
        <v>1000-10000</v>
      </c>
      <c r="I478" s="1" t="str">
        <f>IF(Table1[[#This Row],[discount_percentage]] &lt;=20%, "0-20%",IF(Table1[[#This Row],[discount_percentage]] &lt;=50%, "20-50%", IF(Table1[[#This Row],[discount_percentage]] &lt;=70%, "50-70%", "70-100%" )))</f>
        <v>70-100%</v>
      </c>
      <c r="J478" s="1" t="str">
        <f>IF(Table1[[#This Row],[discount_percentage]] &gt;= 50%, "Over 50% discount", "Below 50% discount")</f>
        <v>Over 50% discount</v>
      </c>
      <c r="K478" s="4">
        <v>0.82</v>
      </c>
      <c r="L478">
        <v>4.5</v>
      </c>
      <c r="M478">
        <f>ROUND(Table1[[#This Row],[rating]], 0)</f>
        <v>5</v>
      </c>
      <c r="N478" s="1">
        <v>28978</v>
      </c>
      <c r="O478" s="1">
        <f>Table1[[#This Row],[rating]]*Table1[[#This Row],[ rating_count ]]</f>
        <v>130401</v>
      </c>
      <c r="P478" s="1" t="str">
        <f>IF(Table1[[#This Row],[ rating_count ]]&lt;= 1000, "&lt;=1000", "&gt;=1000" )</f>
        <v>&gt;=1000</v>
      </c>
      <c r="Q478" s="1">
        <f>Table1[[#This Row],[ rating_count ]]*Table1[[#This Row],[actual_price]]</f>
        <v>43438022</v>
      </c>
      <c r="R478" t="s">
        <v>11221</v>
      </c>
      <c r="S478" s="6" t="s">
        <v>3008</v>
      </c>
      <c r="T478" t="s">
        <v>12118</v>
      </c>
      <c r="U478" t="s">
        <v>3009</v>
      </c>
      <c r="V478">
        <f>IF(TRIM(Table1[[#This Row],[review_id]])="", 0, LEN(Table1[[#This Row],[review_id]]) - LEN(SUBSTITUTE(Table1[[#This Row],[review_id]], ",", "")) + 1)</f>
        <v>8</v>
      </c>
      <c r="W478" t="s">
        <v>3010</v>
      </c>
      <c r="X478" t="s">
        <v>3011</v>
      </c>
      <c r="Y478" t="s">
        <v>3012</v>
      </c>
      <c r="Z478" t="s">
        <v>3013</v>
      </c>
    </row>
    <row r="479" spans="1:26" hidden="1" x14ac:dyDescent="0.25">
      <c r="A479" t="s">
        <v>3014</v>
      </c>
      <c r="B479" t="s">
        <v>9969</v>
      </c>
      <c r="C479" t="s">
        <v>9492</v>
      </c>
      <c r="D479" t="str">
        <f>TRIM(LEFT(SUBSTITUTE(SUBSTITUTE(SUBSTITUTE(Table1[[#This Row],[Product_category]],"&amp;"," &amp; "),"HomeImprovement","Home Improvement"),"Car&amp;Motorbike","Car &amp; Motorbike"),999))</f>
        <v>Electronics</v>
      </c>
      <c r="E479" s="1" t="s">
        <v>9496</v>
      </c>
      <c r="F479" s="1">
        <v>8999</v>
      </c>
      <c r="G479" s="1">
        <v>13499</v>
      </c>
      <c r="H479" s="1" t="str">
        <f>IF(Table1[[#This Row],[actual_price]]&lt;500,"&lt;500",
   IF(Table1[[#This Row],[actual_price]]&lt;=1000,"500–1000",IF(Table1[[#This Row],[actual_price]]&lt;=10000, "1000-10000",IF(Table1[[#This Row],[actual_price]]&lt;=50000, "10000-50000",IF(Table1[[#This Row],[actual_price]]&lt;=100000, "50000-100000","&gt;100000")))))</f>
        <v>10000-50000</v>
      </c>
      <c r="I479" s="1" t="str">
        <f>IF(Table1[[#This Row],[discount_percentage]] &lt;=20%, "0-20%",IF(Table1[[#This Row],[discount_percentage]] &lt;=50%, "20-50%", IF(Table1[[#This Row],[discount_percentage]] &lt;=70%, "50-70%", "70-100%" )))</f>
        <v>20-50%</v>
      </c>
      <c r="J479" s="1" t="str">
        <f>IF(Table1[[#This Row],[discount_percentage]] &gt;= 50%, "Over 50% discount", "Below 50% discount")</f>
        <v>Below 50% discount</v>
      </c>
      <c r="K479" s="4">
        <v>0.33</v>
      </c>
      <c r="L479">
        <v>3.8</v>
      </c>
      <c r="M479">
        <f>ROUND(Table1[[#This Row],[rating]], 0)</f>
        <v>4</v>
      </c>
      <c r="N479" s="1">
        <v>3145</v>
      </c>
      <c r="O479" s="1">
        <f>Table1[[#This Row],[rating]]*Table1[[#This Row],[ rating_count ]]</f>
        <v>11951</v>
      </c>
      <c r="P479" s="1" t="str">
        <f>IF(Table1[[#This Row],[ rating_count ]]&lt;= 1000, "&lt;=1000", "&gt;=1000" )</f>
        <v>&gt;=1000</v>
      </c>
      <c r="Q479" s="1">
        <f>Table1[[#This Row],[ rating_count ]]*Table1[[#This Row],[actual_price]]</f>
        <v>42454355</v>
      </c>
      <c r="R479" t="s">
        <v>11222</v>
      </c>
      <c r="S479" s="6" t="s">
        <v>3015</v>
      </c>
      <c r="T479" t="s">
        <v>12119</v>
      </c>
      <c r="U479" t="s">
        <v>3017</v>
      </c>
      <c r="V479">
        <f>IF(TRIM(Table1[[#This Row],[review_id]])="", 0, LEN(Table1[[#This Row],[review_id]]) - LEN(SUBSTITUTE(Table1[[#This Row],[review_id]], ",", "")) + 1)</f>
        <v>8</v>
      </c>
      <c r="W479" t="s">
        <v>3018</v>
      </c>
      <c r="X479" t="s">
        <v>3019</v>
      </c>
      <c r="Y479" t="s">
        <v>3020</v>
      </c>
      <c r="Z479" t="s">
        <v>3021</v>
      </c>
    </row>
    <row r="480" spans="1:26" hidden="1" x14ac:dyDescent="0.25">
      <c r="A480" t="s">
        <v>3022</v>
      </c>
      <c r="B480" t="s">
        <v>9970</v>
      </c>
      <c r="C480" t="s">
        <v>9492</v>
      </c>
      <c r="D480" t="str">
        <f>TRIM(LEFT(SUBSTITUTE(SUBSTITUTE(SUBSTITUTE(Table1[[#This Row],[Product_category]],"&amp;"," &amp; "),"HomeImprovement","Home Improvement"),"Car&amp;Motorbike","Car &amp; Motorbike"),999))</f>
        <v>Electronics</v>
      </c>
      <c r="E480" s="1" t="s">
        <v>9496</v>
      </c>
      <c r="F480">
        <v>59</v>
      </c>
      <c r="G480">
        <v>199</v>
      </c>
      <c r="H480" t="str">
        <f>IF(Table1[[#This Row],[actual_price]]&lt;500,"&lt;500",
   IF(Table1[[#This Row],[actual_price]]&lt;=1000,"500–1000",IF(Table1[[#This Row],[actual_price]]&lt;=10000, "1000-10000",IF(Table1[[#This Row],[actual_price]]&lt;=50000, "10000-50000",IF(Table1[[#This Row],[actual_price]]&lt;=100000, "50000-100000","&gt;100000")))))</f>
        <v>&lt;500</v>
      </c>
      <c r="I480" t="str">
        <f>IF(Table1[[#This Row],[discount_percentage]] &lt;=20%, "0-20%",IF(Table1[[#This Row],[discount_percentage]] &lt;=50%, "20-50%", IF(Table1[[#This Row],[discount_percentage]] &lt;=70%, "50-70%", "70-100%" )))</f>
        <v>50-70%</v>
      </c>
      <c r="J480" s="1" t="str">
        <f>IF(Table1[[#This Row],[discount_percentage]] &gt;= 50%, "Over 50% discount", "Below 50% discount")</f>
        <v>Over 50% discount</v>
      </c>
      <c r="K480" s="4">
        <v>0.7</v>
      </c>
      <c r="L480">
        <v>4</v>
      </c>
      <c r="M480">
        <f>ROUND(Table1[[#This Row],[rating]], 0)</f>
        <v>4</v>
      </c>
      <c r="N480" s="1">
        <v>9377</v>
      </c>
      <c r="O480" s="1">
        <f>Table1[[#This Row],[rating]]*Table1[[#This Row],[ rating_count ]]</f>
        <v>37508</v>
      </c>
      <c r="P480" s="1" t="str">
        <f>IF(Table1[[#This Row],[ rating_count ]]&lt;= 1000, "&lt;=1000", "&gt;=1000" )</f>
        <v>&gt;=1000</v>
      </c>
      <c r="Q480" s="1">
        <f>Table1[[#This Row],[ rating_count ]]*Table1[[#This Row],[actual_price]]</f>
        <v>1866023</v>
      </c>
      <c r="R480" t="s">
        <v>10825</v>
      </c>
      <c r="S480" s="6" t="s">
        <v>2264</v>
      </c>
      <c r="T480" t="s">
        <v>176</v>
      </c>
      <c r="U480" t="s">
        <v>2266</v>
      </c>
      <c r="V480">
        <f>IF(TRIM(Table1[[#This Row],[review_id]])="", 0, LEN(Table1[[#This Row],[review_id]]) - LEN(SUBSTITUTE(Table1[[#This Row],[review_id]], ",", "")) + 1)</f>
        <v>8</v>
      </c>
      <c r="W480" t="s">
        <v>2267</v>
      </c>
      <c r="X480" t="s">
        <v>2268</v>
      </c>
      <c r="Y480" t="s">
        <v>3023</v>
      </c>
      <c r="Z480" t="s">
        <v>3024</v>
      </c>
    </row>
    <row r="481" spans="1:26" hidden="1" x14ac:dyDescent="0.25">
      <c r="A481" t="s">
        <v>3025</v>
      </c>
      <c r="B481" t="s">
        <v>9971</v>
      </c>
      <c r="C481" t="s">
        <v>9492</v>
      </c>
      <c r="D481" t="str">
        <f>TRIM(LEFT(SUBSTITUTE(SUBSTITUTE(SUBSTITUTE(Table1[[#This Row],[Product_category]],"&amp;"," &amp; "),"HomeImprovement","Home Improvement"),"Car&amp;Motorbike","Car &amp; Motorbike"),999))</f>
        <v>Electronics</v>
      </c>
      <c r="E481" s="1" t="s">
        <v>9497</v>
      </c>
      <c r="F481">
        <v>599</v>
      </c>
      <c r="G481" s="1">
        <v>1299</v>
      </c>
      <c r="H481" s="1" t="str">
        <f>IF(Table1[[#This Row],[actual_price]]&lt;500,"&lt;500",
   IF(Table1[[#This Row],[actual_price]]&lt;=1000,"500–1000",IF(Table1[[#This Row],[actual_price]]&lt;=10000, "1000-10000",IF(Table1[[#This Row],[actual_price]]&lt;=50000, "10000-50000",IF(Table1[[#This Row],[actual_price]]&lt;=100000, "50000-100000","&gt;100000")))))</f>
        <v>1000-10000</v>
      </c>
      <c r="I481" s="1" t="str">
        <f>IF(Table1[[#This Row],[discount_percentage]] &lt;=20%, "0-20%",IF(Table1[[#This Row],[discount_percentage]] &lt;=50%, "20-50%", IF(Table1[[#This Row],[discount_percentage]] &lt;=70%, "50-70%", "70-100%" )))</f>
        <v>50-70%</v>
      </c>
      <c r="J481" s="1" t="str">
        <f>IF(Table1[[#This Row],[discount_percentage]] &gt;= 50%, "Over 50% discount", "Below 50% discount")</f>
        <v>Over 50% discount</v>
      </c>
      <c r="K481" s="4">
        <v>0.54</v>
      </c>
      <c r="L481">
        <v>4.0999999999999996</v>
      </c>
      <c r="M481">
        <f>ROUND(Table1[[#This Row],[rating]], 0)</f>
        <v>4</v>
      </c>
      <c r="N481" s="1">
        <v>192589</v>
      </c>
      <c r="O481" s="1">
        <f>Table1[[#This Row],[rating]]*Table1[[#This Row],[ rating_count ]]</f>
        <v>789614.89999999991</v>
      </c>
      <c r="P481" s="1" t="str">
        <f>IF(Table1[[#This Row],[ rating_count ]]&lt;= 1000, "&lt;=1000", "&gt;=1000" )</f>
        <v>&gt;=1000</v>
      </c>
      <c r="Q481" s="1">
        <f>Table1[[#This Row],[ rating_count ]]*Table1[[#This Row],[actual_price]]</f>
        <v>250173111</v>
      </c>
      <c r="R481" t="s">
        <v>11223</v>
      </c>
      <c r="S481" s="6" t="s">
        <v>2788</v>
      </c>
      <c r="T481" t="s">
        <v>2273</v>
      </c>
      <c r="U481" t="s">
        <v>2789</v>
      </c>
      <c r="V481">
        <f>IF(TRIM(Table1[[#This Row],[review_id]])="", 0, LEN(Table1[[#This Row],[review_id]]) - LEN(SUBSTITUTE(Table1[[#This Row],[review_id]], ",", "")) + 1)</f>
        <v>8</v>
      </c>
      <c r="W481" t="s">
        <v>2790</v>
      </c>
      <c r="X481" t="s">
        <v>2791</v>
      </c>
      <c r="Y481" t="s">
        <v>3026</v>
      </c>
      <c r="Z481" t="s">
        <v>3027</v>
      </c>
    </row>
    <row r="482" spans="1:26" hidden="1" x14ac:dyDescent="0.25">
      <c r="A482" t="s">
        <v>3028</v>
      </c>
      <c r="B482" t="s">
        <v>9972</v>
      </c>
      <c r="C482" t="s">
        <v>9492</v>
      </c>
      <c r="D482" t="str">
        <f>TRIM(LEFT(SUBSTITUTE(SUBSTITUTE(SUBSTITUTE(Table1[[#This Row],[Product_category]],"&amp;"," &amp; "),"HomeImprovement","Home Improvement"),"Car&amp;Motorbike","Car &amp; Motorbike"),999))</f>
        <v>Electronics</v>
      </c>
      <c r="E482" s="1" t="s">
        <v>9497</v>
      </c>
      <c r="F482">
        <v>349</v>
      </c>
      <c r="G482">
        <v>999</v>
      </c>
      <c r="H482" t="str">
        <f>IF(Table1[[#This Row],[actual_price]]&lt;500,"&lt;500",
   IF(Table1[[#This Row],[actual_price]]&lt;=1000,"500–1000",IF(Table1[[#This Row],[actual_price]]&lt;=10000, "1000-10000",IF(Table1[[#This Row],[actual_price]]&lt;=50000, "10000-50000",IF(Table1[[#This Row],[actual_price]]&lt;=100000, "50000-100000","&gt;100000")))))</f>
        <v>500–1000</v>
      </c>
      <c r="I482" t="str">
        <f>IF(Table1[[#This Row],[discount_percentage]] &lt;=20%, "0-20%",IF(Table1[[#This Row],[discount_percentage]] &lt;=50%, "20-50%", IF(Table1[[#This Row],[discount_percentage]] &lt;=70%, "50-70%", "70-100%" )))</f>
        <v>50-70%</v>
      </c>
      <c r="J482" s="1" t="str">
        <f>IF(Table1[[#This Row],[discount_percentage]] &gt;= 50%, "Over 50% discount", "Below 50% discount")</f>
        <v>Over 50% discount</v>
      </c>
      <c r="K482" s="4">
        <v>0.65</v>
      </c>
      <c r="L482">
        <v>3.8</v>
      </c>
      <c r="M482">
        <f>ROUND(Table1[[#This Row],[rating]], 0)</f>
        <v>4</v>
      </c>
      <c r="N482" s="1">
        <v>16557</v>
      </c>
      <c r="O482" s="1">
        <f>Table1[[#This Row],[rating]]*Table1[[#This Row],[ rating_count ]]</f>
        <v>62916.6</v>
      </c>
      <c r="P482" s="1" t="str">
        <f>IF(Table1[[#This Row],[ rating_count ]]&lt;= 1000, "&lt;=1000", "&gt;=1000" )</f>
        <v>&gt;=1000</v>
      </c>
      <c r="Q482" s="1">
        <f>Table1[[#This Row],[ rating_count ]]*Table1[[#This Row],[actual_price]]</f>
        <v>16540443</v>
      </c>
      <c r="R482" t="s">
        <v>11224</v>
      </c>
      <c r="S482" s="6" t="s">
        <v>3029</v>
      </c>
      <c r="T482" t="s">
        <v>2930</v>
      </c>
      <c r="U482" t="s">
        <v>3031</v>
      </c>
      <c r="V482">
        <f>IF(TRIM(Table1[[#This Row],[review_id]])="", 0, LEN(Table1[[#This Row],[review_id]]) - LEN(SUBSTITUTE(Table1[[#This Row],[review_id]], ",", "")) + 1)</f>
        <v>8</v>
      </c>
      <c r="W482" t="s">
        <v>3032</v>
      </c>
      <c r="X482" t="s">
        <v>3033</v>
      </c>
      <c r="Y482" t="s">
        <v>3034</v>
      </c>
      <c r="Z482" t="s">
        <v>3035</v>
      </c>
    </row>
    <row r="483" spans="1:26" hidden="1" x14ac:dyDescent="0.25">
      <c r="A483" t="s">
        <v>3036</v>
      </c>
      <c r="B483" t="s">
        <v>9973</v>
      </c>
      <c r="C483" t="s">
        <v>9492</v>
      </c>
      <c r="D483" t="str">
        <f>TRIM(LEFT(SUBSTITUTE(SUBSTITUTE(SUBSTITUTE(Table1[[#This Row],[Product_category]],"&amp;"," &amp; "),"HomeImprovement","Home Improvement"),"Car&amp;Motorbike","Car &amp; Motorbike"),999))</f>
        <v>Electronics</v>
      </c>
      <c r="E483" s="1" t="s">
        <v>9497</v>
      </c>
      <c r="F483" s="1">
        <v>13999</v>
      </c>
      <c r="G483" s="1">
        <v>19499</v>
      </c>
      <c r="H483" s="1" t="str">
        <f>IF(Table1[[#This Row],[actual_price]]&lt;500,"&lt;500",
   IF(Table1[[#This Row],[actual_price]]&lt;=1000,"500–1000",IF(Table1[[#This Row],[actual_price]]&lt;=10000, "1000-10000",IF(Table1[[#This Row],[actual_price]]&lt;=50000, "10000-50000",IF(Table1[[#This Row],[actual_price]]&lt;=100000, "50000-100000","&gt;100000")))))</f>
        <v>10000-50000</v>
      </c>
      <c r="I483" s="1" t="str">
        <f>IF(Table1[[#This Row],[discount_percentage]] &lt;=20%, "0-20%",IF(Table1[[#This Row],[discount_percentage]] &lt;=50%, "20-50%", IF(Table1[[#This Row],[discount_percentage]] &lt;=70%, "50-70%", "70-100%" )))</f>
        <v>20-50%</v>
      </c>
      <c r="J483" s="1" t="str">
        <f>IF(Table1[[#This Row],[discount_percentage]] &gt;= 50%, "Over 50% discount", "Below 50% discount")</f>
        <v>Below 50% discount</v>
      </c>
      <c r="K483" s="4">
        <v>0.28000000000000003</v>
      </c>
      <c r="L483">
        <v>4.0999999999999996</v>
      </c>
      <c r="M483">
        <f>ROUND(Table1[[#This Row],[rating]], 0)</f>
        <v>4</v>
      </c>
      <c r="N483" s="1">
        <v>18998</v>
      </c>
      <c r="O483" s="1">
        <f>Table1[[#This Row],[rating]]*Table1[[#This Row],[ rating_count ]]</f>
        <v>77891.799999999988</v>
      </c>
      <c r="P483" s="1" t="str">
        <f>IF(Table1[[#This Row],[ rating_count ]]&lt;= 1000, "&lt;=1000", "&gt;=1000" )</f>
        <v>&gt;=1000</v>
      </c>
      <c r="Q483" s="1">
        <f>Table1[[#This Row],[ rating_count ]]*Table1[[#This Row],[actual_price]]</f>
        <v>370442002</v>
      </c>
      <c r="R483" t="s">
        <v>11171</v>
      </c>
      <c r="S483" s="6" t="s">
        <v>3037</v>
      </c>
      <c r="T483" t="s">
        <v>12095</v>
      </c>
      <c r="U483" t="s">
        <v>3039</v>
      </c>
      <c r="V483">
        <f>IF(TRIM(Table1[[#This Row],[review_id]])="", 0, LEN(Table1[[#This Row],[review_id]]) - LEN(SUBSTITUTE(Table1[[#This Row],[review_id]], ",", "")) + 1)</f>
        <v>8</v>
      </c>
      <c r="W483" t="s">
        <v>3040</v>
      </c>
      <c r="X483" t="s">
        <v>3041</v>
      </c>
      <c r="Y483" t="s">
        <v>3042</v>
      </c>
      <c r="Z483" t="s">
        <v>3043</v>
      </c>
    </row>
    <row r="484" spans="1:26" hidden="1" x14ac:dyDescent="0.25">
      <c r="A484" t="s">
        <v>3044</v>
      </c>
      <c r="B484" t="s">
        <v>9974</v>
      </c>
      <c r="C484" t="s">
        <v>9492</v>
      </c>
      <c r="D484" t="str">
        <f>TRIM(LEFT(SUBSTITUTE(SUBSTITUTE(SUBSTITUTE(Table1[[#This Row],[Product_category]],"&amp;"," &amp; "),"HomeImprovement","Home Improvement"),"Car&amp;Motorbike","Car &amp; Motorbike"),999))</f>
        <v>Electronics</v>
      </c>
      <c r="E484" s="1" t="s">
        <v>9497</v>
      </c>
      <c r="F484">
        <v>349</v>
      </c>
      <c r="G484">
        <v>999</v>
      </c>
      <c r="H484" t="str">
        <f>IF(Table1[[#This Row],[actual_price]]&lt;500,"&lt;500",
   IF(Table1[[#This Row],[actual_price]]&lt;=1000,"500–1000",IF(Table1[[#This Row],[actual_price]]&lt;=10000, "1000-10000",IF(Table1[[#This Row],[actual_price]]&lt;=50000, "10000-50000",IF(Table1[[#This Row],[actual_price]]&lt;=100000, "50000-100000","&gt;100000")))))</f>
        <v>500–1000</v>
      </c>
      <c r="I484" t="str">
        <f>IF(Table1[[#This Row],[discount_percentage]] &lt;=20%, "0-20%",IF(Table1[[#This Row],[discount_percentage]] &lt;=50%, "20-50%", IF(Table1[[#This Row],[discount_percentage]] &lt;=70%, "50-70%", "70-100%" )))</f>
        <v>50-70%</v>
      </c>
      <c r="J484" s="1" t="str">
        <f>IF(Table1[[#This Row],[discount_percentage]] &gt;= 50%, "Over 50% discount", "Below 50% discount")</f>
        <v>Over 50% discount</v>
      </c>
      <c r="K484" s="4">
        <v>0.65</v>
      </c>
      <c r="L484">
        <v>3.8</v>
      </c>
      <c r="M484">
        <f>ROUND(Table1[[#This Row],[rating]], 0)</f>
        <v>4</v>
      </c>
      <c r="N484" s="1">
        <v>16557</v>
      </c>
      <c r="O484" s="1">
        <f>Table1[[#This Row],[rating]]*Table1[[#This Row],[ rating_count ]]</f>
        <v>62916.6</v>
      </c>
      <c r="P484" s="1" t="str">
        <f>IF(Table1[[#This Row],[ rating_count ]]&lt;= 1000, "&lt;=1000", "&gt;=1000" )</f>
        <v>&gt;=1000</v>
      </c>
      <c r="Q484" s="1">
        <f>Table1[[#This Row],[ rating_count ]]*Table1[[#This Row],[actual_price]]</f>
        <v>16540443</v>
      </c>
      <c r="R484" t="s">
        <v>11225</v>
      </c>
      <c r="S484" s="6" t="s">
        <v>2788</v>
      </c>
      <c r="T484" t="s">
        <v>2930</v>
      </c>
      <c r="U484" t="s">
        <v>2789</v>
      </c>
      <c r="V484">
        <f>IF(TRIM(Table1[[#This Row],[review_id]])="", 0, LEN(Table1[[#This Row],[review_id]]) - LEN(SUBSTITUTE(Table1[[#This Row],[review_id]], ",", "")) + 1)</f>
        <v>8</v>
      </c>
      <c r="W484" t="s">
        <v>2790</v>
      </c>
      <c r="X484" t="s">
        <v>2791</v>
      </c>
      <c r="Y484" t="s">
        <v>2792</v>
      </c>
      <c r="Z484" t="s">
        <v>3045</v>
      </c>
    </row>
    <row r="485" spans="1:26" hidden="1" x14ac:dyDescent="0.25">
      <c r="A485" t="s">
        <v>3046</v>
      </c>
      <c r="B485" t="s">
        <v>9975</v>
      </c>
      <c r="C485" t="s">
        <v>9492</v>
      </c>
      <c r="D485" t="str">
        <f>TRIM(LEFT(SUBSTITUTE(SUBSTITUTE(SUBSTITUTE(Table1[[#This Row],[Product_category]],"&amp;"," &amp; "),"HomeImprovement","Home Improvement"),"Car&amp;Motorbike","Car &amp; Motorbike"),999))</f>
        <v>Electronics</v>
      </c>
      <c r="E485" s="1" t="s">
        <v>9497</v>
      </c>
      <c r="F485">
        <v>499</v>
      </c>
      <c r="G485">
        <v>599</v>
      </c>
      <c r="H485" t="str">
        <f>IF(Table1[[#This Row],[actual_price]]&lt;500,"&lt;500",
   IF(Table1[[#This Row],[actual_price]]&lt;=1000,"500–1000",IF(Table1[[#This Row],[actual_price]]&lt;=10000, "1000-10000",IF(Table1[[#This Row],[actual_price]]&lt;=50000, "10000-50000",IF(Table1[[#This Row],[actual_price]]&lt;=100000, "50000-100000","&gt;100000")))))</f>
        <v>500–1000</v>
      </c>
      <c r="I485" t="str">
        <f>IF(Table1[[#This Row],[discount_percentage]] &lt;=20%, "0-20%",IF(Table1[[#This Row],[discount_percentage]] &lt;=50%, "20-50%", IF(Table1[[#This Row],[discount_percentage]] &lt;=70%, "50-70%", "70-100%" )))</f>
        <v>0-20%</v>
      </c>
      <c r="J485" s="1" t="str">
        <f>IF(Table1[[#This Row],[discount_percentage]] &gt;= 50%, "Over 50% discount", "Below 50% discount")</f>
        <v>Below 50% discount</v>
      </c>
      <c r="K485" s="4">
        <v>0.17</v>
      </c>
      <c r="L485">
        <v>4.2</v>
      </c>
      <c r="M485">
        <f>ROUND(Table1[[#This Row],[rating]], 0)</f>
        <v>4</v>
      </c>
      <c r="N485" s="1">
        <v>21916</v>
      </c>
      <c r="O485" s="1">
        <f>Table1[[#This Row],[rating]]*Table1[[#This Row],[ rating_count ]]</f>
        <v>92047.2</v>
      </c>
      <c r="P485" s="1" t="str">
        <f>IF(Table1[[#This Row],[ rating_count ]]&lt;= 1000, "&lt;=1000", "&gt;=1000" )</f>
        <v>&gt;=1000</v>
      </c>
      <c r="Q485" s="1">
        <f>Table1[[#This Row],[ rating_count ]]*Table1[[#This Row],[actual_price]]</f>
        <v>13127684</v>
      </c>
      <c r="R485" t="s">
        <v>11226</v>
      </c>
      <c r="S485" s="6" t="s">
        <v>2681</v>
      </c>
      <c r="T485" t="s">
        <v>2943</v>
      </c>
      <c r="U485" t="s">
        <v>2683</v>
      </c>
      <c r="V485">
        <f>IF(TRIM(Table1[[#This Row],[review_id]])="", 0, LEN(Table1[[#This Row],[review_id]]) - LEN(SUBSTITUTE(Table1[[#This Row],[review_id]], ",", "")) + 1)</f>
        <v>7</v>
      </c>
      <c r="W485" t="s">
        <v>2684</v>
      </c>
      <c r="X485" t="s">
        <v>2685</v>
      </c>
      <c r="Y485" t="s">
        <v>3047</v>
      </c>
      <c r="Z485" t="s">
        <v>3048</v>
      </c>
    </row>
    <row r="486" spans="1:26" hidden="1" x14ac:dyDescent="0.25">
      <c r="A486" t="s">
        <v>3049</v>
      </c>
      <c r="B486" t="s">
        <v>9976</v>
      </c>
      <c r="C486" t="s">
        <v>9492</v>
      </c>
      <c r="D486" t="str">
        <f>TRIM(LEFT(SUBSTITUTE(SUBSTITUTE(SUBSTITUTE(Table1[[#This Row],[Product_category]],"&amp;"," &amp; "),"HomeImprovement","Home Improvement"),"Car&amp;Motorbike","Car &amp; Motorbike"),999))</f>
        <v>Electronics</v>
      </c>
      <c r="E486" s="1" t="s">
        <v>9496</v>
      </c>
      <c r="F486" s="1">
        <v>2199</v>
      </c>
      <c r="G486" s="1">
        <v>9999</v>
      </c>
      <c r="H486" s="1" t="str">
        <f>IF(Table1[[#This Row],[actual_price]]&lt;500,"&lt;500",
   IF(Table1[[#This Row],[actual_price]]&lt;=1000,"500–1000",IF(Table1[[#This Row],[actual_price]]&lt;=10000, "1000-10000",IF(Table1[[#This Row],[actual_price]]&lt;=50000, "10000-50000",IF(Table1[[#This Row],[actual_price]]&lt;=100000, "50000-100000","&gt;100000")))))</f>
        <v>1000-10000</v>
      </c>
      <c r="I486" s="1" t="str">
        <f>IF(Table1[[#This Row],[discount_percentage]] &lt;=20%, "0-20%",IF(Table1[[#This Row],[discount_percentage]] &lt;=50%, "20-50%", IF(Table1[[#This Row],[discount_percentage]] &lt;=70%, "50-70%", "70-100%" )))</f>
        <v>70-100%</v>
      </c>
      <c r="J486" s="1" t="str">
        <f>IF(Table1[[#This Row],[discount_percentage]] &gt;= 50%, "Over 50% discount", "Below 50% discount")</f>
        <v>Over 50% discount</v>
      </c>
      <c r="K486" s="4">
        <v>0.78</v>
      </c>
      <c r="L486">
        <v>4.2</v>
      </c>
      <c r="M486">
        <f>ROUND(Table1[[#This Row],[rating]], 0)</f>
        <v>4</v>
      </c>
      <c r="N486" s="1">
        <v>29472</v>
      </c>
      <c r="O486" s="1">
        <f>Table1[[#This Row],[rating]]*Table1[[#This Row],[ rating_count ]]</f>
        <v>123782.40000000001</v>
      </c>
      <c r="P486" s="1" t="str">
        <f>IF(Table1[[#This Row],[ rating_count ]]&lt;= 1000, "&lt;=1000", "&gt;=1000" )</f>
        <v>&gt;=1000</v>
      </c>
      <c r="Q486" s="1">
        <f>Table1[[#This Row],[ rating_count ]]*Table1[[#This Row],[actual_price]]</f>
        <v>294690528</v>
      </c>
      <c r="R486" t="s">
        <v>11227</v>
      </c>
      <c r="S486" s="6" t="s">
        <v>3050</v>
      </c>
      <c r="T486" t="s">
        <v>2384</v>
      </c>
      <c r="U486" t="s">
        <v>3051</v>
      </c>
      <c r="V486">
        <f>IF(TRIM(Table1[[#This Row],[review_id]])="", 0, LEN(Table1[[#This Row],[review_id]]) - LEN(SUBSTITUTE(Table1[[#This Row],[review_id]], ",", "")) + 1)</f>
        <v>8</v>
      </c>
      <c r="W486" t="s">
        <v>3052</v>
      </c>
      <c r="X486" t="s">
        <v>3053</v>
      </c>
      <c r="Y486" t="s">
        <v>3054</v>
      </c>
      <c r="Z486" t="s">
        <v>3055</v>
      </c>
    </row>
    <row r="487" spans="1:26" hidden="1" x14ac:dyDescent="0.25">
      <c r="A487" t="s">
        <v>3056</v>
      </c>
      <c r="B487" t="s">
        <v>9977</v>
      </c>
      <c r="C487" t="s">
        <v>9492</v>
      </c>
      <c r="D487" t="str">
        <f>TRIM(LEFT(SUBSTITUTE(SUBSTITUTE(SUBSTITUTE(Table1[[#This Row],[Product_category]],"&amp;"," &amp; "),"HomeImprovement","Home Improvement"),"Car&amp;Motorbike","Car &amp; Motorbike"),999))</f>
        <v>Electronics</v>
      </c>
      <c r="E487" t="s">
        <v>9497</v>
      </c>
      <c r="F487">
        <v>95</v>
      </c>
      <c r="G487">
        <v>499</v>
      </c>
      <c r="H487" t="str">
        <f>IF(Table1[[#This Row],[actual_price]]&lt;500,"&lt;500",
   IF(Table1[[#This Row],[actual_price]]&lt;=1000,"500–1000",IF(Table1[[#This Row],[actual_price]]&lt;=10000, "1000-10000",IF(Table1[[#This Row],[actual_price]]&lt;=50000, "10000-50000",IF(Table1[[#This Row],[actual_price]]&lt;=100000, "50000-100000","&gt;100000")))))</f>
        <v>&lt;500</v>
      </c>
      <c r="I487" t="str">
        <f>IF(Table1[[#This Row],[discount_percentage]] &lt;=20%, "0-20%",IF(Table1[[#This Row],[discount_percentage]] &lt;=50%, "20-50%", IF(Table1[[#This Row],[discount_percentage]] &lt;=70%, "50-70%", "70-100%" )))</f>
        <v>70-100%</v>
      </c>
      <c r="J487" s="1" t="str">
        <f>IF(Table1[[#This Row],[discount_percentage]] &gt;= 50%, "Over 50% discount", "Below 50% discount")</f>
        <v>Over 50% discount</v>
      </c>
      <c r="K487" s="4">
        <v>0.81</v>
      </c>
      <c r="L487">
        <v>4.2</v>
      </c>
      <c r="M487">
        <f>ROUND(Table1[[#This Row],[rating]], 0)</f>
        <v>4</v>
      </c>
      <c r="N487" s="1">
        <v>1949</v>
      </c>
      <c r="O487" s="1">
        <f>Table1[[#This Row],[rating]]*Table1[[#This Row],[ rating_count ]]</f>
        <v>8185.8</v>
      </c>
      <c r="P487" s="1" t="str">
        <f>IF(Table1[[#This Row],[ rating_count ]]&lt;= 1000, "&lt;=1000", "&gt;=1000" )</f>
        <v>&gt;=1000</v>
      </c>
      <c r="Q487" s="1">
        <f>Table1[[#This Row],[ rating_count ]]*Table1[[#This Row],[actual_price]]</f>
        <v>972551</v>
      </c>
      <c r="R487" t="s">
        <v>11228</v>
      </c>
      <c r="S487" s="6" t="s">
        <v>3057</v>
      </c>
      <c r="T487" t="s">
        <v>2954</v>
      </c>
      <c r="U487" t="s">
        <v>3058</v>
      </c>
      <c r="V487">
        <f>IF(TRIM(Table1[[#This Row],[review_id]])="", 0, LEN(Table1[[#This Row],[review_id]]) - LEN(SUBSTITUTE(Table1[[#This Row],[review_id]], ",", "")) + 1)</f>
        <v>8</v>
      </c>
      <c r="W487" t="s">
        <v>3059</v>
      </c>
      <c r="X487" t="s">
        <v>3060</v>
      </c>
      <c r="Y487" t="s">
        <v>3061</v>
      </c>
      <c r="Z487" t="s">
        <v>3062</v>
      </c>
    </row>
    <row r="488" spans="1:26" hidden="1" x14ac:dyDescent="0.25">
      <c r="A488" t="s">
        <v>3063</v>
      </c>
      <c r="B488" t="s">
        <v>9947</v>
      </c>
      <c r="C488" t="s">
        <v>9492</v>
      </c>
      <c r="D488" t="str">
        <f>TRIM(LEFT(SUBSTITUTE(SUBSTITUTE(SUBSTITUTE(Table1[[#This Row],[Product_category]],"&amp;"," &amp; "),"HomeImprovement","Home Improvement"),"Car&amp;Motorbike","Car &amp; Motorbike"),999))</f>
        <v>Electronics</v>
      </c>
      <c r="E488" s="1" t="s">
        <v>9496</v>
      </c>
      <c r="F488">
        <v>139</v>
      </c>
      <c r="G488">
        <v>249</v>
      </c>
      <c r="H488" t="str">
        <f>IF(Table1[[#This Row],[actual_price]]&lt;500,"&lt;500",
   IF(Table1[[#This Row],[actual_price]]&lt;=1000,"500–1000",IF(Table1[[#This Row],[actual_price]]&lt;=10000, "1000-10000",IF(Table1[[#This Row],[actual_price]]&lt;=50000, "10000-50000",IF(Table1[[#This Row],[actual_price]]&lt;=100000, "50000-100000","&gt;100000")))))</f>
        <v>&lt;500</v>
      </c>
      <c r="I488" t="str">
        <f>IF(Table1[[#This Row],[discount_percentage]] &lt;=20%, "0-20%",IF(Table1[[#This Row],[discount_percentage]] &lt;=50%, "20-50%", IF(Table1[[#This Row],[discount_percentage]] &lt;=70%, "50-70%", "70-100%" )))</f>
        <v>20-50%</v>
      </c>
      <c r="J488" s="1" t="str">
        <f>IF(Table1[[#This Row],[discount_percentage]] &gt;= 50%, "Over 50% discount", "Below 50% discount")</f>
        <v>Below 50% discount</v>
      </c>
      <c r="K488" s="4">
        <v>0.44</v>
      </c>
      <c r="L488">
        <v>4</v>
      </c>
      <c r="M488">
        <f>ROUND(Table1[[#This Row],[rating]], 0)</f>
        <v>4</v>
      </c>
      <c r="N488" s="1">
        <v>9377</v>
      </c>
      <c r="O488" s="1">
        <f>Table1[[#This Row],[rating]]*Table1[[#This Row],[ rating_count ]]</f>
        <v>37508</v>
      </c>
      <c r="P488" s="1" t="str">
        <f>IF(Table1[[#This Row],[ rating_count ]]&lt;= 1000, "&lt;=1000", "&gt;=1000" )</f>
        <v>&gt;=1000</v>
      </c>
      <c r="Q488" s="1">
        <f>Table1[[#This Row],[ rating_count ]]*Table1[[#This Row],[actual_price]]</f>
        <v>2334873</v>
      </c>
      <c r="R488" t="s">
        <v>10883</v>
      </c>
      <c r="S488" s="6" t="s">
        <v>2859</v>
      </c>
      <c r="T488" t="s">
        <v>176</v>
      </c>
      <c r="U488" t="s">
        <v>2860</v>
      </c>
      <c r="V488">
        <f>IF(TRIM(Table1[[#This Row],[review_id]])="", 0, LEN(Table1[[#This Row],[review_id]]) - LEN(SUBSTITUTE(Table1[[#This Row],[review_id]], ",", "")) + 1)</f>
        <v>8</v>
      </c>
      <c r="W488" t="s">
        <v>2861</v>
      </c>
      <c r="X488" t="s">
        <v>2862</v>
      </c>
      <c r="Y488" t="s">
        <v>3064</v>
      </c>
      <c r="Z488" t="s">
        <v>3065</v>
      </c>
    </row>
    <row r="489" spans="1:26" hidden="1" x14ac:dyDescent="0.25">
      <c r="A489" t="s">
        <v>3066</v>
      </c>
      <c r="B489" t="s">
        <v>9978</v>
      </c>
      <c r="C489" t="s">
        <v>9492</v>
      </c>
      <c r="D489" t="str">
        <f>TRIM(LEFT(SUBSTITUTE(SUBSTITUTE(SUBSTITUTE(Table1[[#This Row],[Product_category]],"&amp;"," &amp; "),"HomeImprovement","Home Improvement"),"Car&amp;Motorbike","Car &amp; Motorbike"),999))</f>
        <v>Electronics</v>
      </c>
      <c r="E489" s="1" t="s">
        <v>9494</v>
      </c>
      <c r="F489" s="1">
        <v>4499</v>
      </c>
      <c r="G489" s="1">
        <v>7999</v>
      </c>
      <c r="H489" s="1" t="str">
        <f>IF(Table1[[#This Row],[actual_price]]&lt;500,"&lt;500",
   IF(Table1[[#This Row],[actual_price]]&lt;=1000,"500–1000",IF(Table1[[#This Row],[actual_price]]&lt;=10000, "1000-10000",IF(Table1[[#This Row],[actual_price]]&lt;=50000, "10000-50000",IF(Table1[[#This Row],[actual_price]]&lt;=100000, "50000-100000","&gt;100000")))))</f>
        <v>1000-10000</v>
      </c>
      <c r="I489" s="1" t="str">
        <f>IF(Table1[[#This Row],[discount_percentage]] &lt;=20%, "0-20%",IF(Table1[[#This Row],[discount_percentage]] &lt;=50%, "20-50%", IF(Table1[[#This Row],[discount_percentage]] &lt;=70%, "50-70%", "70-100%" )))</f>
        <v>20-50%</v>
      </c>
      <c r="J489" s="1" t="str">
        <f>IF(Table1[[#This Row],[discount_percentage]] &gt;= 50%, "Over 50% discount", "Below 50% discount")</f>
        <v>Below 50% discount</v>
      </c>
      <c r="K489" s="4">
        <v>0.44</v>
      </c>
      <c r="L489">
        <v>3.5</v>
      </c>
      <c r="M489">
        <f>ROUND(Table1[[#This Row],[rating]], 0)</f>
        <v>4</v>
      </c>
      <c r="N489">
        <v>37</v>
      </c>
      <c r="O489" s="1">
        <f>Table1[[#This Row],[rating]]*Table1[[#This Row],[ rating_count ]]</f>
        <v>129.5</v>
      </c>
      <c r="P489" s="1" t="str">
        <f>IF(Table1[[#This Row],[ rating_count ]]&lt;= 1000, "&lt;=1000", "&gt;=1000" )</f>
        <v>&lt;=1000</v>
      </c>
      <c r="Q489" s="1">
        <f>Table1[[#This Row],[ rating_count ]]*Table1[[#This Row],[actual_price]]</f>
        <v>295963</v>
      </c>
      <c r="R489" t="s">
        <v>11229</v>
      </c>
      <c r="S489" s="6" t="s">
        <v>2241</v>
      </c>
      <c r="T489" t="s">
        <v>2965</v>
      </c>
      <c r="U489" t="s">
        <v>2243</v>
      </c>
      <c r="V489">
        <f>IF(TRIM(Table1[[#This Row],[review_id]])="", 0, LEN(Table1[[#This Row],[review_id]]) - LEN(SUBSTITUTE(Table1[[#This Row],[review_id]], ",", "")) + 1)</f>
        <v>8</v>
      </c>
      <c r="W489" t="s">
        <v>2244</v>
      </c>
      <c r="X489" t="s">
        <v>2245</v>
      </c>
      <c r="Y489" t="s">
        <v>3067</v>
      </c>
      <c r="Z489" t="s">
        <v>3068</v>
      </c>
    </row>
    <row r="490" spans="1:26" hidden="1" x14ac:dyDescent="0.25">
      <c r="A490" t="s">
        <v>3069</v>
      </c>
      <c r="B490" t="s">
        <v>9846</v>
      </c>
      <c r="C490" t="s">
        <v>9492</v>
      </c>
      <c r="D490" t="str">
        <f>TRIM(LEFT(SUBSTITUTE(SUBSTITUTE(SUBSTITUTE(Table1[[#This Row],[Product_category]],"&amp;"," &amp; "),"HomeImprovement","Home Improvement"),"Car&amp;Motorbike","Car &amp; Motorbike"),999))</f>
        <v>Electronics</v>
      </c>
      <c r="E490" s="1" t="s">
        <v>9496</v>
      </c>
      <c r="F490">
        <v>89</v>
      </c>
      <c r="G490">
        <v>599</v>
      </c>
      <c r="H490" t="str">
        <f>IF(Table1[[#This Row],[actual_price]]&lt;500,"&lt;500",
   IF(Table1[[#This Row],[actual_price]]&lt;=1000,"500–1000",IF(Table1[[#This Row],[actual_price]]&lt;=10000, "1000-10000",IF(Table1[[#This Row],[actual_price]]&lt;=50000, "10000-50000",IF(Table1[[#This Row],[actual_price]]&lt;=100000, "50000-100000","&gt;100000")))))</f>
        <v>500–1000</v>
      </c>
      <c r="I490" t="str">
        <f>IF(Table1[[#This Row],[discount_percentage]] &lt;=20%, "0-20%",IF(Table1[[#This Row],[discount_percentage]] &lt;=50%, "20-50%", IF(Table1[[#This Row],[discount_percentage]] &lt;=70%, "50-70%", "70-100%" )))</f>
        <v>70-100%</v>
      </c>
      <c r="J490" s="1" t="str">
        <f>IF(Table1[[#This Row],[discount_percentage]] &gt;= 50%, "Over 50% discount", "Below 50% discount")</f>
        <v>Over 50% discount</v>
      </c>
      <c r="K490" s="4">
        <v>0.85</v>
      </c>
      <c r="L490">
        <v>4.3</v>
      </c>
      <c r="M490">
        <f>ROUND(Table1[[#This Row],[rating]], 0)</f>
        <v>4</v>
      </c>
      <c r="N490" s="1">
        <v>2351</v>
      </c>
      <c r="O490" s="1">
        <f>Table1[[#This Row],[rating]]*Table1[[#This Row],[ rating_count ]]</f>
        <v>10109.299999999999</v>
      </c>
      <c r="P490" s="1" t="str">
        <f>IF(Table1[[#This Row],[ rating_count ]]&lt;= 1000, "&lt;=1000", "&gt;=1000" )</f>
        <v>&gt;=1000</v>
      </c>
      <c r="Q490" s="1">
        <f>Table1[[#This Row],[ rating_count ]]*Table1[[#This Row],[actual_price]]</f>
        <v>1408249</v>
      </c>
      <c r="R490" t="s">
        <v>11230</v>
      </c>
      <c r="S490" s="6" t="s">
        <v>2192</v>
      </c>
      <c r="T490" t="s">
        <v>2973</v>
      </c>
      <c r="U490" t="s">
        <v>2194</v>
      </c>
      <c r="V490">
        <f>IF(TRIM(Table1[[#This Row],[review_id]])="", 0, LEN(Table1[[#This Row],[review_id]]) - LEN(SUBSTITUTE(Table1[[#This Row],[review_id]], ",", "")) + 1)</f>
        <v>8</v>
      </c>
      <c r="W490" t="s">
        <v>2195</v>
      </c>
      <c r="X490" t="s">
        <v>2196</v>
      </c>
      <c r="Y490" t="s">
        <v>3070</v>
      </c>
      <c r="Z490" t="s">
        <v>3071</v>
      </c>
    </row>
    <row r="491" spans="1:26" hidden="1" x14ac:dyDescent="0.25">
      <c r="A491" t="s">
        <v>3072</v>
      </c>
      <c r="B491" t="s">
        <v>9979</v>
      </c>
      <c r="C491" t="s">
        <v>9492</v>
      </c>
      <c r="D491" t="str">
        <f>TRIM(LEFT(SUBSTITUTE(SUBSTITUTE(SUBSTITUTE(Table1[[#This Row],[Product_category]],"&amp;"," &amp; "),"HomeImprovement","Home Improvement"),"Car&amp;Motorbike","Car &amp; Motorbike"),999))</f>
        <v>Electronics</v>
      </c>
      <c r="E491" s="1" t="s">
        <v>9497</v>
      </c>
      <c r="F491" s="1">
        <v>15499</v>
      </c>
      <c r="G491" s="1">
        <v>20999</v>
      </c>
      <c r="H491" s="1" t="str">
        <f>IF(Table1[[#This Row],[actual_price]]&lt;500,"&lt;500",
   IF(Table1[[#This Row],[actual_price]]&lt;=1000,"500–1000",IF(Table1[[#This Row],[actual_price]]&lt;=10000, "1000-10000",IF(Table1[[#This Row],[actual_price]]&lt;=50000, "10000-50000",IF(Table1[[#This Row],[actual_price]]&lt;=100000, "50000-100000","&gt;100000")))))</f>
        <v>10000-50000</v>
      </c>
      <c r="I491" s="1" t="str">
        <f>IF(Table1[[#This Row],[discount_percentage]] &lt;=20%, "0-20%",IF(Table1[[#This Row],[discount_percentage]] &lt;=50%, "20-50%", IF(Table1[[#This Row],[discount_percentage]] &lt;=70%, "50-70%", "70-100%" )))</f>
        <v>20-50%</v>
      </c>
      <c r="J491" s="1" t="str">
        <f>IF(Table1[[#This Row],[discount_percentage]] &gt;= 50%, "Over 50% discount", "Below 50% discount")</f>
        <v>Below 50% discount</v>
      </c>
      <c r="K491" s="4">
        <v>0.26</v>
      </c>
      <c r="L491">
        <v>4.0999999999999996</v>
      </c>
      <c r="M491">
        <f>ROUND(Table1[[#This Row],[rating]], 0)</f>
        <v>4</v>
      </c>
      <c r="N491" s="1">
        <v>19253</v>
      </c>
      <c r="O491" s="1">
        <f>Table1[[#This Row],[rating]]*Table1[[#This Row],[ rating_count ]]</f>
        <v>78937.299999999988</v>
      </c>
      <c r="P491" s="1" t="str">
        <f>IF(Table1[[#This Row],[ rating_count ]]&lt;= 1000, "&lt;=1000", "&gt;=1000" )</f>
        <v>&gt;=1000</v>
      </c>
      <c r="Q491" s="1">
        <f>Table1[[#This Row],[ rating_count ]]*Table1[[#This Row],[actual_price]]</f>
        <v>404293747</v>
      </c>
      <c r="R491" t="s">
        <v>11194</v>
      </c>
      <c r="S491" s="6" t="s">
        <v>2681</v>
      </c>
      <c r="T491" t="s">
        <v>2440</v>
      </c>
      <c r="U491" t="s">
        <v>2683</v>
      </c>
      <c r="V491">
        <f>IF(TRIM(Table1[[#This Row],[review_id]])="", 0, LEN(Table1[[#This Row],[review_id]]) - LEN(SUBSTITUTE(Table1[[#This Row],[review_id]], ",", "")) + 1)</f>
        <v>7</v>
      </c>
      <c r="W491" t="s">
        <v>2684</v>
      </c>
      <c r="X491" t="s">
        <v>2685</v>
      </c>
      <c r="Y491" t="s">
        <v>2686</v>
      </c>
      <c r="Z491" t="s">
        <v>3073</v>
      </c>
    </row>
    <row r="492" spans="1:26" hidden="1" x14ac:dyDescent="0.25">
      <c r="A492" t="s">
        <v>3074</v>
      </c>
      <c r="B492" t="s">
        <v>9980</v>
      </c>
      <c r="C492" t="s">
        <v>9492</v>
      </c>
      <c r="D492" t="str">
        <f>TRIM(LEFT(SUBSTITUTE(SUBSTITUTE(SUBSTITUTE(Table1[[#This Row],[Product_category]],"&amp;"," &amp; "),"HomeImprovement","Home Improvement"),"Car&amp;Motorbike","Car &amp; Motorbike"),999))</f>
        <v>Electronics</v>
      </c>
      <c r="E492" s="1" t="s">
        <v>9496</v>
      </c>
      <c r="F492" s="1">
        <v>13999</v>
      </c>
      <c r="G492" s="1">
        <v>15999</v>
      </c>
      <c r="H492" s="1" t="str">
        <f>IF(Table1[[#This Row],[actual_price]]&lt;500,"&lt;500",
   IF(Table1[[#This Row],[actual_price]]&lt;=1000,"500–1000",IF(Table1[[#This Row],[actual_price]]&lt;=10000, "1000-10000",IF(Table1[[#This Row],[actual_price]]&lt;=50000, "10000-50000",IF(Table1[[#This Row],[actual_price]]&lt;=100000, "50000-100000","&gt;100000")))))</f>
        <v>10000-50000</v>
      </c>
      <c r="I492" s="1" t="str">
        <f>IF(Table1[[#This Row],[discount_percentage]] &lt;=20%, "0-20%",IF(Table1[[#This Row],[discount_percentage]] &lt;=50%, "20-50%", IF(Table1[[#This Row],[discount_percentage]] &lt;=70%, "50-70%", "70-100%" )))</f>
        <v>0-20%</v>
      </c>
      <c r="J492" s="1" t="str">
        <f>IF(Table1[[#This Row],[discount_percentage]] &gt;= 50%, "Over 50% discount", "Below 50% discount")</f>
        <v>Below 50% discount</v>
      </c>
      <c r="K492" s="4">
        <v>0.13</v>
      </c>
      <c r="L492">
        <v>3.9</v>
      </c>
      <c r="M492">
        <f>ROUND(Table1[[#This Row],[rating]], 0)</f>
        <v>4</v>
      </c>
      <c r="N492" s="1">
        <v>2180</v>
      </c>
      <c r="O492" s="1">
        <f>Table1[[#This Row],[rating]]*Table1[[#This Row],[ rating_count ]]</f>
        <v>8502</v>
      </c>
      <c r="P492" s="1" t="str">
        <f>IF(Table1[[#This Row],[ rating_count ]]&lt;= 1000, "&lt;=1000", "&gt;=1000" )</f>
        <v>&gt;=1000</v>
      </c>
      <c r="Q492" s="1">
        <f>Table1[[#This Row],[ rating_count ]]*Table1[[#This Row],[actual_price]]</f>
        <v>34877820</v>
      </c>
      <c r="R492" t="s">
        <v>11231</v>
      </c>
      <c r="S492" s="6" t="s">
        <v>3075</v>
      </c>
      <c r="T492" t="s">
        <v>12120</v>
      </c>
      <c r="U492" t="s">
        <v>3077</v>
      </c>
      <c r="V492">
        <f>IF(TRIM(Table1[[#This Row],[review_id]])="", 0, LEN(Table1[[#This Row],[review_id]]) - LEN(SUBSTITUTE(Table1[[#This Row],[review_id]], ",", "")) + 1)</f>
        <v>8</v>
      </c>
      <c r="W492" t="s">
        <v>3078</v>
      </c>
      <c r="X492" t="s">
        <v>3079</v>
      </c>
      <c r="Y492" t="s">
        <v>3080</v>
      </c>
      <c r="Z492" t="s">
        <v>3081</v>
      </c>
    </row>
    <row r="493" spans="1:26" hidden="1" x14ac:dyDescent="0.25">
      <c r="A493" t="s">
        <v>3082</v>
      </c>
      <c r="B493" t="s">
        <v>9981</v>
      </c>
      <c r="C493" t="s">
        <v>9492</v>
      </c>
      <c r="D493" t="str">
        <f>TRIM(LEFT(SUBSTITUTE(SUBSTITUTE(SUBSTITUTE(Table1[[#This Row],[Product_category]],"&amp;"," &amp; "),"HomeImprovement","Home Improvement"),"Car&amp;Motorbike","Car &amp; Motorbike"),999))</f>
        <v>Electronics</v>
      </c>
      <c r="E493" s="1" t="s">
        <v>9497</v>
      </c>
      <c r="F493" s="1">
        <v>1999</v>
      </c>
      <c r="G493" s="1">
        <v>4999</v>
      </c>
      <c r="H493" s="1" t="str">
        <f>IF(Table1[[#This Row],[actual_price]]&lt;500,"&lt;500",
   IF(Table1[[#This Row],[actual_price]]&lt;=1000,"500–1000",IF(Table1[[#This Row],[actual_price]]&lt;=10000, "1000-10000",IF(Table1[[#This Row],[actual_price]]&lt;=50000, "10000-50000",IF(Table1[[#This Row],[actual_price]]&lt;=100000, "50000-100000","&gt;100000")))))</f>
        <v>1000-10000</v>
      </c>
      <c r="I493" s="1" t="str">
        <f>IF(Table1[[#This Row],[discount_percentage]] &lt;=20%, "0-20%",IF(Table1[[#This Row],[discount_percentage]] &lt;=50%, "20-50%", IF(Table1[[#This Row],[discount_percentage]] &lt;=70%, "50-70%", "70-100%" )))</f>
        <v>50-70%</v>
      </c>
      <c r="J493" s="1" t="str">
        <f>IF(Table1[[#This Row],[discount_percentage]] &gt;= 50%, "Over 50% discount", "Below 50% discount")</f>
        <v>Over 50% discount</v>
      </c>
      <c r="K493" s="4">
        <v>0.6</v>
      </c>
      <c r="L493">
        <v>3.9</v>
      </c>
      <c r="M493">
        <f>ROUND(Table1[[#This Row],[rating]], 0)</f>
        <v>4</v>
      </c>
      <c r="N493" s="1">
        <v>7571</v>
      </c>
      <c r="O493" s="1">
        <f>Table1[[#This Row],[rating]]*Table1[[#This Row],[ rating_count ]]</f>
        <v>29526.899999999998</v>
      </c>
      <c r="P493" s="1" t="str">
        <f>IF(Table1[[#This Row],[ rating_count ]]&lt;= 1000, "&lt;=1000", "&gt;=1000" )</f>
        <v>&gt;=1000</v>
      </c>
      <c r="Q493" s="1">
        <f>Table1[[#This Row],[ rating_count ]]*Table1[[#This Row],[actual_price]]</f>
        <v>37847429</v>
      </c>
      <c r="R493" t="s">
        <v>11232</v>
      </c>
      <c r="S493" s="6" t="s">
        <v>3037</v>
      </c>
      <c r="T493" t="s">
        <v>2990</v>
      </c>
      <c r="U493" t="s">
        <v>3039</v>
      </c>
      <c r="V493">
        <f>IF(TRIM(Table1[[#This Row],[review_id]])="", 0, LEN(Table1[[#This Row],[review_id]]) - LEN(SUBSTITUTE(Table1[[#This Row],[review_id]], ",", "")) + 1)</f>
        <v>8</v>
      </c>
      <c r="W493" t="s">
        <v>3040</v>
      </c>
      <c r="X493" t="s">
        <v>3041</v>
      </c>
      <c r="Y493" t="s">
        <v>3083</v>
      </c>
      <c r="Z493" t="s">
        <v>3084</v>
      </c>
    </row>
    <row r="494" spans="1:26" hidden="1" x14ac:dyDescent="0.25">
      <c r="A494" t="s">
        <v>3085</v>
      </c>
      <c r="B494" t="s">
        <v>9982</v>
      </c>
      <c r="C494" t="s">
        <v>9492</v>
      </c>
      <c r="D494" t="str">
        <f>TRIM(LEFT(SUBSTITUTE(SUBSTITUTE(SUBSTITUTE(Table1[[#This Row],[Product_category]],"&amp;"," &amp; "),"HomeImprovement","Home Improvement"),"Car&amp;Motorbike","Car &amp; Motorbike"),999))</f>
        <v>Electronics</v>
      </c>
      <c r="E494" s="1" t="s">
        <v>9496</v>
      </c>
      <c r="F494" s="1">
        <v>1399</v>
      </c>
      <c r="G494" s="1">
        <v>5999</v>
      </c>
      <c r="H494" s="1" t="str">
        <f>IF(Table1[[#This Row],[actual_price]]&lt;500,"&lt;500",
   IF(Table1[[#This Row],[actual_price]]&lt;=1000,"500–1000",IF(Table1[[#This Row],[actual_price]]&lt;=10000, "1000-10000",IF(Table1[[#This Row],[actual_price]]&lt;=50000, "10000-50000",IF(Table1[[#This Row],[actual_price]]&lt;=100000, "50000-100000","&gt;100000")))))</f>
        <v>1000-10000</v>
      </c>
      <c r="I494" s="1" t="str">
        <f>IF(Table1[[#This Row],[discount_percentage]] &lt;=20%, "0-20%",IF(Table1[[#This Row],[discount_percentage]] &lt;=50%, "20-50%", IF(Table1[[#This Row],[discount_percentage]] &lt;=70%, "50-70%", "70-100%" )))</f>
        <v>70-100%</v>
      </c>
      <c r="J494" s="1" t="str">
        <f>IF(Table1[[#This Row],[discount_percentage]] &gt;= 50%, "Over 50% discount", "Below 50% discount")</f>
        <v>Over 50% discount</v>
      </c>
      <c r="K494" s="4">
        <v>0.77</v>
      </c>
      <c r="L494">
        <v>3.3</v>
      </c>
      <c r="M494">
        <f>ROUND(Table1[[#This Row],[rating]], 0)</f>
        <v>3</v>
      </c>
      <c r="N494" s="1">
        <v>4415</v>
      </c>
      <c r="O494" s="1">
        <f>Table1[[#This Row],[rating]]*Table1[[#This Row],[ rating_count ]]</f>
        <v>14569.5</v>
      </c>
      <c r="P494" s="1" t="str">
        <f>IF(Table1[[#This Row],[ rating_count ]]&lt;= 1000, "&lt;=1000", "&gt;=1000" )</f>
        <v>&gt;=1000</v>
      </c>
      <c r="Q494" s="1">
        <f>Table1[[#This Row],[ rating_count ]]*Table1[[#This Row],[actual_price]]</f>
        <v>26485585</v>
      </c>
      <c r="R494" t="s">
        <v>11233</v>
      </c>
      <c r="S494" s="6" t="s">
        <v>3086</v>
      </c>
      <c r="T494" t="s">
        <v>12114</v>
      </c>
      <c r="U494" t="s">
        <v>3087</v>
      </c>
      <c r="V494">
        <f>IF(TRIM(Table1[[#This Row],[review_id]])="", 0, LEN(Table1[[#This Row],[review_id]]) - LEN(SUBSTITUTE(Table1[[#This Row],[review_id]], ",", "")) + 1)</f>
        <v>8</v>
      </c>
      <c r="W494" t="s">
        <v>3088</v>
      </c>
      <c r="X494" t="s">
        <v>3089</v>
      </c>
      <c r="Y494" t="s">
        <v>3090</v>
      </c>
      <c r="Z494" t="s">
        <v>3091</v>
      </c>
    </row>
    <row r="495" spans="1:26" hidden="1" x14ac:dyDescent="0.25">
      <c r="A495" t="s">
        <v>3092</v>
      </c>
      <c r="B495" t="s">
        <v>9983</v>
      </c>
      <c r="C495" t="s">
        <v>9492</v>
      </c>
      <c r="D495" t="str">
        <f>TRIM(LEFT(SUBSTITUTE(SUBSTITUTE(SUBSTITUTE(Table1[[#This Row],[Product_category]],"&amp;"," &amp; "),"HomeImprovement","Home Improvement"),"Car&amp;Motorbike","Car &amp; Motorbike"),999))</f>
        <v>Electronics</v>
      </c>
      <c r="E495" s="1" t="s">
        <v>9496</v>
      </c>
      <c r="F495">
        <v>599</v>
      </c>
      <c r="G495">
        <v>999</v>
      </c>
      <c r="H495" t="str">
        <f>IF(Table1[[#This Row],[actual_price]]&lt;500,"&lt;500",
   IF(Table1[[#This Row],[actual_price]]&lt;=1000,"500–1000",IF(Table1[[#This Row],[actual_price]]&lt;=10000, "1000-10000",IF(Table1[[#This Row],[actual_price]]&lt;=50000, "10000-50000",IF(Table1[[#This Row],[actual_price]]&lt;=100000, "50000-100000","&gt;100000")))))</f>
        <v>500–1000</v>
      </c>
      <c r="I495" t="str">
        <f>IF(Table1[[#This Row],[discount_percentage]] &lt;=20%, "0-20%",IF(Table1[[#This Row],[discount_percentage]] &lt;=50%, "20-50%", IF(Table1[[#This Row],[discount_percentage]] &lt;=70%, "50-70%", "70-100%" )))</f>
        <v>20-50%</v>
      </c>
      <c r="J495" s="1" t="str">
        <f>IF(Table1[[#This Row],[discount_percentage]] &gt;= 50%, "Over 50% discount", "Below 50% discount")</f>
        <v>Below 50% discount</v>
      </c>
      <c r="K495" s="4">
        <v>0.4</v>
      </c>
      <c r="L495">
        <v>4</v>
      </c>
      <c r="M495">
        <f>ROUND(Table1[[#This Row],[rating]], 0)</f>
        <v>4</v>
      </c>
      <c r="N495" s="1">
        <v>18654</v>
      </c>
      <c r="O495" s="1">
        <f>Table1[[#This Row],[rating]]*Table1[[#This Row],[ rating_count ]]</f>
        <v>74616</v>
      </c>
      <c r="P495" s="1" t="str">
        <f>IF(Table1[[#This Row],[ rating_count ]]&lt;= 1000, "&lt;=1000", "&gt;=1000" )</f>
        <v>&gt;=1000</v>
      </c>
      <c r="Q495" s="1">
        <f>Table1[[#This Row],[ rating_count ]]*Table1[[#This Row],[actual_price]]</f>
        <v>18635346</v>
      </c>
      <c r="R495" t="s">
        <v>11234</v>
      </c>
      <c r="S495" s="6" t="s">
        <v>3093</v>
      </c>
      <c r="T495" t="s">
        <v>3001</v>
      </c>
      <c r="U495" t="s">
        <v>3094</v>
      </c>
      <c r="V495">
        <f>IF(TRIM(Table1[[#This Row],[review_id]])="", 0, LEN(Table1[[#This Row],[review_id]]) - LEN(SUBSTITUTE(Table1[[#This Row],[review_id]], ",", "")) + 1)</f>
        <v>8</v>
      </c>
      <c r="W495" t="s">
        <v>3095</v>
      </c>
      <c r="X495" t="s">
        <v>3096</v>
      </c>
      <c r="Y495" t="s">
        <v>3097</v>
      </c>
      <c r="Z495" t="s">
        <v>3098</v>
      </c>
    </row>
    <row r="496" spans="1:26" hidden="1" x14ac:dyDescent="0.25">
      <c r="A496" t="s">
        <v>3099</v>
      </c>
      <c r="B496" t="s">
        <v>9984</v>
      </c>
      <c r="C496" t="s">
        <v>9492</v>
      </c>
      <c r="D496" t="str">
        <f>TRIM(LEFT(SUBSTITUTE(SUBSTITUTE(SUBSTITUTE(Table1[[#This Row],[Product_category]],"&amp;"," &amp; "),"HomeImprovement","Home Improvement"),"Car&amp;Motorbike","Car &amp; Motorbike"),999))</f>
        <v>Electronics</v>
      </c>
      <c r="E496" s="1" t="s">
        <v>9496</v>
      </c>
      <c r="F496">
        <v>199</v>
      </c>
      <c r="G496" s="1">
        <v>1099</v>
      </c>
      <c r="H496" s="1" t="str">
        <f>IF(Table1[[#This Row],[actual_price]]&lt;500,"&lt;500",
   IF(Table1[[#This Row],[actual_price]]&lt;=1000,"500–1000",IF(Table1[[#This Row],[actual_price]]&lt;=10000, "1000-10000",IF(Table1[[#This Row],[actual_price]]&lt;=50000, "10000-50000",IF(Table1[[#This Row],[actual_price]]&lt;=100000, "50000-100000","&gt;100000")))))</f>
        <v>1000-10000</v>
      </c>
      <c r="I496" s="1" t="str">
        <f>IF(Table1[[#This Row],[discount_percentage]] &lt;=20%, "0-20%",IF(Table1[[#This Row],[discount_percentage]] &lt;=50%, "20-50%", IF(Table1[[#This Row],[discount_percentage]] &lt;=70%, "50-70%", "70-100%" )))</f>
        <v>70-100%</v>
      </c>
      <c r="J496" s="1" t="str">
        <f>IF(Table1[[#This Row],[discount_percentage]] &gt;= 50%, "Over 50% discount", "Below 50% discount")</f>
        <v>Over 50% discount</v>
      </c>
      <c r="K496" s="4">
        <v>0.82</v>
      </c>
      <c r="L496">
        <v>4</v>
      </c>
      <c r="M496">
        <f>ROUND(Table1[[#This Row],[rating]], 0)</f>
        <v>4</v>
      </c>
      <c r="N496" s="1">
        <v>3197</v>
      </c>
      <c r="O496" s="1">
        <f>Table1[[#This Row],[rating]]*Table1[[#This Row],[ rating_count ]]</f>
        <v>12788</v>
      </c>
      <c r="P496" s="1" t="str">
        <f>IF(Table1[[#This Row],[ rating_count ]]&lt;= 1000, "&lt;=1000", "&gt;=1000" )</f>
        <v>&gt;=1000</v>
      </c>
      <c r="Q496" s="1">
        <f>Table1[[#This Row],[ rating_count ]]*Table1[[#This Row],[actual_price]]</f>
        <v>3513503</v>
      </c>
      <c r="R496" t="s">
        <v>11235</v>
      </c>
      <c r="S496" s="6" t="s">
        <v>3100</v>
      </c>
      <c r="T496" t="s">
        <v>12121</v>
      </c>
      <c r="U496" t="s">
        <v>3101</v>
      </c>
      <c r="V496">
        <f>IF(TRIM(Table1[[#This Row],[review_id]])="", 0, LEN(Table1[[#This Row],[review_id]]) - LEN(SUBSTITUTE(Table1[[#This Row],[review_id]], ",", "")) + 1)</f>
        <v>8</v>
      </c>
      <c r="W496" t="s">
        <v>3102</v>
      </c>
      <c r="X496" t="s">
        <v>3103</v>
      </c>
      <c r="Y496" t="s">
        <v>3104</v>
      </c>
      <c r="Z496" t="s">
        <v>3105</v>
      </c>
    </row>
    <row r="497" spans="1:26" hidden="1" x14ac:dyDescent="0.25">
      <c r="A497" t="s">
        <v>3106</v>
      </c>
      <c r="B497" t="s">
        <v>9941</v>
      </c>
      <c r="C497" t="s">
        <v>9492</v>
      </c>
      <c r="D497" t="str">
        <f>TRIM(LEFT(SUBSTITUTE(SUBSTITUTE(SUBSTITUTE(Table1[[#This Row],[Product_category]],"&amp;"," &amp; "),"HomeImprovement","Home Improvement"),"Car&amp;Motorbike","Car &amp; Motorbike"),999))</f>
        <v>Electronics</v>
      </c>
      <c r="E497" s="1" t="s">
        <v>9497</v>
      </c>
      <c r="F497" s="1">
        <v>1799</v>
      </c>
      <c r="G497" s="1">
        <v>6990</v>
      </c>
      <c r="H497" s="1" t="str">
        <f>IF(Table1[[#This Row],[actual_price]]&lt;500,"&lt;500",
   IF(Table1[[#This Row],[actual_price]]&lt;=1000,"500–1000",IF(Table1[[#This Row],[actual_price]]&lt;=10000, "1000-10000",IF(Table1[[#This Row],[actual_price]]&lt;=50000, "10000-50000",IF(Table1[[#This Row],[actual_price]]&lt;=100000, "50000-100000","&gt;100000")))))</f>
        <v>1000-10000</v>
      </c>
      <c r="I497" s="1" t="str">
        <f>IF(Table1[[#This Row],[discount_percentage]] &lt;=20%, "0-20%",IF(Table1[[#This Row],[discount_percentage]] &lt;=50%, "20-50%", IF(Table1[[#This Row],[discount_percentage]] &lt;=70%, "50-70%", "70-100%" )))</f>
        <v>70-100%</v>
      </c>
      <c r="J497" s="1" t="str">
        <f>IF(Table1[[#This Row],[discount_percentage]] &gt;= 50%, "Over 50% discount", "Below 50% discount")</f>
        <v>Over 50% discount</v>
      </c>
      <c r="K497" s="4">
        <v>0.74</v>
      </c>
      <c r="L497">
        <v>4</v>
      </c>
      <c r="M497">
        <f>ROUND(Table1[[#This Row],[rating]], 0)</f>
        <v>4</v>
      </c>
      <c r="N497" s="1">
        <v>26880</v>
      </c>
      <c r="O497" s="1">
        <f>Table1[[#This Row],[rating]]*Table1[[#This Row],[ rating_count ]]</f>
        <v>107520</v>
      </c>
      <c r="P497" s="1" t="str">
        <f>IF(Table1[[#This Row],[ rating_count ]]&lt;= 1000, "&lt;=1000", "&gt;=1000" )</f>
        <v>&gt;=1000</v>
      </c>
      <c r="Q497" s="1">
        <f>Table1[[#This Row],[ rating_count ]]*Table1[[#This Row],[actual_price]]</f>
        <v>187891200</v>
      </c>
      <c r="R497" t="s">
        <v>11236</v>
      </c>
      <c r="S497" s="6" t="s">
        <v>2813</v>
      </c>
      <c r="T497" t="s">
        <v>3016</v>
      </c>
      <c r="U497" t="s">
        <v>2815</v>
      </c>
      <c r="V497">
        <f>IF(TRIM(Table1[[#This Row],[review_id]])="", 0, LEN(Table1[[#This Row],[review_id]]) - LEN(SUBSTITUTE(Table1[[#This Row],[review_id]], ",", "")) + 1)</f>
        <v>8</v>
      </c>
      <c r="W497" t="s">
        <v>2816</v>
      </c>
      <c r="X497" t="s">
        <v>2817</v>
      </c>
      <c r="Y497" t="s">
        <v>3107</v>
      </c>
      <c r="Z497" t="s">
        <v>3108</v>
      </c>
    </row>
    <row r="498" spans="1:26" hidden="1" x14ac:dyDescent="0.25">
      <c r="A498" t="s">
        <v>3109</v>
      </c>
      <c r="B498" t="s">
        <v>9985</v>
      </c>
      <c r="C498" t="s">
        <v>9492</v>
      </c>
      <c r="D498" t="str">
        <f>TRIM(LEFT(SUBSTITUTE(SUBSTITUTE(SUBSTITUTE(Table1[[#This Row],[Product_category]],"&amp;"," &amp; "),"HomeImprovement","Home Improvement"),"Car&amp;Motorbike","Car &amp; Motorbike"),999))</f>
        <v>Electronics</v>
      </c>
      <c r="E498" s="1" t="s">
        <v>9496</v>
      </c>
      <c r="F498" s="1">
        <v>1499</v>
      </c>
      <c r="G498" s="1">
        <v>6990</v>
      </c>
      <c r="H498" s="1" t="str">
        <f>IF(Table1[[#This Row],[actual_price]]&lt;500,"&lt;500",
   IF(Table1[[#This Row],[actual_price]]&lt;=1000,"500–1000",IF(Table1[[#This Row],[actual_price]]&lt;=10000, "1000-10000",IF(Table1[[#This Row],[actual_price]]&lt;=50000, "10000-50000",IF(Table1[[#This Row],[actual_price]]&lt;=100000, "50000-100000","&gt;100000")))))</f>
        <v>1000-10000</v>
      </c>
      <c r="I498" s="1" t="str">
        <f>IF(Table1[[#This Row],[discount_percentage]] &lt;=20%, "0-20%",IF(Table1[[#This Row],[discount_percentage]] &lt;=50%, "20-50%", IF(Table1[[#This Row],[discount_percentage]] &lt;=70%, "50-70%", "70-100%" )))</f>
        <v>70-100%</v>
      </c>
      <c r="J498" s="1" t="str">
        <f>IF(Table1[[#This Row],[discount_percentage]] &gt;= 50%, "Over 50% discount", "Below 50% discount")</f>
        <v>Over 50% discount</v>
      </c>
      <c r="K498" s="4">
        <v>0.79</v>
      </c>
      <c r="L498">
        <v>3.9</v>
      </c>
      <c r="M498">
        <f>ROUND(Table1[[#This Row],[rating]], 0)</f>
        <v>4</v>
      </c>
      <c r="N498" s="1">
        <v>21796</v>
      </c>
      <c r="O498" s="1">
        <f>Table1[[#This Row],[rating]]*Table1[[#This Row],[ rating_count ]]</f>
        <v>85004.4</v>
      </c>
      <c r="P498" s="1" t="str">
        <f>IF(Table1[[#This Row],[ rating_count ]]&lt;= 1000, "&lt;=1000", "&gt;=1000" )</f>
        <v>&gt;=1000</v>
      </c>
      <c r="Q498" s="1">
        <f>Table1[[#This Row],[ rating_count ]]*Table1[[#This Row],[actual_price]]</f>
        <v>152354040</v>
      </c>
      <c r="R498" t="s">
        <v>11129</v>
      </c>
      <c r="S498" s="6" t="s">
        <v>2355</v>
      </c>
      <c r="T498" t="s">
        <v>2265</v>
      </c>
      <c r="U498" t="s">
        <v>2356</v>
      </c>
      <c r="V498">
        <f>IF(TRIM(Table1[[#This Row],[review_id]])="", 0, LEN(Table1[[#This Row],[review_id]]) - LEN(SUBSTITUTE(Table1[[#This Row],[review_id]], ",", "")) + 1)</f>
        <v>8</v>
      </c>
      <c r="W498" t="s">
        <v>2357</v>
      </c>
      <c r="X498" t="s">
        <v>2358</v>
      </c>
      <c r="Y498" t="s">
        <v>3110</v>
      </c>
      <c r="Z498" t="s">
        <v>3111</v>
      </c>
    </row>
    <row r="499" spans="1:26" hidden="1" x14ac:dyDescent="0.25">
      <c r="A499" t="s">
        <v>3112</v>
      </c>
      <c r="B499" t="s">
        <v>9986</v>
      </c>
      <c r="C499" t="s">
        <v>9492</v>
      </c>
      <c r="D499" t="str">
        <f>TRIM(LEFT(SUBSTITUTE(SUBSTITUTE(SUBSTITUTE(Table1[[#This Row],[Product_category]],"&amp;"," &amp; "),"HomeImprovement","Home Improvement"),"Car&amp;Motorbike","Car &amp; Motorbike"),999))</f>
        <v>Electronics</v>
      </c>
      <c r="E499" t="s">
        <v>9497</v>
      </c>
      <c r="F499" s="1">
        <v>20999</v>
      </c>
      <c r="G499" s="1">
        <v>29990</v>
      </c>
      <c r="H499" s="1" t="str">
        <f>IF(Table1[[#This Row],[actual_price]]&lt;500,"&lt;500",
   IF(Table1[[#This Row],[actual_price]]&lt;=1000,"500–1000",IF(Table1[[#This Row],[actual_price]]&lt;=10000, "1000-10000",IF(Table1[[#This Row],[actual_price]]&lt;=50000, "10000-50000",IF(Table1[[#This Row],[actual_price]]&lt;=100000, "50000-100000","&gt;100000")))))</f>
        <v>10000-50000</v>
      </c>
      <c r="I499" s="1" t="str">
        <f>IF(Table1[[#This Row],[discount_percentage]] &lt;=20%, "0-20%",IF(Table1[[#This Row],[discount_percentage]] &lt;=50%, "20-50%", IF(Table1[[#This Row],[discount_percentage]] &lt;=70%, "50-70%", "70-100%" )))</f>
        <v>20-50%</v>
      </c>
      <c r="J499" s="1" t="str">
        <f>IF(Table1[[#This Row],[discount_percentage]] &gt;= 50%, "Over 50% discount", "Below 50% discount")</f>
        <v>Below 50% discount</v>
      </c>
      <c r="K499" s="4">
        <v>0.3</v>
      </c>
      <c r="L499">
        <v>4.3</v>
      </c>
      <c r="M499">
        <f>ROUND(Table1[[#This Row],[rating]], 0)</f>
        <v>4</v>
      </c>
      <c r="N499" s="1">
        <v>9499</v>
      </c>
      <c r="O499" s="1">
        <f>Table1[[#This Row],[rating]]*Table1[[#This Row],[ rating_count ]]</f>
        <v>40845.699999999997</v>
      </c>
      <c r="P499" s="1" t="str">
        <f>IF(Table1[[#This Row],[ rating_count ]]&lt;= 1000, "&lt;=1000", "&gt;=1000" )</f>
        <v>&gt;=1000</v>
      </c>
      <c r="Q499" s="1">
        <f>Table1[[#This Row],[ rating_count ]]*Table1[[#This Row],[actual_price]]</f>
        <v>284875010</v>
      </c>
      <c r="R499" t="s">
        <v>11205</v>
      </c>
      <c r="S499" s="6" t="s">
        <v>3113</v>
      </c>
      <c r="T499" t="s">
        <v>12113</v>
      </c>
      <c r="U499" t="s">
        <v>3115</v>
      </c>
      <c r="V499">
        <f>IF(TRIM(Table1[[#This Row],[review_id]])="", 0, LEN(Table1[[#This Row],[review_id]]) - LEN(SUBSTITUTE(Table1[[#This Row],[review_id]], ",", "")) + 1)</f>
        <v>8</v>
      </c>
      <c r="W499" t="s">
        <v>3116</v>
      </c>
      <c r="X499" t="s">
        <v>3117</v>
      </c>
      <c r="Y499" t="s">
        <v>3118</v>
      </c>
      <c r="Z499" t="s">
        <v>3119</v>
      </c>
    </row>
    <row r="500" spans="1:26" hidden="1" x14ac:dyDescent="0.25">
      <c r="A500" t="s">
        <v>3120</v>
      </c>
      <c r="B500" t="s">
        <v>9987</v>
      </c>
      <c r="C500" t="s">
        <v>9492</v>
      </c>
      <c r="D500" t="str">
        <f>TRIM(LEFT(SUBSTITUTE(SUBSTITUTE(SUBSTITUTE(Table1[[#This Row],[Product_category]],"&amp;"," &amp; "),"HomeImprovement","Home Improvement"),"Car&amp;Motorbike","Car &amp; Motorbike"),999))</f>
        <v>Electronics</v>
      </c>
      <c r="E500" t="s">
        <v>9497</v>
      </c>
      <c r="F500" s="1">
        <v>12999</v>
      </c>
      <c r="G500" s="1">
        <v>13499</v>
      </c>
      <c r="H500" s="1" t="str">
        <f>IF(Table1[[#This Row],[actual_price]]&lt;500,"&lt;500",
   IF(Table1[[#This Row],[actual_price]]&lt;=1000,"500–1000",IF(Table1[[#This Row],[actual_price]]&lt;=10000, "1000-10000",IF(Table1[[#This Row],[actual_price]]&lt;=50000, "10000-50000",IF(Table1[[#This Row],[actual_price]]&lt;=100000, "50000-100000","&gt;100000")))))</f>
        <v>10000-50000</v>
      </c>
      <c r="I500" s="1" t="str">
        <f>IF(Table1[[#This Row],[discount_percentage]] &lt;=20%, "0-20%",IF(Table1[[#This Row],[discount_percentage]] &lt;=50%, "20-50%", IF(Table1[[#This Row],[discount_percentage]] &lt;=70%, "50-70%", "70-100%" )))</f>
        <v>0-20%</v>
      </c>
      <c r="J500" s="1" t="str">
        <f>IF(Table1[[#This Row],[discount_percentage]] &gt;= 50%, "Over 50% discount", "Below 50% discount")</f>
        <v>Below 50% discount</v>
      </c>
      <c r="K500" s="4">
        <v>0.04</v>
      </c>
      <c r="L500">
        <v>4.0999999999999996</v>
      </c>
      <c r="M500">
        <f>ROUND(Table1[[#This Row],[rating]], 0)</f>
        <v>4</v>
      </c>
      <c r="N500" s="1">
        <v>56098</v>
      </c>
      <c r="O500" s="1">
        <f>Table1[[#This Row],[rating]]*Table1[[#This Row],[ rating_count ]]</f>
        <v>230001.8</v>
      </c>
      <c r="P500" s="1" t="str">
        <f>IF(Table1[[#This Row],[ rating_count ]]&lt;= 1000, "&lt;=1000", "&gt;=1000" )</f>
        <v>&gt;=1000</v>
      </c>
      <c r="Q500" s="1">
        <f>Table1[[#This Row],[ rating_count ]]*Table1[[#This Row],[actual_price]]</f>
        <v>757266902</v>
      </c>
      <c r="R500" t="s">
        <v>11237</v>
      </c>
      <c r="S500" s="6" t="s">
        <v>3121</v>
      </c>
      <c r="T500" t="s">
        <v>3030</v>
      </c>
      <c r="U500" t="s">
        <v>3122</v>
      </c>
      <c r="V500">
        <f>IF(TRIM(Table1[[#This Row],[review_id]])="", 0, LEN(Table1[[#This Row],[review_id]]) - LEN(SUBSTITUTE(Table1[[#This Row],[review_id]], ",", "")) + 1)</f>
        <v>8</v>
      </c>
      <c r="W500" t="s">
        <v>3123</v>
      </c>
      <c r="X500" t="s">
        <v>3124</v>
      </c>
      <c r="Y500" t="s">
        <v>3125</v>
      </c>
      <c r="Z500" t="s">
        <v>3126</v>
      </c>
    </row>
    <row r="501" spans="1:26" hidden="1" x14ac:dyDescent="0.25">
      <c r="A501" t="s">
        <v>3127</v>
      </c>
      <c r="B501" t="s">
        <v>9960</v>
      </c>
      <c r="C501" t="s">
        <v>9492</v>
      </c>
      <c r="D501" t="str">
        <f>TRIM(LEFT(SUBSTITUTE(SUBSTITUTE(SUBSTITUTE(Table1[[#This Row],[Product_category]],"&amp;"," &amp; "),"HomeImprovement","Home Improvement"),"Car&amp;Motorbike","Car &amp; Motorbike"),999))</f>
        <v>Electronics</v>
      </c>
      <c r="E501" t="s">
        <v>9497</v>
      </c>
      <c r="F501" s="1">
        <v>16999</v>
      </c>
      <c r="G501" s="1">
        <v>20999</v>
      </c>
      <c r="H501" s="1" t="str">
        <f>IF(Table1[[#This Row],[actual_price]]&lt;500,"&lt;500",
   IF(Table1[[#This Row],[actual_price]]&lt;=1000,"500–1000",IF(Table1[[#This Row],[actual_price]]&lt;=10000, "1000-10000",IF(Table1[[#This Row],[actual_price]]&lt;=50000, "10000-50000",IF(Table1[[#This Row],[actual_price]]&lt;=100000, "50000-100000","&gt;100000")))))</f>
        <v>10000-50000</v>
      </c>
      <c r="I501" s="1" t="str">
        <f>IF(Table1[[#This Row],[discount_percentage]] &lt;=20%, "0-20%",IF(Table1[[#This Row],[discount_percentage]] &lt;=50%, "20-50%", IF(Table1[[#This Row],[discount_percentage]] &lt;=70%, "50-70%", "70-100%" )))</f>
        <v>0-20%</v>
      </c>
      <c r="J501" s="1" t="str">
        <f>IF(Table1[[#This Row],[discount_percentage]] &gt;= 50%, "Over 50% discount", "Below 50% discount")</f>
        <v>Below 50% discount</v>
      </c>
      <c r="K501" s="4">
        <v>0.19</v>
      </c>
      <c r="L501">
        <v>4.0999999999999996</v>
      </c>
      <c r="M501">
        <f>ROUND(Table1[[#This Row],[rating]], 0)</f>
        <v>4</v>
      </c>
      <c r="N501" s="1">
        <v>31822</v>
      </c>
      <c r="O501" s="1">
        <f>Table1[[#This Row],[rating]]*Table1[[#This Row],[ rating_count ]]</f>
        <v>130470.19999999998</v>
      </c>
      <c r="P501" s="1" t="str">
        <f>IF(Table1[[#This Row],[ rating_count ]]&lt;= 1000, "&lt;=1000", "&gt;=1000" )</f>
        <v>&gt;=1000</v>
      </c>
      <c r="Q501" s="1">
        <f>Table1[[#This Row],[ rating_count ]]*Table1[[#This Row],[actual_price]]</f>
        <v>668230178</v>
      </c>
      <c r="R501" t="s">
        <v>11238</v>
      </c>
      <c r="S501" s="6" t="s">
        <v>2953</v>
      </c>
      <c r="T501" t="s">
        <v>3038</v>
      </c>
      <c r="U501" t="s">
        <v>2955</v>
      </c>
      <c r="V501">
        <f>IF(TRIM(Table1[[#This Row],[review_id]])="", 0, LEN(Table1[[#This Row],[review_id]]) - LEN(SUBSTITUTE(Table1[[#This Row],[review_id]], ",", "")) + 1)</f>
        <v>8</v>
      </c>
      <c r="W501" t="s">
        <v>2956</v>
      </c>
      <c r="X501" t="s">
        <v>2957</v>
      </c>
      <c r="Y501" t="s">
        <v>3128</v>
      </c>
      <c r="Z501" t="s">
        <v>3129</v>
      </c>
    </row>
    <row r="502" spans="1:26" hidden="1" x14ac:dyDescent="0.25">
      <c r="A502" t="s">
        <v>3130</v>
      </c>
      <c r="B502" t="s">
        <v>9988</v>
      </c>
      <c r="C502" t="s">
        <v>9492</v>
      </c>
      <c r="D502" t="str">
        <f>TRIM(LEFT(SUBSTITUTE(SUBSTITUTE(SUBSTITUTE(Table1[[#This Row],[Product_category]],"&amp;"," &amp; "),"HomeImprovement","Home Improvement"),"Car&amp;Motorbike","Car &amp; Motorbike"),999))</f>
        <v>Electronics</v>
      </c>
      <c r="E502" s="1" t="s">
        <v>9497</v>
      </c>
      <c r="F502" s="1">
        <v>19999</v>
      </c>
      <c r="G502" s="1">
        <v>27990</v>
      </c>
      <c r="H502" s="1" t="str">
        <f>IF(Table1[[#This Row],[actual_price]]&lt;500,"&lt;500",
   IF(Table1[[#This Row],[actual_price]]&lt;=1000,"500–1000",IF(Table1[[#This Row],[actual_price]]&lt;=10000, "1000-10000",IF(Table1[[#This Row],[actual_price]]&lt;=50000, "10000-50000",IF(Table1[[#This Row],[actual_price]]&lt;=100000, "50000-100000","&gt;100000")))))</f>
        <v>10000-50000</v>
      </c>
      <c r="I502" s="1" t="str">
        <f>IF(Table1[[#This Row],[discount_percentage]] &lt;=20%, "0-20%",IF(Table1[[#This Row],[discount_percentage]] &lt;=50%, "20-50%", IF(Table1[[#This Row],[discount_percentage]] &lt;=70%, "50-70%", "70-100%" )))</f>
        <v>20-50%</v>
      </c>
      <c r="J502" s="1" t="str">
        <f>IF(Table1[[#This Row],[discount_percentage]] &gt;= 50%, "Over 50% discount", "Below 50% discount")</f>
        <v>Below 50% discount</v>
      </c>
      <c r="K502" s="4">
        <v>0.28999999999999998</v>
      </c>
      <c r="L502">
        <v>4.3</v>
      </c>
      <c r="M502">
        <f>ROUND(Table1[[#This Row],[rating]], 0)</f>
        <v>4</v>
      </c>
      <c r="N502" s="1">
        <v>9499</v>
      </c>
      <c r="O502" s="1">
        <f>Table1[[#This Row],[rating]]*Table1[[#This Row],[ rating_count ]]</f>
        <v>40845.699999999997</v>
      </c>
      <c r="P502" s="1" t="str">
        <f>IF(Table1[[#This Row],[ rating_count ]]&lt;= 1000, "&lt;=1000", "&gt;=1000" )</f>
        <v>&gt;=1000</v>
      </c>
      <c r="Q502" s="1">
        <f>Table1[[#This Row],[ rating_count ]]*Table1[[#This Row],[actual_price]]</f>
        <v>265877010</v>
      </c>
      <c r="R502" t="s">
        <v>11239</v>
      </c>
      <c r="S502" s="6" t="s">
        <v>3131</v>
      </c>
      <c r="T502" t="s">
        <v>12113</v>
      </c>
      <c r="U502" t="s">
        <v>3132</v>
      </c>
      <c r="V502">
        <f>IF(TRIM(Table1[[#This Row],[review_id]])="", 0, LEN(Table1[[#This Row],[review_id]]) - LEN(SUBSTITUTE(Table1[[#This Row],[review_id]], ",", "")) + 1)</f>
        <v>8</v>
      </c>
      <c r="W502" t="s">
        <v>3133</v>
      </c>
      <c r="X502" t="s">
        <v>3134</v>
      </c>
      <c r="Y502" t="s">
        <v>3135</v>
      </c>
      <c r="Z502" t="s">
        <v>3136</v>
      </c>
    </row>
    <row r="503" spans="1:26" hidden="1" x14ac:dyDescent="0.25">
      <c r="A503" t="s">
        <v>3137</v>
      </c>
      <c r="B503" t="s">
        <v>9989</v>
      </c>
      <c r="C503" t="s">
        <v>9492</v>
      </c>
      <c r="D503" t="str">
        <f>TRIM(LEFT(SUBSTITUTE(SUBSTITUTE(SUBSTITUTE(Table1[[#This Row],[Product_category]],"&amp;"," &amp; "),"HomeImprovement","Home Improvement"),"Car&amp;Motorbike","Car &amp; Motorbike"),999))</f>
        <v>Electronics</v>
      </c>
      <c r="E503" t="s">
        <v>9498</v>
      </c>
      <c r="F503" s="1">
        <v>12999</v>
      </c>
      <c r="G503" s="1">
        <v>18999</v>
      </c>
      <c r="H503" s="1" t="str">
        <f>IF(Table1[[#This Row],[actual_price]]&lt;500,"&lt;500",
   IF(Table1[[#This Row],[actual_price]]&lt;=1000,"500–1000",IF(Table1[[#This Row],[actual_price]]&lt;=10000, "1000-10000",IF(Table1[[#This Row],[actual_price]]&lt;=50000, "10000-50000",IF(Table1[[#This Row],[actual_price]]&lt;=100000, "50000-100000","&gt;100000")))))</f>
        <v>10000-50000</v>
      </c>
      <c r="I503" s="1" t="str">
        <f>IF(Table1[[#This Row],[discount_percentage]] &lt;=20%, "0-20%",IF(Table1[[#This Row],[discount_percentage]] &lt;=50%, "20-50%", IF(Table1[[#This Row],[discount_percentage]] &lt;=70%, "50-70%", "70-100%" )))</f>
        <v>20-50%</v>
      </c>
      <c r="J503" s="1" t="str">
        <f>IF(Table1[[#This Row],[discount_percentage]] &gt;= 50%, "Over 50% discount", "Below 50% discount")</f>
        <v>Below 50% discount</v>
      </c>
      <c r="K503" s="4">
        <v>0.32</v>
      </c>
      <c r="L503">
        <v>4.0999999999999996</v>
      </c>
      <c r="M503">
        <f>ROUND(Table1[[#This Row],[rating]], 0)</f>
        <v>4</v>
      </c>
      <c r="N503" s="1">
        <v>50772</v>
      </c>
      <c r="O503" s="1">
        <f>Table1[[#This Row],[rating]]*Table1[[#This Row],[ rating_count ]]</f>
        <v>208165.19999999998</v>
      </c>
      <c r="P503" s="1" t="str">
        <f>IF(Table1[[#This Row],[ rating_count ]]&lt;= 1000, "&lt;=1000", "&gt;=1000" )</f>
        <v>&gt;=1000</v>
      </c>
      <c r="Q503" s="1">
        <f>Table1[[#This Row],[ rating_count ]]*Table1[[#This Row],[actual_price]]</f>
        <v>964617228</v>
      </c>
      <c r="R503" t="s">
        <v>11240</v>
      </c>
      <c r="S503" s="6" t="s">
        <v>2869</v>
      </c>
      <c r="T503" t="s">
        <v>2682</v>
      </c>
      <c r="U503" t="s">
        <v>2870</v>
      </c>
      <c r="V503">
        <f>IF(TRIM(Table1[[#This Row],[review_id]])="", 0, LEN(Table1[[#This Row],[review_id]]) - LEN(SUBSTITUTE(Table1[[#This Row],[review_id]], ",", "")) + 1)</f>
        <v>8</v>
      </c>
      <c r="W503" t="s">
        <v>2871</v>
      </c>
      <c r="X503" t="s">
        <v>2872</v>
      </c>
      <c r="Y503" t="s">
        <v>3138</v>
      </c>
      <c r="Z503" t="s">
        <v>3139</v>
      </c>
    </row>
    <row r="504" spans="1:26" hidden="1" x14ac:dyDescent="0.25">
      <c r="A504" t="s">
        <v>3140</v>
      </c>
      <c r="B504" t="s">
        <v>9990</v>
      </c>
      <c r="C504" t="s">
        <v>9492</v>
      </c>
      <c r="D504" t="str">
        <f>TRIM(LEFT(SUBSTITUTE(SUBSTITUTE(SUBSTITUTE(Table1[[#This Row],[Product_category]],"&amp;"," &amp; "),"HomeImprovement","Home Improvement"),"Car&amp;Motorbike","Car &amp; Motorbike"),999))</f>
        <v>Electronics</v>
      </c>
      <c r="E504" t="s">
        <v>9497</v>
      </c>
      <c r="F504" s="1">
        <v>2999</v>
      </c>
      <c r="G504" s="1">
        <v>5999</v>
      </c>
      <c r="H504" s="1" t="str">
        <f>IF(Table1[[#This Row],[actual_price]]&lt;500,"&lt;500",
   IF(Table1[[#This Row],[actual_price]]&lt;=1000,"500–1000",IF(Table1[[#This Row],[actual_price]]&lt;=10000, "1000-10000",IF(Table1[[#This Row],[actual_price]]&lt;=50000, "10000-50000",IF(Table1[[#This Row],[actual_price]]&lt;=100000, "50000-100000","&gt;100000")))))</f>
        <v>1000-10000</v>
      </c>
      <c r="I504" s="1" t="str">
        <f>IF(Table1[[#This Row],[discount_percentage]] &lt;=20%, "0-20%",IF(Table1[[#This Row],[discount_percentage]] &lt;=50%, "20-50%", IF(Table1[[#This Row],[discount_percentage]] &lt;=70%, "50-70%", "70-100%" )))</f>
        <v>20-50%</v>
      </c>
      <c r="J504" s="1" t="str">
        <f>IF(Table1[[#This Row],[discount_percentage]] &gt;= 50%, "Over 50% discount", "Below 50% discount")</f>
        <v>Over 50% discount</v>
      </c>
      <c r="K504" s="4">
        <v>0.5</v>
      </c>
      <c r="L504">
        <v>4.0999999999999996</v>
      </c>
      <c r="M504">
        <f>ROUND(Table1[[#This Row],[rating]], 0)</f>
        <v>4</v>
      </c>
      <c r="N504" s="1">
        <v>7148</v>
      </c>
      <c r="O504" s="1">
        <f>Table1[[#This Row],[rating]]*Table1[[#This Row],[ rating_count ]]</f>
        <v>29306.799999999999</v>
      </c>
      <c r="P504" s="1" t="str">
        <f>IF(Table1[[#This Row],[ rating_count ]]&lt;= 1000, "&lt;=1000", "&gt;=1000" )</f>
        <v>&gt;=1000</v>
      </c>
      <c r="Q504" s="1">
        <f>Table1[[#This Row],[ rating_count ]]*Table1[[#This Row],[actual_price]]</f>
        <v>42880852</v>
      </c>
      <c r="R504" t="s">
        <v>11241</v>
      </c>
      <c r="S504" s="6" t="s">
        <v>3141</v>
      </c>
      <c r="T504" t="s">
        <v>12122</v>
      </c>
      <c r="U504" t="s">
        <v>3142</v>
      </c>
      <c r="V504">
        <f>IF(TRIM(Table1[[#This Row],[review_id]])="", 0, LEN(Table1[[#This Row],[review_id]]) - LEN(SUBSTITUTE(Table1[[#This Row],[review_id]], ",", "")) + 1)</f>
        <v>8</v>
      </c>
      <c r="W504" t="s">
        <v>3143</v>
      </c>
      <c r="X504" t="s">
        <v>3144</v>
      </c>
      <c r="Y504" t="s">
        <v>3145</v>
      </c>
      <c r="Z504" t="s">
        <v>3146</v>
      </c>
    </row>
    <row r="505" spans="1:26" hidden="1" x14ac:dyDescent="0.25">
      <c r="A505" t="s">
        <v>3147</v>
      </c>
      <c r="B505" t="s">
        <v>9946</v>
      </c>
      <c r="C505" t="s">
        <v>9492</v>
      </c>
      <c r="D505" t="str">
        <f>TRIM(LEFT(SUBSTITUTE(SUBSTITUTE(SUBSTITUTE(Table1[[#This Row],[Product_category]],"&amp;"," &amp; "),"HomeImprovement","Home Improvement"),"Car&amp;Motorbike","Car &amp; Motorbike"),999))</f>
        <v>Electronics</v>
      </c>
      <c r="E505" s="1" t="s">
        <v>9496</v>
      </c>
      <c r="F505">
        <v>299</v>
      </c>
      <c r="G505">
        <v>999</v>
      </c>
      <c r="H505" t="str">
        <f>IF(Table1[[#This Row],[actual_price]]&lt;500,"&lt;500",
   IF(Table1[[#This Row],[actual_price]]&lt;=1000,"500–1000",IF(Table1[[#This Row],[actual_price]]&lt;=10000, "1000-10000",IF(Table1[[#This Row],[actual_price]]&lt;=50000, "10000-50000",IF(Table1[[#This Row],[actual_price]]&lt;=100000, "50000-100000","&gt;100000")))))</f>
        <v>500–1000</v>
      </c>
      <c r="I505" t="str">
        <f>IF(Table1[[#This Row],[discount_percentage]] &lt;=20%, "0-20%",IF(Table1[[#This Row],[discount_percentage]] &lt;=50%, "20-50%", IF(Table1[[#This Row],[discount_percentage]] &lt;=70%, "50-70%", "70-100%" )))</f>
        <v>50-70%</v>
      </c>
      <c r="J505" s="1" t="str">
        <f>IF(Table1[[#This Row],[discount_percentage]] &gt;= 50%, "Over 50% discount", "Below 50% discount")</f>
        <v>Over 50% discount</v>
      </c>
      <c r="K505" s="4">
        <v>0.7</v>
      </c>
      <c r="L505">
        <v>4.3</v>
      </c>
      <c r="M505">
        <f>ROUND(Table1[[#This Row],[rating]], 0)</f>
        <v>4</v>
      </c>
      <c r="N505" s="1">
        <v>20850</v>
      </c>
      <c r="O505" s="1">
        <f>Table1[[#This Row],[rating]]*Table1[[#This Row],[ rating_count ]]</f>
        <v>89655</v>
      </c>
      <c r="P505" s="1" t="str">
        <f>IF(Table1[[#This Row],[ rating_count ]]&lt;= 1000, "&lt;=1000", "&gt;=1000" )</f>
        <v>&gt;=1000</v>
      </c>
      <c r="Q505" s="1">
        <f>Table1[[#This Row],[ rating_count ]]*Table1[[#This Row],[actual_price]]</f>
        <v>20829150</v>
      </c>
      <c r="R505" t="s">
        <v>10831</v>
      </c>
      <c r="S505" s="6" t="s">
        <v>2851</v>
      </c>
      <c r="T505" t="s">
        <v>12123</v>
      </c>
      <c r="U505" t="s">
        <v>2853</v>
      </c>
      <c r="V505">
        <f>IF(TRIM(Table1[[#This Row],[review_id]])="", 0, LEN(Table1[[#This Row],[review_id]]) - LEN(SUBSTITUTE(Table1[[#This Row],[review_id]], ",", "")) + 1)</f>
        <v>8</v>
      </c>
      <c r="W505" t="s">
        <v>2854</v>
      </c>
      <c r="X505" t="s">
        <v>2855</v>
      </c>
      <c r="Y505" t="s">
        <v>3148</v>
      </c>
      <c r="Z505" t="s">
        <v>3149</v>
      </c>
    </row>
    <row r="506" spans="1:26" hidden="1" x14ac:dyDescent="0.25">
      <c r="A506" t="s">
        <v>3150</v>
      </c>
      <c r="B506" t="s">
        <v>9991</v>
      </c>
      <c r="C506" t="s">
        <v>9492</v>
      </c>
      <c r="D506" t="str">
        <f>TRIM(LEFT(SUBSTITUTE(SUBSTITUTE(SUBSTITUTE(Table1[[#This Row],[Product_category]],"&amp;"," &amp; "),"HomeImprovement","Home Improvement"),"Car&amp;Motorbike","Car &amp; Motorbike"),999))</f>
        <v>Electronics</v>
      </c>
      <c r="E506" t="s">
        <v>9497</v>
      </c>
      <c r="F506">
        <v>970</v>
      </c>
      <c r="G506" s="1">
        <v>1999</v>
      </c>
      <c r="H506" s="1" t="str">
        <f>IF(Table1[[#This Row],[actual_price]]&lt;500,"&lt;500",
   IF(Table1[[#This Row],[actual_price]]&lt;=1000,"500–1000",IF(Table1[[#This Row],[actual_price]]&lt;=10000, "1000-10000",IF(Table1[[#This Row],[actual_price]]&lt;=50000, "10000-50000",IF(Table1[[#This Row],[actual_price]]&lt;=100000, "50000-100000","&gt;100000")))))</f>
        <v>1000-10000</v>
      </c>
      <c r="I506" s="1" t="str">
        <f>IF(Table1[[#This Row],[discount_percentage]] &lt;=20%, "0-20%",IF(Table1[[#This Row],[discount_percentage]] &lt;=50%, "20-50%", IF(Table1[[#This Row],[discount_percentage]] &lt;=70%, "50-70%", "70-100%" )))</f>
        <v>50-70%</v>
      </c>
      <c r="J506" s="1" t="str">
        <f>IF(Table1[[#This Row],[discount_percentage]] &gt;= 50%, "Over 50% discount", "Below 50% discount")</f>
        <v>Over 50% discount</v>
      </c>
      <c r="K506" s="4">
        <v>0.51</v>
      </c>
      <c r="L506">
        <v>4.4000000000000004</v>
      </c>
      <c r="M506">
        <f>ROUND(Table1[[#This Row],[rating]], 0)</f>
        <v>4</v>
      </c>
      <c r="N506">
        <v>184</v>
      </c>
      <c r="O506" s="1">
        <f>Table1[[#This Row],[rating]]*Table1[[#This Row],[ rating_count ]]</f>
        <v>809.6</v>
      </c>
      <c r="P506" s="1" t="str">
        <f>IF(Table1[[#This Row],[ rating_count ]]&lt;= 1000, "&lt;=1000", "&gt;=1000" )</f>
        <v>&lt;=1000</v>
      </c>
      <c r="Q506" s="1">
        <f>Table1[[#This Row],[ rating_count ]]*Table1[[#This Row],[actual_price]]</f>
        <v>367816</v>
      </c>
      <c r="R506" t="s">
        <v>10830</v>
      </c>
      <c r="S506" s="6" t="s">
        <v>3151</v>
      </c>
      <c r="T506" t="s">
        <v>11990</v>
      </c>
      <c r="U506" t="s">
        <v>3153</v>
      </c>
      <c r="V506">
        <f>IF(TRIM(Table1[[#This Row],[review_id]])="", 0, LEN(Table1[[#This Row],[review_id]]) - LEN(SUBSTITUTE(Table1[[#This Row],[review_id]], ",", "")) + 1)</f>
        <v>8</v>
      </c>
      <c r="W506" t="s">
        <v>3154</v>
      </c>
      <c r="X506" t="s">
        <v>3155</v>
      </c>
      <c r="Y506" t="s">
        <v>3156</v>
      </c>
      <c r="Z506" t="s">
        <v>3157</v>
      </c>
    </row>
    <row r="507" spans="1:26" hidden="1" x14ac:dyDescent="0.25">
      <c r="A507" t="s">
        <v>3158</v>
      </c>
      <c r="B507" t="s">
        <v>9992</v>
      </c>
      <c r="C507" t="s">
        <v>9492</v>
      </c>
      <c r="D507" t="str">
        <f>TRIM(LEFT(SUBSTITUTE(SUBSTITUTE(SUBSTITUTE(Table1[[#This Row],[Product_category]],"&amp;"," &amp; "),"HomeImprovement","Home Improvement"),"Car&amp;Motorbike","Car &amp; Motorbike"),999))</f>
        <v>Electronics</v>
      </c>
      <c r="E507" t="s">
        <v>9497</v>
      </c>
      <c r="F507">
        <v>329</v>
      </c>
      <c r="G507">
        <v>999</v>
      </c>
      <c r="H507" t="str">
        <f>IF(Table1[[#This Row],[actual_price]]&lt;500,"&lt;500",
   IF(Table1[[#This Row],[actual_price]]&lt;=1000,"500–1000",IF(Table1[[#This Row],[actual_price]]&lt;=10000, "1000-10000",IF(Table1[[#This Row],[actual_price]]&lt;=50000, "10000-50000",IF(Table1[[#This Row],[actual_price]]&lt;=100000, "50000-100000","&gt;100000")))))</f>
        <v>500–1000</v>
      </c>
      <c r="I507" t="str">
        <f>IF(Table1[[#This Row],[discount_percentage]] &lt;=20%, "0-20%",IF(Table1[[#This Row],[discount_percentage]] &lt;=50%, "20-50%", IF(Table1[[#This Row],[discount_percentage]] &lt;=70%, "50-70%", "70-100%" )))</f>
        <v>50-70%</v>
      </c>
      <c r="J507" s="1" t="str">
        <f>IF(Table1[[#This Row],[discount_percentage]] &gt;= 50%, "Over 50% discount", "Below 50% discount")</f>
        <v>Over 50% discount</v>
      </c>
      <c r="K507" s="4">
        <v>0.67</v>
      </c>
      <c r="L507">
        <v>4.2</v>
      </c>
      <c r="M507">
        <f>ROUND(Table1[[#This Row],[rating]], 0)</f>
        <v>4</v>
      </c>
      <c r="N507" s="1">
        <v>3492</v>
      </c>
      <c r="O507" s="1">
        <f>Table1[[#This Row],[rating]]*Table1[[#This Row],[ rating_count ]]</f>
        <v>14666.400000000001</v>
      </c>
      <c r="P507" s="1" t="str">
        <f>IF(Table1[[#This Row],[ rating_count ]]&lt;= 1000, "&lt;=1000", "&gt;=1000" )</f>
        <v>&gt;=1000</v>
      </c>
      <c r="Q507" s="1">
        <f>Table1[[#This Row],[ rating_count ]]*Table1[[#This Row],[actual_price]]</f>
        <v>3488508</v>
      </c>
      <c r="R507" t="s">
        <v>11242</v>
      </c>
      <c r="S507" s="6" t="s">
        <v>3159</v>
      </c>
      <c r="T507" t="s">
        <v>12124</v>
      </c>
      <c r="U507" t="s">
        <v>3160</v>
      </c>
      <c r="V507">
        <f>IF(TRIM(Table1[[#This Row],[review_id]])="", 0, LEN(Table1[[#This Row],[review_id]]) - LEN(SUBSTITUTE(Table1[[#This Row],[review_id]], ",", "")) + 1)</f>
        <v>8</v>
      </c>
      <c r="W507" t="s">
        <v>3161</v>
      </c>
      <c r="X507" t="s">
        <v>3162</v>
      </c>
      <c r="Y507" t="s">
        <v>3163</v>
      </c>
      <c r="Z507" t="s">
        <v>3164</v>
      </c>
    </row>
    <row r="508" spans="1:26" hidden="1" x14ac:dyDescent="0.25">
      <c r="A508" t="s">
        <v>3165</v>
      </c>
      <c r="B508" t="s">
        <v>9993</v>
      </c>
      <c r="C508" t="s">
        <v>9492</v>
      </c>
      <c r="D508" t="str">
        <f>TRIM(LEFT(SUBSTITUTE(SUBSTITUTE(SUBSTITUTE(Table1[[#This Row],[Product_category]],"&amp;"," &amp; "),"HomeImprovement","Home Improvement"),"Car&amp;Motorbike","Car &amp; Motorbike"),999))</f>
        <v>Electronics</v>
      </c>
      <c r="E508" t="s">
        <v>9497</v>
      </c>
      <c r="F508" s="1">
        <v>1299</v>
      </c>
      <c r="G508" s="1">
        <v>5999</v>
      </c>
      <c r="H508" s="1" t="str">
        <f>IF(Table1[[#This Row],[actual_price]]&lt;500,"&lt;500",
   IF(Table1[[#This Row],[actual_price]]&lt;=1000,"500–1000",IF(Table1[[#This Row],[actual_price]]&lt;=10000, "1000-10000",IF(Table1[[#This Row],[actual_price]]&lt;=50000, "10000-50000",IF(Table1[[#This Row],[actual_price]]&lt;=100000, "50000-100000","&gt;100000")))))</f>
        <v>1000-10000</v>
      </c>
      <c r="I508" s="1" t="str">
        <f>IF(Table1[[#This Row],[discount_percentage]] &lt;=20%, "0-20%",IF(Table1[[#This Row],[discount_percentage]] &lt;=50%, "20-50%", IF(Table1[[#This Row],[discount_percentage]] &lt;=70%, "50-70%", "70-100%" )))</f>
        <v>70-100%</v>
      </c>
      <c r="J508" s="1" t="str">
        <f>IF(Table1[[#This Row],[discount_percentage]] &gt;= 50%, "Over 50% discount", "Below 50% discount")</f>
        <v>Over 50% discount</v>
      </c>
      <c r="K508" s="4">
        <v>0.78</v>
      </c>
      <c r="L508">
        <v>3.3</v>
      </c>
      <c r="M508">
        <f>ROUND(Table1[[#This Row],[rating]], 0)</f>
        <v>3</v>
      </c>
      <c r="N508" s="1">
        <v>4415</v>
      </c>
      <c r="O508" s="1">
        <f>Table1[[#This Row],[rating]]*Table1[[#This Row],[ rating_count ]]</f>
        <v>14569.5</v>
      </c>
      <c r="P508" s="1" t="str">
        <f>IF(Table1[[#This Row],[ rating_count ]]&lt;= 1000, "&lt;=1000", "&gt;=1000" )</f>
        <v>&gt;=1000</v>
      </c>
      <c r="Q508" s="1">
        <f>Table1[[#This Row],[ rating_count ]]*Table1[[#This Row],[actual_price]]</f>
        <v>26485585</v>
      </c>
      <c r="R508" t="s">
        <v>11243</v>
      </c>
      <c r="S508" s="6" t="s">
        <v>3166</v>
      </c>
      <c r="T508" t="s">
        <v>12114</v>
      </c>
      <c r="U508" t="s">
        <v>3168</v>
      </c>
      <c r="V508">
        <f>IF(TRIM(Table1[[#This Row],[review_id]])="", 0, LEN(Table1[[#This Row],[review_id]]) - LEN(SUBSTITUTE(Table1[[#This Row],[review_id]], ",", "")) + 1)</f>
        <v>8</v>
      </c>
      <c r="W508" t="s">
        <v>3169</v>
      </c>
      <c r="X508" t="s">
        <v>3170</v>
      </c>
      <c r="Y508" t="s">
        <v>3171</v>
      </c>
      <c r="Z508" t="s">
        <v>3172</v>
      </c>
    </row>
    <row r="509" spans="1:26" hidden="1" x14ac:dyDescent="0.25">
      <c r="A509" t="s">
        <v>3173</v>
      </c>
      <c r="B509" t="s">
        <v>9994</v>
      </c>
      <c r="C509" t="s">
        <v>9492</v>
      </c>
      <c r="D509" t="str">
        <f>TRIM(LEFT(SUBSTITUTE(SUBSTITUTE(SUBSTITUTE(Table1[[#This Row],[Product_category]],"&amp;"," &amp; "),"HomeImprovement","Home Improvement"),"Car&amp;Motorbike","Car &amp; Motorbike"),999))</f>
        <v>Electronics</v>
      </c>
      <c r="E509" t="s">
        <v>9497</v>
      </c>
      <c r="F509" s="1">
        <v>1989</v>
      </c>
      <c r="G509" s="1">
        <v>3500</v>
      </c>
      <c r="H509" s="1" t="str">
        <f>IF(Table1[[#This Row],[actual_price]]&lt;500,"&lt;500",
   IF(Table1[[#This Row],[actual_price]]&lt;=1000,"500–1000",IF(Table1[[#This Row],[actual_price]]&lt;=10000, "1000-10000",IF(Table1[[#This Row],[actual_price]]&lt;=50000, "10000-50000",IF(Table1[[#This Row],[actual_price]]&lt;=100000, "50000-100000","&gt;100000")))))</f>
        <v>1000-10000</v>
      </c>
      <c r="I509" s="1" t="str">
        <f>IF(Table1[[#This Row],[discount_percentage]] &lt;=20%, "0-20%",IF(Table1[[#This Row],[discount_percentage]] &lt;=50%, "20-50%", IF(Table1[[#This Row],[discount_percentage]] &lt;=70%, "50-70%", "70-100%" )))</f>
        <v>20-50%</v>
      </c>
      <c r="J509" s="1" t="str">
        <f>IF(Table1[[#This Row],[discount_percentage]] &gt;= 50%, "Over 50% discount", "Below 50% discount")</f>
        <v>Below 50% discount</v>
      </c>
      <c r="K509" s="4">
        <v>0.43</v>
      </c>
      <c r="L509">
        <v>4.4000000000000004</v>
      </c>
      <c r="M509">
        <f>ROUND(Table1[[#This Row],[rating]], 0)</f>
        <v>4</v>
      </c>
      <c r="N509" s="1">
        <v>67260</v>
      </c>
      <c r="O509" s="1">
        <f>Table1[[#This Row],[rating]]*Table1[[#This Row],[ rating_count ]]</f>
        <v>295944</v>
      </c>
      <c r="P509" s="1" t="str">
        <f>IF(Table1[[#This Row],[ rating_count ]]&lt;= 1000, "&lt;=1000", "&gt;=1000" )</f>
        <v>&gt;=1000</v>
      </c>
      <c r="Q509" s="1">
        <f>Table1[[#This Row],[ rating_count ]]*Table1[[#This Row],[actual_price]]</f>
        <v>235410000</v>
      </c>
      <c r="R509" t="s">
        <v>11244</v>
      </c>
      <c r="S509" s="6" t="s">
        <v>3174</v>
      </c>
      <c r="T509" t="s">
        <v>2242</v>
      </c>
      <c r="U509" t="s">
        <v>3176</v>
      </c>
      <c r="V509">
        <f>IF(TRIM(Table1[[#This Row],[review_id]])="", 0, LEN(Table1[[#This Row],[review_id]]) - LEN(SUBSTITUTE(Table1[[#This Row],[review_id]], ",", "")) + 1)</f>
        <v>8</v>
      </c>
      <c r="W509" t="s">
        <v>3177</v>
      </c>
      <c r="X509" t="s">
        <v>3178</v>
      </c>
      <c r="Y509" t="s">
        <v>3179</v>
      </c>
      <c r="Z509" t="s">
        <v>3180</v>
      </c>
    </row>
    <row r="510" spans="1:26" hidden="1" x14ac:dyDescent="0.25">
      <c r="A510" t="s">
        <v>3181</v>
      </c>
      <c r="B510" t="s">
        <v>9995</v>
      </c>
      <c r="C510" t="s">
        <v>9492</v>
      </c>
      <c r="D510" t="str">
        <f>TRIM(LEFT(SUBSTITUTE(SUBSTITUTE(SUBSTITUTE(Table1[[#This Row],[Product_category]],"&amp;"," &amp; "),"HomeImprovement","Home Improvement"),"Car&amp;Motorbike","Car &amp; Motorbike"),999))</f>
        <v>Electronics</v>
      </c>
      <c r="E510" s="1" t="s">
        <v>9497</v>
      </c>
      <c r="F510" s="1">
        <v>1999</v>
      </c>
      <c r="G510" s="1">
        <v>9999</v>
      </c>
      <c r="H510" s="1" t="str">
        <f>IF(Table1[[#This Row],[actual_price]]&lt;500,"&lt;500",
   IF(Table1[[#This Row],[actual_price]]&lt;=1000,"500–1000",IF(Table1[[#This Row],[actual_price]]&lt;=10000, "1000-10000",IF(Table1[[#This Row],[actual_price]]&lt;=50000, "10000-50000",IF(Table1[[#This Row],[actual_price]]&lt;=100000, "50000-100000","&gt;100000")))))</f>
        <v>1000-10000</v>
      </c>
      <c r="I510" s="1" t="str">
        <f>IF(Table1[[#This Row],[discount_percentage]] &lt;=20%, "0-20%",IF(Table1[[#This Row],[discount_percentage]] &lt;=50%, "20-50%", IF(Table1[[#This Row],[discount_percentage]] &lt;=70%, "50-70%", "70-100%" )))</f>
        <v>70-100%</v>
      </c>
      <c r="J510" s="1" t="str">
        <f>IF(Table1[[#This Row],[discount_percentage]] &gt;= 50%, "Over 50% discount", "Below 50% discount")</f>
        <v>Over 50% discount</v>
      </c>
      <c r="K510" s="4">
        <v>0.8</v>
      </c>
      <c r="L510">
        <v>4.3</v>
      </c>
      <c r="M510">
        <f>ROUND(Table1[[#This Row],[rating]], 0)</f>
        <v>4</v>
      </c>
      <c r="N510" s="1">
        <v>27704</v>
      </c>
      <c r="O510" s="1">
        <f>Table1[[#This Row],[rating]]*Table1[[#This Row],[ rating_count ]]</f>
        <v>119127.2</v>
      </c>
      <c r="P510" s="1" t="str">
        <f>IF(Table1[[#This Row],[ rating_count ]]&lt;= 1000, "&lt;=1000", "&gt;=1000" )</f>
        <v>&gt;=1000</v>
      </c>
      <c r="Q510" s="1">
        <f>Table1[[#This Row],[ rating_count ]]*Table1[[#This Row],[actual_price]]</f>
        <v>277012296</v>
      </c>
      <c r="R510" t="s">
        <v>11160</v>
      </c>
      <c r="S510" s="6" t="s">
        <v>3182</v>
      </c>
      <c r="T510" t="s">
        <v>2193</v>
      </c>
      <c r="U510" t="s">
        <v>3183</v>
      </c>
      <c r="V510">
        <f>IF(TRIM(Table1[[#This Row],[review_id]])="", 0, LEN(Table1[[#This Row],[review_id]]) - LEN(SUBSTITUTE(Table1[[#This Row],[review_id]], ",", "")) + 1)</f>
        <v>8</v>
      </c>
      <c r="W510" t="s">
        <v>3184</v>
      </c>
      <c r="X510" t="s">
        <v>3185</v>
      </c>
      <c r="Y510" t="s">
        <v>3186</v>
      </c>
      <c r="Z510" t="s">
        <v>3187</v>
      </c>
    </row>
    <row r="511" spans="1:26" hidden="1" x14ac:dyDescent="0.25">
      <c r="A511" t="s">
        <v>3188</v>
      </c>
      <c r="B511" t="s">
        <v>9996</v>
      </c>
      <c r="C511" t="s">
        <v>9492</v>
      </c>
      <c r="D511" t="str">
        <f>TRIM(LEFT(SUBSTITUTE(SUBSTITUTE(SUBSTITUTE(Table1[[#This Row],[Product_category]],"&amp;"," &amp; "),"HomeImprovement","Home Improvement"),"Car&amp;Motorbike","Car &amp; Motorbike"),999))</f>
        <v>Electronics</v>
      </c>
      <c r="E511" s="1" t="s">
        <v>9497</v>
      </c>
      <c r="F511" s="1">
        <v>12999</v>
      </c>
      <c r="G511" s="1">
        <v>18999</v>
      </c>
      <c r="H511" s="1" t="str">
        <f>IF(Table1[[#This Row],[actual_price]]&lt;500,"&lt;500",
   IF(Table1[[#This Row],[actual_price]]&lt;=1000,"500–1000",IF(Table1[[#This Row],[actual_price]]&lt;=10000, "1000-10000",IF(Table1[[#This Row],[actual_price]]&lt;=50000, "10000-50000",IF(Table1[[#This Row],[actual_price]]&lt;=100000, "50000-100000","&gt;100000")))))</f>
        <v>10000-50000</v>
      </c>
      <c r="I511" s="1" t="str">
        <f>IF(Table1[[#This Row],[discount_percentage]] &lt;=20%, "0-20%",IF(Table1[[#This Row],[discount_percentage]] &lt;=50%, "20-50%", IF(Table1[[#This Row],[discount_percentage]] &lt;=70%, "50-70%", "70-100%" )))</f>
        <v>20-50%</v>
      </c>
      <c r="J511" s="1" t="str">
        <f>IF(Table1[[#This Row],[discount_percentage]] &gt;= 50%, "Over 50% discount", "Below 50% discount")</f>
        <v>Below 50% discount</v>
      </c>
      <c r="K511" s="4">
        <v>0.32</v>
      </c>
      <c r="L511">
        <v>4.0999999999999996</v>
      </c>
      <c r="M511">
        <f>ROUND(Table1[[#This Row],[rating]], 0)</f>
        <v>4</v>
      </c>
      <c r="N511" s="1">
        <v>50772</v>
      </c>
      <c r="O511" s="1">
        <f>Table1[[#This Row],[rating]]*Table1[[#This Row],[ rating_count ]]</f>
        <v>208165.19999999998</v>
      </c>
      <c r="P511" s="1" t="str">
        <f>IF(Table1[[#This Row],[ rating_count ]]&lt;= 1000, "&lt;=1000", "&gt;=1000" )</f>
        <v>&gt;=1000</v>
      </c>
      <c r="Q511" s="1">
        <f>Table1[[#This Row],[ rating_count ]]*Table1[[#This Row],[actual_price]]</f>
        <v>964617228</v>
      </c>
      <c r="R511" t="s">
        <v>11240</v>
      </c>
      <c r="S511" s="6" t="s">
        <v>3189</v>
      </c>
      <c r="T511" t="s">
        <v>2682</v>
      </c>
      <c r="U511" t="s">
        <v>3191</v>
      </c>
      <c r="V511">
        <f>IF(TRIM(Table1[[#This Row],[review_id]])="", 0, LEN(Table1[[#This Row],[review_id]]) - LEN(SUBSTITUTE(Table1[[#This Row],[review_id]], ",", "")) + 1)</f>
        <v>8</v>
      </c>
      <c r="W511" t="s">
        <v>3192</v>
      </c>
      <c r="X511" t="s">
        <v>3193</v>
      </c>
      <c r="Y511" t="s">
        <v>3194</v>
      </c>
      <c r="Z511" t="s">
        <v>3195</v>
      </c>
    </row>
    <row r="512" spans="1:26" hidden="1" x14ac:dyDescent="0.25">
      <c r="A512" t="s">
        <v>3196</v>
      </c>
      <c r="B512" t="s">
        <v>9997</v>
      </c>
      <c r="C512" t="s">
        <v>9492</v>
      </c>
      <c r="D512" t="str">
        <f>TRIM(LEFT(SUBSTITUTE(SUBSTITUTE(SUBSTITUTE(Table1[[#This Row],[Product_category]],"&amp;"," &amp; "),"HomeImprovement","Home Improvement"),"Car&amp;Motorbike","Car &amp; Motorbike"),999))</f>
        <v>Electronics</v>
      </c>
      <c r="E512" s="1" t="s">
        <v>9497</v>
      </c>
      <c r="F512" s="1">
        <v>1499</v>
      </c>
      <c r="G512" s="1">
        <v>4999</v>
      </c>
      <c r="H512" s="1" t="str">
        <f>IF(Table1[[#This Row],[actual_price]]&lt;500,"&lt;500",
   IF(Table1[[#This Row],[actual_price]]&lt;=1000,"500–1000",IF(Table1[[#This Row],[actual_price]]&lt;=10000, "1000-10000",IF(Table1[[#This Row],[actual_price]]&lt;=50000, "10000-50000",IF(Table1[[#This Row],[actual_price]]&lt;=100000, "50000-100000","&gt;100000")))))</f>
        <v>1000-10000</v>
      </c>
      <c r="I512" s="1" t="str">
        <f>IF(Table1[[#This Row],[discount_percentage]] &lt;=20%, "0-20%",IF(Table1[[#This Row],[discount_percentage]] &lt;=50%, "20-50%", IF(Table1[[#This Row],[discount_percentage]] &lt;=70%, "50-70%", "70-100%" )))</f>
        <v>50-70%</v>
      </c>
      <c r="J512" s="1" t="str">
        <f>IF(Table1[[#This Row],[discount_percentage]] &gt;= 50%, "Over 50% discount", "Below 50% discount")</f>
        <v>Over 50% discount</v>
      </c>
      <c r="K512" s="4">
        <v>0.7</v>
      </c>
      <c r="L512">
        <v>4</v>
      </c>
      <c r="M512">
        <f>ROUND(Table1[[#This Row],[rating]], 0)</f>
        <v>4</v>
      </c>
      <c r="N512" s="1">
        <v>92588</v>
      </c>
      <c r="O512" s="1">
        <f>Table1[[#This Row],[rating]]*Table1[[#This Row],[ rating_count ]]</f>
        <v>370352</v>
      </c>
      <c r="P512" s="1" t="str">
        <f>IF(Table1[[#This Row],[ rating_count ]]&lt;= 1000, "&lt;=1000", "&gt;=1000" )</f>
        <v>&gt;=1000</v>
      </c>
      <c r="Q512" s="1">
        <f>Table1[[#This Row],[ rating_count ]]*Table1[[#This Row],[actual_price]]</f>
        <v>462847412</v>
      </c>
      <c r="R512" t="s">
        <v>11245</v>
      </c>
      <c r="S512" s="6" t="s">
        <v>3037</v>
      </c>
      <c r="T512" t="s">
        <v>3076</v>
      </c>
      <c r="U512" t="s">
        <v>3039</v>
      </c>
      <c r="V512">
        <f>IF(TRIM(Table1[[#This Row],[review_id]])="", 0, LEN(Table1[[#This Row],[review_id]]) - LEN(SUBSTITUTE(Table1[[#This Row],[review_id]], ",", "")) + 1)</f>
        <v>8</v>
      </c>
      <c r="W512" t="s">
        <v>3040</v>
      </c>
      <c r="X512" t="s">
        <v>3041</v>
      </c>
      <c r="Y512" t="s">
        <v>3197</v>
      </c>
      <c r="Z512" t="s">
        <v>3198</v>
      </c>
    </row>
    <row r="513" spans="1:26" hidden="1" x14ac:dyDescent="0.25">
      <c r="A513" t="s">
        <v>3199</v>
      </c>
      <c r="B513" t="s">
        <v>9998</v>
      </c>
      <c r="C513" t="s">
        <v>9492</v>
      </c>
      <c r="D513" t="str">
        <f>TRIM(LEFT(SUBSTITUTE(SUBSTITUTE(SUBSTITUTE(Table1[[#This Row],[Product_category]],"&amp;"," &amp; "),"HomeImprovement","Home Improvement"),"Car&amp;Motorbike","Car &amp; Motorbike"),999))</f>
        <v>Electronics</v>
      </c>
      <c r="E513" s="1" t="s">
        <v>9497</v>
      </c>
      <c r="F513" s="1">
        <v>16999</v>
      </c>
      <c r="G513" s="1">
        <v>20999</v>
      </c>
      <c r="H513" s="1" t="str">
        <f>IF(Table1[[#This Row],[actual_price]]&lt;500,"&lt;500",
   IF(Table1[[#This Row],[actual_price]]&lt;=1000,"500–1000",IF(Table1[[#This Row],[actual_price]]&lt;=10000, "1000-10000",IF(Table1[[#This Row],[actual_price]]&lt;=50000, "10000-50000",IF(Table1[[#This Row],[actual_price]]&lt;=100000, "50000-100000","&gt;100000")))))</f>
        <v>10000-50000</v>
      </c>
      <c r="I513" s="1" t="str">
        <f>IF(Table1[[#This Row],[discount_percentage]] &lt;=20%, "0-20%",IF(Table1[[#This Row],[discount_percentage]] &lt;=50%, "20-50%", IF(Table1[[#This Row],[discount_percentage]] &lt;=70%, "50-70%", "70-100%" )))</f>
        <v>0-20%</v>
      </c>
      <c r="J513" s="1" t="str">
        <f>IF(Table1[[#This Row],[discount_percentage]] &gt;= 50%, "Over 50% discount", "Below 50% discount")</f>
        <v>Below 50% discount</v>
      </c>
      <c r="K513" s="4">
        <v>0.19</v>
      </c>
      <c r="L513">
        <v>4.0999999999999996</v>
      </c>
      <c r="M513">
        <f>ROUND(Table1[[#This Row],[rating]], 0)</f>
        <v>4</v>
      </c>
      <c r="N513" s="1">
        <v>31822</v>
      </c>
      <c r="O513" s="1">
        <f>Table1[[#This Row],[rating]]*Table1[[#This Row],[ rating_count ]]</f>
        <v>130470.19999999998</v>
      </c>
      <c r="P513" s="1" t="str">
        <f>IF(Table1[[#This Row],[ rating_count ]]&lt;= 1000, "&lt;=1000", "&gt;=1000" )</f>
        <v>&gt;=1000</v>
      </c>
      <c r="Q513" s="1">
        <f>Table1[[#This Row],[ rating_count ]]*Table1[[#This Row],[actual_price]]</f>
        <v>668230178</v>
      </c>
      <c r="R513" t="s">
        <v>11246</v>
      </c>
      <c r="S513" s="6" t="s">
        <v>3200</v>
      </c>
      <c r="T513" t="s">
        <v>3038</v>
      </c>
      <c r="U513" t="s">
        <v>3202</v>
      </c>
      <c r="V513">
        <f>IF(TRIM(Table1[[#This Row],[review_id]])="", 0, LEN(Table1[[#This Row],[review_id]]) - LEN(SUBSTITUTE(Table1[[#This Row],[review_id]], ",", "")) + 1)</f>
        <v>4</v>
      </c>
      <c r="W513" t="s">
        <v>3203</v>
      </c>
      <c r="X513" t="s">
        <v>3204</v>
      </c>
      <c r="Y513" t="s">
        <v>3205</v>
      </c>
      <c r="Z513" t="s">
        <v>3206</v>
      </c>
    </row>
    <row r="514" spans="1:26" hidden="1" x14ac:dyDescent="0.25">
      <c r="A514" t="s">
        <v>3207</v>
      </c>
      <c r="B514" t="s">
        <v>3208</v>
      </c>
      <c r="C514" t="s">
        <v>9492</v>
      </c>
      <c r="D514" t="str">
        <f>TRIM(LEFT(SUBSTITUTE(SUBSTITUTE(SUBSTITUTE(Table1[[#This Row],[Product_category]],"&amp;"," &amp; "),"HomeImprovement","Home Improvement"),"Car&amp;Motorbike","Car &amp; Motorbike"),999))</f>
        <v>Electronics</v>
      </c>
      <c r="E514" s="1" t="s">
        <v>9497</v>
      </c>
      <c r="F514" s="1">
        <v>1999</v>
      </c>
      <c r="G514" s="1">
        <v>8499</v>
      </c>
      <c r="H514" s="1" t="str">
        <f>IF(Table1[[#This Row],[actual_price]]&lt;500,"&lt;500",
   IF(Table1[[#This Row],[actual_price]]&lt;=1000,"500–1000",IF(Table1[[#This Row],[actual_price]]&lt;=10000, "1000-10000",IF(Table1[[#This Row],[actual_price]]&lt;=50000, "10000-50000",IF(Table1[[#This Row],[actual_price]]&lt;=100000, "50000-100000","&gt;100000")))))</f>
        <v>1000-10000</v>
      </c>
      <c r="I514" s="1" t="str">
        <f>IF(Table1[[#This Row],[discount_percentage]] &lt;=20%, "0-20%",IF(Table1[[#This Row],[discount_percentage]] &lt;=50%, "20-50%", IF(Table1[[#This Row],[discount_percentage]] &lt;=70%, "50-70%", "70-100%" )))</f>
        <v>70-100%</v>
      </c>
      <c r="J514" s="1" t="str">
        <f>IF(Table1[[#This Row],[discount_percentage]] &gt;= 50%, "Over 50% discount", "Below 50% discount")</f>
        <v>Over 50% discount</v>
      </c>
      <c r="K514" s="4">
        <v>0.76</v>
      </c>
      <c r="L514">
        <v>4.3</v>
      </c>
      <c r="M514">
        <f>ROUND(Table1[[#This Row],[rating]], 0)</f>
        <v>4</v>
      </c>
      <c r="N514">
        <v>240</v>
      </c>
      <c r="O514" s="1">
        <f>Table1[[#This Row],[rating]]*Table1[[#This Row],[ rating_count ]]</f>
        <v>1032</v>
      </c>
      <c r="P514" s="1" t="str">
        <f>IF(Table1[[#This Row],[ rating_count ]]&lt;= 1000, "&lt;=1000", "&gt;=1000" )</f>
        <v>&lt;=1000</v>
      </c>
      <c r="Q514" s="1">
        <f>Table1[[#This Row],[ rating_count ]]*Table1[[#This Row],[actual_price]]</f>
        <v>2039760</v>
      </c>
      <c r="R514" t="s">
        <v>11247</v>
      </c>
      <c r="S514" s="6" t="s">
        <v>3209</v>
      </c>
      <c r="T514" t="s">
        <v>12125</v>
      </c>
      <c r="U514" t="s">
        <v>3210</v>
      </c>
      <c r="V514">
        <f>IF(TRIM(Table1[[#This Row],[review_id]])="", 0, LEN(Table1[[#This Row],[review_id]]) - LEN(SUBSTITUTE(Table1[[#This Row],[review_id]], ",", "")) + 1)</f>
        <v>8</v>
      </c>
      <c r="W514" t="s">
        <v>3211</v>
      </c>
      <c r="X514" t="s">
        <v>3212</v>
      </c>
      <c r="Y514" t="s">
        <v>3213</v>
      </c>
      <c r="Z514" t="s">
        <v>3214</v>
      </c>
    </row>
    <row r="515" spans="1:26" hidden="1" x14ac:dyDescent="0.25">
      <c r="A515" t="s">
        <v>3215</v>
      </c>
      <c r="B515" t="s">
        <v>9999</v>
      </c>
      <c r="C515" t="s">
        <v>9492</v>
      </c>
      <c r="D515" t="str">
        <f>TRIM(LEFT(SUBSTITUTE(SUBSTITUTE(SUBSTITUTE(Table1[[#This Row],[Product_category]],"&amp;"," &amp; "),"HomeImprovement","Home Improvement"),"Car&amp;Motorbike","Car &amp; Motorbike"),999))</f>
        <v>Electronics</v>
      </c>
      <c r="E515" s="1" t="s">
        <v>9496</v>
      </c>
      <c r="F515" s="1">
        <v>4999</v>
      </c>
      <c r="G515" s="1">
        <v>6999</v>
      </c>
      <c r="H515" s="1" t="str">
        <f>IF(Table1[[#This Row],[actual_price]]&lt;500,"&lt;500",
   IF(Table1[[#This Row],[actual_price]]&lt;=1000,"500–1000",IF(Table1[[#This Row],[actual_price]]&lt;=10000, "1000-10000",IF(Table1[[#This Row],[actual_price]]&lt;=50000, "10000-50000",IF(Table1[[#This Row],[actual_price]]&lt;=100000, "50000-100000","&gt;100000")))))</f>
        <v>1000-10000</v>
      </c>
      <c r="I515" s="1" t="str">
        <f>IF(Table1[[#This Row],[discount_percentage]] &lt;=20%, "0-20%",IF(Table1[[#This Row],[discount_percentage]] &lt;=50%, "20-50%", IF(Table1[[#This Row],[discount_percentage]] &lt;=70%, "50-70%", "70-100%" )))</f>
        <v>20-50%</v>
      </c>
      <c r="J515" s="1" t="str">
        <f>IF(Table1[[#This Row],[discount_percentage]] &gt;= 50%, "Over 50% discount", "Below 50% discount")</f>
        <v>Below 50% discount</v>
      </c>
      <c r="K515" s="4">
        <v>0.28999999999999998</v>
      </c>
      <c r="L515">
        <v>3.8</v>
      </c>
      <c r="M515">
        <f>ROUND(Table1[[#This Row],[rating]], 0)</f>
        <v>4</v>
      </c>
      <c r="N515">
        <v>758</v>
      </c>
      <c r="O515" s="1">
        <f>Table1[[#This Row],[rating]]*Table1[[#This Row],[ rating_count ]]</f>
        <v>2880.4</v>
      </c>
      <c r="P515" s="1" t="str">
        <f>IF(Table1[[#This Row],[ rating_count ]]&lt;= 1000, "&lt;=1000", "&gt;=1000" )</f>
        <v>&lt;=1000</v>
      </c>
      <c r="Q515" s="1">
        <f>Table1[[#This Row],[ rating_count ]]*Table1[[#This Row],[actual_price]]</f>
        <v>5305242</v>
      </c>
      <c r="R515" t="s">
        <v>11248</v>
      </c>
      <c r="S515" s="6" t="s">
        <v>3216</v>
      </c>
      <c r="T515" t="s">
        <v>12126</v>
      </c>
      <c r="U515" t="s">
        <v>3218</v>
      </c>
      <c r="V515">
        <f>IF(TRIM(Table1[[#This Row],[review_id]])="", 0, LEN(Table1[[#This Row],[review_id]]) - LEN(SUBSTITUTE(Table1[[#This Row],[review_id]], ",", "")) + 1)</f>
        <v>8</v>
      </c>
      <c r="W515" t="s">
        <v>3219</v>
      </c>
      <c r="X515" t="s">
        <v>3220</v>
      </c>
      <c r="Y515" t="s">
        <v>3221</v>
      </c>
      <c r="Z515" t="s">
        <v>3222</v>
      </c>
    </row>
    <row r="516" spans="1:26" hidden="1" x14ac:dyDescent="0.25">
      <c r="A516" t="s">
        <v>3223</v>
      </c>
      <c r="B516" t="s">
        <v>10000</v>
      </c>
      <c r="C516" t="s">
        <v>9492</v>
      </c>
      <c r="D516" t="str">
        <f>TRIM(LEFT(SUBSTITUTE(SUBSTITUTE(SUBSTITUTE(Table1[[#This Row],[Product_category]],"&amp;"," &amp; "),"HomeImprovement","Home Improvement"),"Car&amp;Motorbike","Car &amp; Motorbike"),999))</f>
        <v>Electronics</v>
      </c>
      <c r="E516" s="1" t="s">
        <v>9498</v>
      </c>
      <c r="F516">
        <v>99</v>
      </c>
      <c r="G516">
        <v>666.66</v>
      </c>
      <c r="H516" t="str">
        <f>IF(Table1[[#This Row],[actual_price]]&lt;500,"&lt;500",
   IF(Table1[[#This Row],[actual_price]]&lt;=1000,"500–1000",IF(Table1[[#This Row],[actual_price]]&lt;=10000, "1000-10000",IF(Table1[[#This Row],[actual_price]]&lt;=50000, "10000-50000",IF(Table1[[#This Row],[actual_price]]&lt;=100000, "50000-100000","&gt;100000")))))</f>
        <v>500–1000</v>
      </c>
      <c r="I516" t="str">
        <f>IF(Table1[[#This Row],[discount_percentage]] &lt;=20%, "0-20%",IF(Table1[[#This Row],[discount_percentage]] &lt;=50%, "20-50%", IF(Table1[[#This Row],[discount_percentage]] &lt;=70%, "50-70%", "70-100%" )))</f>
        <v>70-100%</v>
      </c>
      <c r="J516" s="1" t="str">
        <f>IF(Table1[[#This Row],[discount_percentage]] &gt;= 50%, "Over 50% discount", "Below 50% discount")</f>
        <v>Over 50% discount</v>
      </c>
      <c r="K516" s="4">
        <v>0.85</v>
      </c>
      <c r="L516">
        <v>3.9</v>
      </c>
      <c r="M516">
        <f>ROUND(Table1[[#This Row],[rating]], 0)</f>
        <v>4</v>
      </c>
      <c r="N516" s="1">
        <v>24870</v>
      </c>
      <c r="O516" s="1">
        <f>Table1[[#This Row],[rating]]*Table1[[#This Row],[ rating_count ]]</f>
        <v>96993</v>
      </c>
      <c r="P516" s="1" t="str">
        <f>IF(Table1[[#This Row],[ rating_count ]]&lt;= 1000, "&lt;=1000", "&gt;=1000" )</f>
        <v>&gt;=1000</v>
      </c>
      <c r="Q516" s="1">
        <f>Table1[[#This Row],[ rating_count ]]*Table1[[#This Row],[actual_price]]</f>
        <v>16579834.199999999</v>
      </c>
      <c r="R516" t="s">
        <v>10837</v>
      </c>
      <c r="S516" s="6" t="s">
        <v>3224</v>
      </c>
      <c r="T516" t="s">
        <v>12104</v>
      </c>
      <c r="U516" t="s">
        <v>3226</v>
      </c>
      <c r="V516">
        <f>IF(TRIM(Table1[[#This Row],[review_id]])="", 0, LEN(Table1[[#This Row],[review_id]]) - LEN(SUBSTITUTE(Table1[[#This Row],[review_id]], ",", "")) + 1)</f>
        <v>8</v>
      </c>
      <c r="W516" t="s">
        <v>3227</v>
      </c>
      <c r="X516" t="s">
        <v>3228</v>
      </c>
      <c r="Y516" t="s">
        <v>3229</v>
      </c>
      <c r="Z516" t="s">
        <v>3230</v>
      </c>
    </row>
    <row r="517" spans="1:26" hidden="1" x14ac:dyDescent="0.25">
      <c r="A517" t="s">
        <v>3231</v>
      </c>
      <c r="B517" t="s">
        <v>10001</v>
      </c>
      <c r="C517" t="s">
        <v>9492</v>
      </c>
      <c r="D517" t="str">
        <f>TRIM(LEFT(SUBSTITUTE(SUBSTITUTE(SUBSTITUTE(Table1[[#This Row],[Product_category]],"&amp;"," &amp; "),"HomeImprovement","Home Improvement"),"Car&amp;Motorbike","Car &amp; Motorbike"),999))</f>
        <v>Electronics</v>
      </c>
      <c r="E517" t="s">
        <v>9494</v>
      </c>
      <c r="F517" s="1">
        <v>2499</v>
      </c>
      <c r="G517" s="1">
        <v>5999</v>
      </c>
      <c r="H517" s="1" t="str">
        <f>IF(Table1[[#This Row],[actual_price]]&lt;500,"&lt;500",
   IF(Table1[[#This Row],[actual_price]]&lt;=1000,"500–1000",IF(Table1[[#This Row],[actual_price]]&lt;=10000, "1000-10000",IF(Table1[[#This Row],[actual_price]]&lt;=50000, "10000-50000",IF(Table1[[#This Row],[actual_price]]&lt;=100000, "50000-100000","&gt;100000")))))</f>
        <v>1000-10000</v>
      </c>
      <c r="I517" s="1" t="str">
        <f>IF(Table1[[#This Row],[discount_percentage]] &lt;=20%, "0-20%",IF(Table1[[#This Row],[discount_percentage]] &lt;=50%, "20-50%", IF(Table1[[#This Row],[discount_percentage]] &lt;=70%, "50-70%", "70-100%" )))</f>
        <v>50-70%</v>
      </c>
      <c r="J517" s="1" t="str">
        <f>IF(Table1[[#This Row],[discount_percentage]] &gt;= 50%, "Over 50% discount", "Below 50% discount")</f>
        <v>Over 50% discount</v>
      </c>
      <c r="K517" s="4">
        <v>0.57999999999999996</v>
      </c>
      <c r="L517">
        <v>3.7</v>
      </c>
      <c r="M517">
        <f>ROUND(Table1[[#This Row],[rating]], 0)</f>
        <v>4</v>
      </c>
      <c r="N517">
        <v>828</v>
      </c>
      <c r="O517" s="1">
        <f>Table1[[#This Row],[rating]]*Table1[[#This Row],[ rating_count ]]</f>
        <v>3063.6000000000004</v>
      </c>
      <c r="P517" s="1" t="str">
        <f>IF(Table1[[#This Row],[ rating_count ]]&lt;= 1000, "&lt;=1000", "&gt;=1000" )</f>
        <v>&lt;=1000</v>
      </c>
      <c r="Q517" s="1">
        <f>Table1[[#This Row],[ rating_count ]]*Table1[[#This Row],[actual_price]]</f>
        <v>4967172</v>
      </c>
      <c r="R517" t="s">
        <v>11249</v>
      </c>
      <c r="S517" s="6" t="s">
        <v>2241</v>
      </c>
      <c r="T517" t="s">
        <v>12127</v>
      </c>
      <c r="U517" t="s">
        <v>2243</v>
      </c>
      <c r="V517">
        <f>IF(TRIM(Table1[[#This Row],[review_id]])="", 0, LEN(Table1[[#This Row],[review_id]]) - LEN(SUBSTITUTE(Table1[[#This Row],[review_id]], ",", "")) + 1)</f>
        <v>8</v>
      </c>
      <c r="W517" t="s">
        <v>2244</v>
      </c>
      <c r="X517" t="s">
        <v>2245</v>
      </c>
      <c r="Y517" t="s">
        <v>2246</v>
      </c>
      <c r="Z517" t="s">
        <v>3232</v>
      </c>
    </row>
    <row r="518" spans="1:26" hidden="1" x14ac:dyDescent="0.25">
      <c r="A518" t="s">
        <v>3233</v>
      </c>
      <c r="B518" t="s">
        <v>10002</v>
      </c>
      <c r="C518" t="s">
        <v>9492</v>
      </c>
      <c r="D518" t="str">
        <f>TRIM(LEFT(SUBSTITUTE(SUBSTITUTE(SUBSTITUTE(Table1[[#This Row],[Product_category]],"&amp;"," &amp; "),"HomeImprovement","Home Improvement"),"Car&amp;Motorbike","Car &amp; Motorbike"),999))</f>
        <v>Electronics</v>
      </c>
      <c r="E518" t="s">
        <v>9497</v>
      </c>
      <c r="F518" s="1">
        <v>1399</v>
      </c>
      <c r="G518" s="1">
        <v>1630</v>
      </c>
      <c r="H518" s="1" t="str">
        <f>IF(Table1[[#This Row],[actual_price]]&lt;500,"&lt;500",
   IF(Table1[[#This Row],[actual_price]]&lt;=1000,"500–1000",IF(Table1[[#This Row],[actual_price]]&lt;=10000, "1000-10000",IF(Table1[[#This Row],[actual_price]]&lt;=50000, "10000-50000",IF(Table1[[#This Row],[actual_price]]&lt;=100000, "50000-100000","&gt;100000")))))</f>
        <v>1000-10000</v>
      </c>
      <c r="I518" s="1" t="str">
        <f>IF(Table1[[#This Row],[discount_percentage]] &lt;=20%, "0-20%",IF(Table1[[#This Row],[discount_percentage]] &lt;=50%, "20-50%", IF(Table1[[#This Row],[discount_percentage]] &lt;=70%, "50-70%", "70-100%" )))</f>
        <v>0-20%</v>
      </c>
      <c r="J518" s="1" t="str">
        <f>IF(Table1[[#This Row],[discount_percentage]] &gt;= 50%, "Over 50% discount", "Below 50% discount")</f>
        <v>Below 50% discount</v>
      </c>
      <c r="K518" s="4">
        <v>0.14000000000000001</v>
      </c>
      <c r="L518">
        <v>4</v>
      </c>
      <c r="M518">
        <f>ROUND(Table1[[#This Row],[rating]], 0)</f>
        <v>4</v>
      </c>
      <c r="N518" s="1">
        <v>9378</v>
      </c>
      <c r="O518" s="1">
        <f>Table1[[#This Row],[rating]]*Table1[[#This Row],[ rating_count ]]</f>
        <v>37512</v>
      </c>
      <c r="P518" s="1" t="str">
        <f>IF(Table1[[#This Row],[ rating_count ]]&lt;= 1000, "&lt;=1000", "&gt;=1000" )</f>
        <v>&gt;=1000</v>
      </c>
      <c r="Q518" s="1">
        <f>Table1[[#This Row],[ rating_count ]]*Table1[[#This Row],[actual_price]]</f>
        <v>15286140</v>
      </c>
      <c r="R518" t="s">
        <v>11250</v>
      </c>
      <c r="S518" s="6" t="s">
        <v>3234</v>
      </c>
      <c r="T518" t="s">
        <v>2814</v>
      </c>
      <c r="U518" t="s">
        <v>3236</v>
      </c>
      <c r="V518">
        <f>IF(TRIM(Table1[[#This Row],[review_id]])="", 0, LEN(Table1[[#This Row],[review_id]]) - LEN(SUBSTITUTE(Table1[[#This Row],[review_id]], ",", "")) + 1)</f>
        <v>8</v>
      </c>
      <c r="W518" t="s">
        <v>3237</v>
      </c>
      <c r="X518" t="s">
        <v>3238</v>
      </c>
      <c r="Y518" t="s">
        <v>3239</v>
      </c>
      <c r="Z518" t="s">
        <v>3240</v>
      </c>
    </row>
    <row r="519" spans="1:26" hidden="1" x14ac:dyDescent="0.25">
      <c r="A519" t="s">
        <v>3241</v>
      </c>
      <c r="B519" t="s">
        <v>10003</v>
      </c>
      <c r="C519" t="s">
        <v>9489</v>
      </c>
      <c r="D519" t="str">
        <f>TRIM(LEFT(SUBSTITUTE(SUBSTITUTE(SUBSTITUTE(Table1[[#This Row],[Product_category]],"&amp;"," &amp; "),"HomeImprovement","Home Improvement"),"Car&amp;Motorbike","Car &amp; Motorbike"),999))</f>
        <v>Computers &amp; Accessories</v>
      </c>
      <c r="E519" t="s">
        <v>9490</v>
      </c>
      <c r="F519" s="1">
        <v>1499</v>
      </c>
      <c r="G519" s="1">
        <v>9999</v>
      </c>
      <c r="H519" s="1" t="str">
        <f>IF(Table1[[#This Row],[actual_price]]&lt;500,"&lt;500",
   IF(Table1[[#This Row],[actual_price]]&lt;=1000,"500–1000",IF(Table1[[#This Row],[actual_price]]&lt;=10000, "1000-10000",IF(Table1[[#This Row],[actual_price]]&lt;=50000, "10000-50000",IF(Table1[[#This Row],[actual_price]]&lt;=100000, "50000-100000","&gt;100000")))))</f>
        <v>1000-10000</v>
      </c>
      <c r="I519" s="1" t="str">
        <f>IF(Table1[[#This Row],[discount_percentage]] &lt;=20%, "0-20%",IF(Table1[[#This Row],[discount_percentage]] &lt;=50%, "20-50%", IF(Table1[[#This Row],[discount_percentage]] &lt;=70%, "50-70%", "70-100%" )))</f>
        <v>70-100%</v>
      </c>
      <c r="J519" s="1" t="str">
        <f>IF(Table1[[#This Row],[discount_percentage]] &gt;= 50%, "Over 50% discount", "Below 50% discount")</f>
        <v>Over 50% discount</v>
      </c>
      <c r="K519" s="4">
        <v>0.85</v>
      </c>
      <c r="L519">
        <v>4.2</v>
      </c>
      <c r="M519">
        <f>ROUND(Table1[[#This Row],[rating]], 0)</f>
        <v>4</v>
      </c>
      <c r="N519" s="1">
        <v>22638</v>
      </c>
      <c r="O519" s="1">
        <f>Table1[[#This Row],[rating]]*Table1[[#This Row],[ rating_count ]]</f>
        <v>95079.6</v>
      </c>
      <c r="P519" s="1" t="str">
        <f>IF(Table1[[#This Row],[ rating_count ]]&lt;= 1000, "&lt;=1000", "&gt;=1000" )</f>
        <v>&gt;=1000</v>
      </c>
      <c r="Q519" s="1">
        <f>Table1[[#This Row],[ rating_count ]]*Table1[[#This Row],[actual_price]]</f>
        <v>226357362</v>
      </c>
      <c r="R519" t="s">
        <v>11251</v>
      </c>
      <c r="S519" s="6" t="s">
        <v>3242</v>
      </c>
      <c r="T519" t="s">
        <v>12094</v>
      </c>
      <c r="U519" t="s">
        <v>3244</v>
      </c>
      <c r="V519">
        <f>IF(TRIM(Table1[[#This Row],[review_id]])="", 0, LEN(Table1[[#This Row],[review_id]]) - LEN(SUBSTITUTE(Table1[[#This Row],[review_id]], ",", "")) + 1)</f>
        <v>4</v>
      </c>
      <c r="W519" t="s">
        <v>3245</v>
      </c>
      <c r="X519" t="s">
        <v>3246</v>
      </c>
      <c r="Y519" t="s">
        <v>3247</v>
      </c>
      <c r="Z519" t="s">
        <v>3248</v>
      </c>
    </row>
    <row r="520" spans="1:26" hidden="1" x14ac:dyDescent="0.25">
      <c r="A520" t="s">
        <v>3249</v>
      </c>
      <c r="B520" t="s">
        <v>10004</v>
      </c>
      <c r="C520" t="s">
        <v>9492</v>
      </c>
      <c r="D520" t="str">
        <f>TRIM(LEFT(SUBSTITUTE(SUBSTITUTE(SUBSTITUTE(Table1[[#This Row],[Product_category]],"&amp;"," &amp; "),"HomeImprovement","Home Improvement"),"Car&amp;Motorbike","Car &amp; Motorbike"),999))</f>
        <v>Electronics</v>
      </c>
      <c r="E520" s="1" t="s">
        <v>9497</v>
      </c>
      <c r="F520">
        <v>899</v>
      </c>
      <c r="G520" s="1">
        <v>1900</v>
      </c>
      <c r="H520" s="1" t="str">
        <f>IF(Table1[[#This Row],[actual_price]]&lt;500,"&lt;500",
   IF(Table1[[#This Row],[actual_price]]&lt;=1000,"500–1000",IF(Table1[[#This Row],[actual_price]]&lt;=10000, "1000-10000",IF(Table1[[#This Row],[actual_price]]&lt;=50000, "10000-50000",IF(Table1[[#This Row],[actual_price]]&lt;=100000, "50000-100000","&gt;100000")))))</f>
        <v>1000-10000</v>
      </c>
      <c r="I520" s="1" t="str">
        <f>IF(Table1[[#This Row],[discount_percentage]] &lt;=20%, "0-20%",IF(Table1[[#This Row],[discount_percentage]] &lt;=50%, "20-50%", IF(Table1[[#This Row],[discount_percentage]] &lt;=70%, "50-70%", "70-100%" )))</f>
        <v>50-70%</v>
      </c>
      <c r="J520" s="1" t="str">
        <f>IF(Table1[[#This Row],[discount_percentage]] &gt;= 50%, "Over 50% discount", "Below 50% discount")</f>
        <v>Over 50% discount</v>
      </c>
      <c r="K520" s="4">
        <v>0.53</v>
      </c>
      <c r="L520">
        <v>4.4000000000000004</v>
      </c>
      <c r="M520">
        <f>ROUND(Table1[[#This Row],[rating]], 0)</f>
        <v>4</v>
      </c>
      <c r="N520" s="1">
        <v>13552</v>
      </c>
      <c r="O520" s="1">
        <f>Table1[[#This Row],[rating]]*Table1[[#This Row],[ rating_count ]]</f>
        <v>59628.800000000003</v>
      </c>
      <c r="P520" s="1" t="str">
        <f>IF(Table1[[#This Row],[ rating_count ]]&lt;= 1000, "&lt;=1000", "&gt;=1000" )</f>
        <v>&gt;=1000</v>
      </c>
      <c r="Q520" s="1">
        <f>Table1[[#This Row],[ rating_count ]]*Table1[[#This Row],[actual_price]]</f>
        <v>25748800</v>
      </c>
      <c r="R520" t="s">
        <v>10838</v>
      </c>
      <c r="S520" s="6" t="s">
        <v>3250</v>
      </c>
      <c r="T520" t="s">
        <v>268</v>
      </c>
      <c r="U520" t="s">
        <v>3251</v>
      </c>
      <c r="V520">
        <f>IF(TRIM(Table1[[#This Row],[review_id]])="", 0, LEN(Table1[[#This Row],[review_id]]) - LEN(SUBSTITUTE(Table1[[#This Row],[review_id]], ",", "")) + 1)</f>
        <v>8</v>
      </c>
      <c r="W520" t="s">
        <v>3252</v>
      </c>
      <c r="X520" t="s">
        <v>3253</v>
      </c>
      <c r="Y520" t="s">
        <v>3254</v>
      </c>
      <c r="Z520" t="s">
        <v>3255</v>
      </c>
    </row>
    <row r="521" spans="1:26" hidden="1" x14ac:dyDescent="0.25">
      <c r="A521" t="s">
        <v>3256</v>
      </c>
      <c r="B521" t="s">
        <v>10005</v>
      </c>
      <c r="C521" t="s">
        <v>9492</v>
      </c>
      <c r="D521" t="str">
        <f>TRIM(LEFT(SUBSTITUTE(SUBSTITUTE(SUBSTITUTE(Table1[[#This Row],[Product_category]],"&amp;"," &amp; "),"HomeImprovement","Home Improvement"),"Car&amp;Motorbike","Car &amp; Motorbike"),999))</f>
        <v>Electronics</v>
      </c>
      <c r="E521" t="s">
        <v>9497</v>
      </c>
      <c r="F521">
        <v>249</v>
      </c>
      <c r="G521">
        <v>599</v>
      </c>
      <c r="H521" t="str">
        <f>IF(Table1[[#This Row],[actual_price]]&lt;500,"&lt;500",
   IF(Table1[[#This Row],[actual_price]]&lt;=1000,"500–1000",IF(Table1[[#This Row],[actual_price]]&lt;=10000, "1000-10000",IF(Table1[[#This Row],[actual_price]]&lt;=50000, "10000-50000",IF(Table1[[#This Row],[actual_price]]&lt;=100000, "50000-100000","&gt;100000")))))</f>
        <v>500–1000</v>
      </c>
      <c r="I521" t="str">
        <f>IF(Table1[[#This Row],[discount_percentage]] &lt;=20%, "0-20%",IF(Table1[[#This Row],[discount_percentage]] &lt;=50%, "20-50%", IF(Table1[[#This Row],[discount_percentage]] &lt;=70%, "50-70%", "70-100%" )))</f>
        <v>50-70%</v>
      </c>
      <c r="J521" s="1" t="str">
        <f>IF(Table1[[#This Row],[discount_percentage]] &gt;= 50%, "Over 50% discount", "Below 50% discount")</f>
        <v>Over 50% discount</v>
      </c>
      <c r="K521" s="4">
        <v>0.57999999999999996</v>
      </c>
      <c r="L521">
        <v>3.9</v>
      </c>
      <c r="M521">
        <f>ROUND(Table1[[#This Row],[rating]], 0)</f>
        <v>4</v>
      </c>
      <c r="N521" s="1">
        <v>2147</v>
      </c>
      <c r="O521" s="1">
        <f>Table1[[#This Row],[rating]]*Table1[[#This Row],[ rating_count ]]</f>
        <v>8373.2999999999993</v>
      </c>
      <c r="P521" s="1" t="str">
        <f>IF(Table1[[#This Row],[ rating_count ]]&lt;= 1000, "&lt;=1000", "&gt;=1000" )</f>
        <v>&gt;=1000</v>
      </c>
      <c r="Q521" s="1">
        <f>Table1[[#This Row],[ rating_count ]]*Table1[[#This Row],[actual_price]]</f>
        <v>1286053</v>
      </c>
      <c r="R521" t="s">
        <v>11252</v>
      </c>
      <c r="S521" s="6" t="s">
        <v>3257</v>
      </c>
      <c r="T521" t="s">
        <v>3114</v>
      </c>
      <c r="U521" t="s">
        <v>3258</v>
      </c>
      <c r="V521">
        <f>IF(TRIM(Table1[[#This Row],[review_id]])="", 0, LEN(Table1[[#This Row],[review_id]]) - LEN(SUBSTITUTE(Table1[[#This Row],[review_id]], ",", "")) + 1)</f>
        <v>8</v>
      </c>
      <c r="W521" t="s">
        <v>3259</v>
      </c>
      <c r="X521" t="s">
        <v>3260</v>
      </c>
      <c r="Y521" t="s">
        <v>3261</v>
      </c>
      <c r="Z521" t="s">
        <v>3262</v>
      </c>
    </row>
    <row r="522" spans="1:26" hidden="1" x14ac:dyDescent="0.25">
      <c r="A522" t="s">
        <v>3263</v>
      </c>
      <c r="B522" t="s">
        <v>10006</v>
      </c>
      <c r="C522" t="s">
        <v>9492</v>
      </c>
      <c r="D522" t="str">
        <f>TRIM(LEFT(SUBSTITUTE(SUBSTITUTE(SUBSTITUTE(Table1[[#This Row],[Product_category]],"&amp;"," &amp; "),"HomeImprovement","Home Improvement"),"Car&amp;Motorbike","Car &amp; Motorbike"),999))</f>
        <v>Electronics</v>
      </c>
      <c r="E522" s="1" t="s">
        <v>9497</v>
      </c>
      <c r="F522">
        <v>299</v>
      </c>
      <c r="G522" s="1">
        <v>1199</v>
      </c>
      <c r="H522" s="1" t="str">
        <f>IF(Table1[[#This Row],[actual_price]]&lt;500,"&lt;500",
   IF(Table1[[#This Row],[actual_price]]&lt;=1000,"500–1000",IF(Table1[[#This Row],[actual_price]]&lt;=10000, "1000-10000",IF(Table1[[#This Row],[actual_price]]&lt;=50000, "10000-50000",IF(Table1[[#This Row],[actual_price]]&lt;=100000, "50000-100000","&gt;100000")))))</f>
        <v>1000-10000</v>
      </c>
      <c r="I522" s="1" t="str">
        <f>IF(Table1[[#This Row],[discount_percentage]] &lt;=20%, "0-20%",IF(Table1[[#This Row],[discount_percentage]] &lt;=50%, "20-50%", IF(Table1[[#This Row],[discount_percentage]] &lt;=70%, "50-70%", "70-100%" )))</f>
        <v>70-100%</v>
      </c>
      <c r="J522" s="1" t="str">
        <f>IF(Table1[[#This Row],[discount_percentage]] &gt;= 50%, "Over 50% discount", "Below 50% discount")</f>
        <v>Over 50% discount</v>
      </c>
      <c r="K522" s="4">
        <v>0.75</v>
      </c>
      <c r="L522">
        <v>4.5</v>
      </c>
      <c r="M522">
        <f>ROUND(Table1[[#This Row],[rating]], 0)</f>
        <v>5</v>
      </c>
      <c r="N522">
        <v>596</v>
      </c>
      <c r="O522" s="1">
        <f>Table1[[#This Row],[rating]]*Table1[[#This Row],[ rating_count ]]</f>
        <v>2682</v>
      </c>
      <c r="P522" s="1" t="str">
        <f>IF(Table1[[#This Row],[ rating_count ]]&lt;= 1000, "&lt;=1000", "&gt;=1000" )</f>
        <v>&lt;=1000</v>
      </c>
      <c r="Q522" s="1">
        <f>Table1[[#This Row],[ rating_count ]]*Table1[[#This Row],[actual_price]]</f>
        <v>714604</v>
      </c>
      <c r="R522" t="s">
        <v>11253</v>
      </c>
      <c r="S522" s="6" t="s">
        <v>3264</v>
      </c>
      <c r="T522" t="s">
        <v>12128</v>
      </c>
      <c r="U522" t="s">
        <v>3266</v>
      </c>
      <c r="V522">
        <f>IF(TRIM(Table1[[#This Row],[review_id]])="", 0, LEN(Table1[[#This Row],[review_id]]) - LEN(SUBSTITUTE(Table1[[#This Row],[review_id]], ",", "")) + 1)</f>
        <v>8</v>
      </c>
      <c r="W522" t="s">
        <v>3267</v>
      </c>
      <c r="X522" t="s">
        <v>3268</v>
      </c>
      <c r="Y522" t="s">
        <v>3269</v>
      </c>
      <c r="Z522" t="s">
        <v>3270</v>
      </c>
    </row>
    <row r="523" spans="1:26" hidden="1" x14ac:dyDescent="0.25">
      <c r="A523" t="s">
        <v>3271</v>
      </c>
      <c r="B523" t="s">
        <v>10007</v>
      </c>
      <c r="C523" t="s">
        <v>9492</v>
      </c>
      <c r="D523" t="str">
        <f>TRIM(LEFT(SUBSTITUTE(SUBSTITUTE(SUBSTITUTE(Table1[[#This Row],[Product_category]],"&amp;"," &amp; "),"HomeImprovement","Home Improvement"),"Car&amp;Motorbike","Car &amp; Motorbike"),999))</f>
        <v>Electronics</v>
      </c>
      <c r="E523" s="1" t="s">
        <v>9497</v>
      </c>
      <c r="F523">
        <v>79</v>
      </c>
      <c r="G523">
        <v>499</v>
      </c>
      <c r="H523" t="str">
        <f>IF(Table1[[#This Row],[actual_price]]&lt;500,"&lt;500",
   IF(Table1[[#This Row],[actual_price]]&lt;=1000,"500–1000",IF(Table1[[#This Row],[actual_price]]&lt;=10000, "1000-10000",IF(Table1[[#This Row],[actual_price]]&lt;=50000, "10000-50000",IF(Table1[[#This Row],[actual_price]]&lt;=100000, "50000-100000","&gt;100000")))))</f>
        <v>&lt;500</v>
      </c>
      <c r="I523" t="str">
        <f>IF(Table1[[#This Row],[discount_percentage]] &lt;=20%, "0-20%",IF(Table1[[#This Row],[discount_percentage]] &lt;=50%, "20-50%", IF(Table1[[#This Row],[discount_percentage]] &lt;=70%, "50-70%", "70-100%" )))</f>
        <v>70-100%</v>
      </c>
      <c r="J523" s="1" t="str">
        <f>IF(Table1[[#This Row],[discount_percentage]] &gt;= 50%, "Over 50% discount", "Below 50% discount")</f>
        <v>Over 50% discount</v>
      </c>
      <c r="K523" s="4">
        <v>0.84</v>
      </c>
      <c r="L523">
        <v>4.2</v>
      </c>
      <c r="M523">
        <f>ROUND(Table1[[#This Row],[rating]], 0)</f>
        <v>4</v>
      </c>
      <c r="N523" s="1">
        <v>1949</v>
      </c>
      <c r="O523" s="1">
        <f>Table1[[#This Row],[rating]]*Table1[[#This Row],[ rating_count ]]</f>
        <v>8185.8</v>
      </c>
      <c r="P523" s="1" t="str">
        <f>IF(Table1[[#This Row],[ rating_count ]]&lt;= 1000, "&lt;=1000", "&gt;=1000" )</f>
        <v>&gt;=1000</v>
      </c>
      <c r="Q523" s="1">
        <f>Table1[[#This Row],[ rating_count ]]*Table1[[#This Row],[actual_price]]</f>
        <v>972551</v>
      </c>
      <c r="R523" t="s">
        <v>11254</v>
      </c>
      <c r="S523" s="6" t="s">
        <v>3272</v>
      </c>
      <c r="T523" t="s">
        <v>2954</v>
      </c>
      <c r="U523" t="s">
        <v>3274</v>
      </c>
      <c r="V523">
        <f>IF(TRIM(Table1[[#This Row],[review_id]])="", 0, LEN(Table1[[#This Row],[review_id]]) - LEN(SUBSTITUTE(Table1[[#This Row],[review_id]], ",", "")) + 1)</f>
        <v>8</v>
      </c>
      <c r="W523" t="s">
        <v>3275</v>
      </c>
      <c r="X523" t="s">
        <v>3276</v>
      </c>
      <c r="Y523" t="s">
        <v>3277</v>
      </c>
      <c r="Z523" t="s">
        <v>3278</v>
      </c>
    </row>
    <row r="524" spans="1:26" hidden="1" x14ac:dyDescent="0.25">
      <c r="A524" t="s">
        <v>3279</v>
      </c>
      <c r="B524" t="s">
        <v>10008</v>
      </c>
      <c r="C524" t="s">
        <v>9492</v>
      </c>
      <c r="D524" t="str">
        <f>TRIM(LEFT(SUBSTITUTE(SUBSTITUTE(SUBSTITUTE(Table1[[#This Row],[Product_category]],"&amp;"," &amp; "),"HomeImprovement","Home Improvement"),"Car&amp;Motorbike","Car &amp; Motorbike"),999))</f>
        <v>Electronics</v>
      </c>
      <c r="E524" t="s">
        <v>9496</v>
      </c>
      <c r="F524" s="1">
        <v>13999</v>
      </c>
      <c r="G524" s="1">
        <v>15999</v>
      </c>
      <c r="H524" s="1" t="str">
        <f>IF(Table1[[#This Row],[actual_price]]&lt;500,"&lt;500",
   IF(Table1[[#This Row],[actual_price]]&lt;=1000,"500–1000",IF(Table1[[#This Row],[actual_price]]&lt;=10000, "1000-10000",IF(Table1[[#This Row],[actual_price]]&lt;=50000, "10000-50000",IF(Table1[[#This Row],[actual_price]]&lt;=100000, "50000-100000","&gt;100000")))))</f>
        <v>10000-50000</v>
      </c>
      <c r="I524" s="1" t="str">
        <f>IF(Table1[[#This Row],[discount_percentage]] &lt;=20%, "0-20%",IF(Table1[[#This Row],[discount_percentage]] &lt;=50%, "20-50%", IF(Table1[[#This Row],[discount_percentage]] &lt;=70%, "50-70%", "70-100%" )))</f>
        <v>0-20%</v>
      </c>
      <c r="J524" s="1" t="str">
        <f>IF(Table1[[#This Row],[discount_percentage]] &gt;= 50%, "Over 50% discount", "Below 50% discount")</f>
        <v>Below 50% discount</v>
      </c>
      <c r="K524" s="4">
        <v>0.13</v>
      </c>
      <c r="L524">
        <v>3.9</v>
      </c>
      <c r="M524">
        <f>ROUND(Table1[[#This Row],[rating]], 0)</f>
        <v>4</v>
      </c>
      <c r="N524" s="1">
        <v>2180</v>
      </c>
      <c r="O524" s="1">
        <f>Table1[[#This Row],[rating]]*Table1[[#This Row],[ rating_count ]]</f>
        <v>8502</v>
      </c>
      <c r="P524" s="1" t="str">
        <f>IF(Table1[[#This Row],[ rating_count ]]&lt;= 1000, "&lt;=1000", "&gt;=1000" )</f>
        <v>&gt;=1000</v>
      </c>
      <c r="Q524" s="1">
        <f>Table1[[#This Row],[ rating_count ]]*Table1[[#This Row],[actual_price]]</f>
        <v>34877820</v>
      </c>
      <c r="R524" t="s">
        <v>11231</v>
      </c>
      <c r="S524" s="6" t="s">
        <v>3280</v>
      </c>
      <c r="T524" t="s">
        <v>12129</v>
      </c>
      <c r="U524" t="s">
        <v>3282</v>
      </c>
      <c r="V524">
        <f>IF(TRIM(Table1[[#This Row],[review_id]])="", 0, LEN(Table1[[#This Row],[review_id]]) - LEN(SUBSTITUTE(Table1[[#This Row],[review_id]], ",", "")) + 1)</f>
        <v>8</v>
      </c>
      <c r="W524" t="s">
        <v>3283</v>
      </c>
      <c r="X524" t="s">
        <v>3284</v>
      </c>
      <c r="Y524" t="s">
        <v>3285</v>
      </c>
      <c r="Z524" t="s">
        <v>3286</v>
      </c>
    </row>
    <row r="525" spans="1:26" hidden="1" x14ac:dyDescent="0.25">
      <c r="A525" t="s">
        <v>3287</v>
      </c>
      <c r="B525" t="s">
        <v>10009</v>
      </c>
      <c r="C525" t="s">
        <v>9492</v>
      </c>
      <c r="D525" t="str">
        <f>TRIM(LEFT(SUBSTITUTE(SUBSTITUTE(SUBSTITUTE(Table1[[#This Row],[Product_category]],"&amp;"," &amp; "),"HomeImprovement","Home Improvement"),"Car&amp;Motorbike","Car &amp; Motorbike"),999))</f>
        <v>Electronics</v>
      </c>
      <c r="E525" s="1" t="s">
        <v>9497</v>
      </c>
      <c r="F525">
        <v>949</v>
      </c>
      <c r="G525">
        <v>999</v>
      </c>
      <c r="H525" t="str">
        <f>IF(Table1[[#This Row],[actual_price]]&lt;500,"&lt;500",
   IF(Table1[[#This Row],[actual_price]]&lt;=1000,"500–1000",IF(Table1[[#This Row],[actual_price]]&lt;=10000, "1000-10000",IF(Table1[[#This Row],[actual_price]]&lt;=50000, "10000-50000",IF(Table1[[#This Row],[actual_price]]&lt;=100000, "50000-100000","&gt;100000")))))</f>
        <v>500–1000</v>
      </c>
      <c r="I525" t="str">
        <f>IF(Table1[[#This Row],[discount_percentage]] &lt;=20%, "0-20%",IF(Table1[[#This Row],[discount_percentage]] &lt;=50%, "20-50%", IF(Table1[[#This Row],[discount_percentage]] &lt;=70%, "50-70%", "70-100%" )))</f>
        <v>0-20%</v>
      </c>
      <c r="J525" s="1" t="str">
        <f>IF(Table1[[#This Row],[discount_percentage]] &gt;= 50%, "Over 50% discount", "Below 50% discount")</f>
        <v>Below 50% discount</v>
      </c>
      <c r="K525" s="4">
        <v>0.05</v>
      </c>
      <c r="L525">
        <v>4.2</v>
      </c>
      <c r="M525">
        <f>ROUND(Table1[[#This Row],[rating]], 0)</f>
        <v>4</v>
      </c>
      <c r="N525" s="1">
        <v>31539</v>
      </c>
      <c r="O525" s="1">
        <f>Table1[[#This Row],[rating]]*Table1[[#This Row],[ rating_count ]]</f>
        <v>132463.80000000002</v>
      </c>
      <c r="P525" s="1" t="str">
        <f>IF(Table1[[#This Row],[ rating_count ]]&lt;= 1000, "&lt;=1000", "&gt;=1000" )</f>
        <v>&gt;=1000</v>
      </c>
      <c r="Q525" s="1">
        <f>Table1[[#This Row],[ rating_count ]]*Table1[[#This Row],[actual_price]]</f>
        <v>31507461</v>
      </c>
      <c r="R525" t="s">
        <v>11255</v>
      </c>
      <c r="S525" s="6" t="s">
        <v>3288</v>
      </c>
      <c r="T525" t="s">
        <v>12115</v>
      </c>
      <c r="U525" t="s">
        <v>3290</v>
      </c>
      <c r="V525">
        <f>IF(TRIM(Table1[[#This Row],[review_id]])="", 0, LEN(Table1[[#This Row],[review_id]]) - LEN(SUBSTITUTE(Table1[[#This Row],[review_id]], ",", "")) + 1)</f>
        <v>8</v>
      </c>
      <c r="W525" t="s">
        <v>3291</v>
      </c>
      <c r="X525" t="s">
        <v>3292</v>
      </c>
      <c r="Y525" t="s">
        <v>3293</v>
      </c>
      <c r="Z525" t="s">
        <v>3294</v>
      </c>
    </row>
    <row r="526" spans="1:26" hidden="1" x14ac:dyDescent="0.25">
      <c r="A526" t="s">
        <v>3295</v>
      </c>
      <c r="B526" t="s">
        <v>10010</v>
      </c>
      <c r="C526" t="s">
        <v>9492</v>
      </c>
      <c r="D526" t="str">
        <f>TRIM(LEFT(SUBSTITUTE(SUBSTITUTE(SUBSTITUTE(Table1[[#This Row],[Product_category]],"&amp;"," &amp; "),"HomeImprovement","Home Improvement"),"Car&amp;Motorbike","Car &amp; Motorbike"),999))</f>
        <v>Electronics</v>
      </c>
      <c r="E526" t="s">
        <v>9496</v>
      </c>
      <c r="F526">
        <v>99</v>
      </c>
      <c r="G526">
        <v>499</v>
      </c>
      <c r="H526" t="str">
        <f>IF(Table1[[#This Row],[actual_price]]&lt;500,"&lt;500",
   IF(Table1[[#This Row],[actual_price]]&lt;=1000,"500–1000",IF(Table1[[#This Row],[actual_price]]&lt;=10000, "1000-10000",IF(Table1[[#This Row],[actual_price]]&lt;=50000, "10000-50000",IF(Table1[[#This Row],[actual_price]]&lt;=100000, "50000-100000","&gt;100000")))))</f>
        <v>&lt;500</v>
      </c>
      <c r="I526" t="str">
        <f>IF(Table1[[#This Row],[discount_percentage]] &lt;=20%, "0-20%",IF(Table1[[#This Row],[discount_percentage]] &lt;=50%, "20-50%", IF(Table1[[#This Row],[discount_percentage]] &lt;=70%, "50-70%", "70-100%" )))</f>
        <v>70-100%</v>
      </c>
      <c r="J526" s="1" t="str">
        <f>IF(Table1[[#This Row],[discount_percentage]] &gt;= 50%, "Over 50% discount", "Below 50% discount")</f>
        <v>Over 50% discount</v>
      </c>
      <c r="K526" s="4">
        <v>0.8</v>
      </c>
      <c r="L526">
        <v>4.0999999999999996</v>
      </c>
      <c r="M526">
        <f>ROUND(Table1[[#This Row],[rating]], 0)</f>
        <v>4</v>
      </c>
      <c r="N526" s="1">
        <v>2451</v>
      </c>
      <c r="O526" s="1">
        <f>Table1[[#This Row],[rating]]*Table1[[#This Row],[ rating_count ]]</f>
        <v>10049.099999999999</v>
      </c>
      <c r="P526" s="1" t="str">
        <f>IF(Table1[[#This Row],[ rating_count ]]&lt;= 1000, "&lt;=1000", "&gt;=1000" )</f>
        <v>&gt;=1000</v>
      </c>
      <c r="Q526" s="1">
        <f>Table1[[#This Row],[ rating_count ]]*Table1[[#This Row],[actual_price]]</f>
        <v>1223049</v>
      </c>
      <c r="R526" t="s">
        <v>11256</v>
      </c>
      <c r="S526" s="6" t="s">
        <v>3296</v>
      </c>
      <c r="T526" t="s">
        <v>12130</v>
      </c>
      <c r="U526" t="s">
        <v>3297</v>
      </c>
      <c r="V526">
        <f>IF(TRIM(Table1[[#This Row],[review_id]])="", 0, LEN(Table1[[#This Row],[review_id]]) - LEN(SUBSTITUTE(Table1[[#This Row],[review_id]], ",", "")) + 1)</f>
        <v>8</v>
      </c>
      <c r="W526" t="s">
        <v>3298</v>
      </c>
      <c r="X526" t="s">
        <v>3299</v>
      </c>
      <c r="Y526" t="s">
        <v>3300</v>
      </c>
      <c r="Z526" t="s">
        <v>3301</v>
      </c>
    </row>
    <row r="527" spans="1:26" hidden="1" x14ac:dyDescent="0.25">
      <c r="A527" t="s">
        <v>3302</v>
      </c>
      <c r="B527" t="s">
        <v>10011</v>
      </c>
      <c r="C527" t="s">
        <v>9492</v>
      </c>
      <c r="D527" t="str">
        <f>TRIM(LEFT(SUBSTITUTE(SUBSTITUTE(SUBSTITUTE(Table1[[#This Row],[Product_category]],"&amp;"," &amp; "),"HomeImprovement","Home Improvement"),"Car&amp;Motorbike","Car &amp; Motorbike"),999))</f>
        <v>Electronics</v>
      </c>
      <c r="E527" t="s">
        <v>9497</v>
      </c>
      <c r="F527" s="1">
        <v>2499</v>
      </c>
      <c r="G527" s="1">
        <v>7990</v>
      </c>
      <c r="H527" s="1" t="str">
        <f>IF(Table1[[#This Row],[actual_price]]&lt;500,"&lt;500",
   IF(Table1[[#This Row],[actual_price]]&lt;=1000,"500–1000",IF(Table1[[#This Row],[actual_price]]&lt;=10000, "1000-10000",IF(Table1[[#This Row],[actual_price]]&lt;=50000, "10000-50000",IF(Table1[[#This Row],[actual_price]]&lt;=100000, "50000-100000","&gt;100000")))))</f>
        <v>1000-10000</v>
      </c>
      <c r="I527" s="1" t="str">
        <f>IF(Table1[[#This Row],[discount_percentage]] &lt;=20%, "0-20%",IF(Table1[[#This Row],[discount_percentage]] &lt;=50%, "20-50%", IF(Table1[[#This Row],[discount_percentage]] &lt;=70%, "50-70%", "70-100%" )))</f>
        <v>50-70%</v>
      </c>
      <c r="J527" s="1" t="str">
        <f>IF(Table1[[#This Row],[discount_percentage]] &gt;= 50%, "Over 50% discount", "Below 50% discount")</f>
        <v>Over 50% discount</v>
      </c>
      <c r="K527" s="4">
        <v>0.69</v>
      </c>
      <c r="L527">
        <v>4.0999999999999996</v>
      </c>
      <c r="M527">
        <f>ROUND(Table1[[#This Row],[rating]], 0)</f>
        <v>4</v>
      </c>
      <c r="N527">
        <v>154</v>
      </c>
      <c r="O527" s="1">
        <f>Table1[[#This Row],[rating]]*Table1[[#This Row],[ rating_count ]]</f>
        <v>631.4</v>
      </c>
      <c r="P527" s="1" t="str">
        <f>IF(Table1[[#This Row],[ rating_count ]]&lt;= 1000, "&lt;=1000", "&gt;=1000" )</f>
        <v>&lt;=1000</v>
      </c>
      <c r="Q527" s="1">
        <f>Table1[[#This Row],[ rating_count ]]*Table1[[#This Row],[actual_price]]</f>
        <v>1230460</v>
      </c>
      <c r="R527" t="s">
        <v>11257</v>
      </c>
      <c r="S527" s="6" t="s">
        <v>3303</v>
      </c>
      <c r="T527" t="s">
        <v>2852</v>
      </c>
      <c r="U527" t="s">
        <v>3305</v>
      </c>
      <c r="V527">
        <f>IF(TRIM(Table1[[#This Row],[review_id]])="", 0, LEN(Table1[[#This Row],[review_id]]) - LEN(SUBSTITUTE(Table1[[#This Row],[review_id]], ",", "")) + 1)</f>
        <v>8</v>
      </c>
      <c r="W527" t="s">
        <v>3306</v>
      </c>
      <c r="X527" t="s">
        <v>3307</v>
      </c>
      <c r="Y527" t="s">
        <v>3308</v>
      </c>
      <c r="Z527" t="s">
        <v>3309</v>
      </c>
    </row>
    <row r="528" spans="1:26" hidden="1" x14ac:dyDescent="0.25">
      <c r="A528" t="s">
        <v>3310</v>
      </c>
      <c r="B528" t="s">
        <v>10012</v>
      </c>
      <c r="C528" t="s">
        <v>9492</v>
      </c>
      <c r="D528" t="str">
        <f>TRIM(LEFT(SUBSTITUTE(SUBSTITUTE(SUBSTITUTE(Table1[[#This Row],[Product_category]],"&amp;"," &amp; "),"HomeImprovement","Home Improvement"),"Car&amp;Motorbike","Car &amp; Motorbike"),999))</f>
        <v>Electronics</v>
      </c>
      <c r="E528" t="s">
        <v>9496</v>
      </c>
      <c r="F528">
        <v>689</v>
      </c>
      <c r="G528" s="1">
        <v>1999</v>
      </c>
      <c r="H528" s="1" t="str">
        <f>IF(Table1[[#This Row],[actual_price]]&lt;500,"&lt;500",
   IF(Table1[[#This Row],[actual_price]]&lt;=1000,"500–1000",IF(Table1[[#This Row],[actual_price]]&lt;=10000, "1000-10000",IF(Table1[[#This Row],[actual_price]]&lt;=50000, "10000-50000",IF(Table1[[#This Row],[actual_price]]&lt;=100000, "50000-100000","&gt;100000")))))</f>
        <v>1000-10000</v>
      </c>
      <c r="I528" s="1" t="str">
        <f>IF(Table1[[#This Row],[discount_percentage]] &lt;=20%, "0-20%",IF(Table1[[#This Row],[discount_percentage]] &lt;=50%, "20-50%", IF(Table1[[#This Row],[discount_percentage]] &lt;=70%, "50-70%", "70-100%" )))</f>
        <v>50-70%</v>
      </c>
      <c r="J528" s="1" t="str">
        <f>IF(Table1[[#This Row],[discount_percentage]] &gt;= 50%, "Over 50% discount", "Below 50% discount")</f>
        <v>Over 50% discount</v>
      </c>
      <c r="K528" s="4">
        <v>0.66</v>
      </c>
      <c r="L528">
        <v>4.3</v>
      </c>
      <c r="M528">
        <f>ROUND(Table1[[#This Row],[rating]], 0)</f>
        <v>4</v>
      </c>
      <c r="N528" s="1">
        <v>1193</v>
      </c>
      <c r="O528" s="1">
        <f>Table1[[#This Row],[rating]]*Table1[[#This Row],[ rating_count ]]</f>
        <v>5129.8999999999996</v>
      </c>
      <c r="P528" s="1" t="str">
        <f>IF(Table1[[#This Row],[ rating_count ]]&lt;= 1000, "&lt;=1000", "&gt;=1000" )</f>
        <v>&gt;=1000</v>
      </c>
      <c r="Q528" s="1">
        <f>Table1[[#This Row],[ rating_count ]]*Table1[[#This Row],[actual_price]]</f>
        <v>2384807</v>
      </c>
      <c r="R528" t="s">
        <v>11258</v>
      </c>
      <c r="S528" s="6" t="s">
        <v>3311</v>
      </c>
      <c r="T528" t="s">
        <v>3152</v>
      </c>
      <c r="U528" t="s">
        <v>3313</v>
      </c>
      <c r="V528">
        <f>IF(TRIM(Table1[[#This Row],[review_id]])="", 0, LEN(Table1[[#This Row],[review_id]]) - LEN(SUBSTITUTE(Table1[[#This Row],[review_id]], ",", "")) + 1)</f>
        <v>8</v>
      </c>
      <c r="W528" t="s">
        <v>3314</v>
      </c>
      <c r="X528" t="s">
        <v>3315</v>
      </c>
      <c r="Y528" t="s">
        <v>3316</v>
      </c>
      <c r="Z528" t="s">
        <v>3317</v>
      </c>
    </row>
    <row r="529" spans="1:26" hidden="1" x14ac:dyDescent="0.25">
      <c r="A529" t="s">
        <v>3318</v>
      </c>
      <c r="B529" t="s">
        <v>10013</v>
      </c>
      <c r="C529" t="s">
        <v>9492</v>
      </c>
      <c r="D529" t="str">
        <f>TRIM(LEFT(SUBSTITUTE(SUBSTITUTE(SUBSTITUTE(Table1[[#This Row],[Product_category]],"&amp;"," &amp; "),"HomeImprovement","Home Improvement"),"Car&amp;Motorbike","Car &amp; Motorbike"),999))</f>
        <v>Electronics</v>
      </c>
      <c r="E529" t="s">
        <v>9496</v>
      </c>
      <c r="F529">
        <v>499</v>
      </c>
      <c r="G529" s="1">
        <v>1899</v>
      </c>
      <c r="H529" s="1" t="str">
        <f>IF(Table1[[#This Row],[actual_price]]&lt;500,"&lt;500",
   IF(Table1[[#This Row],[actual_price]]&lt;=1000,"500–1000",IF(Table1[[#This Row],[actual_price]]&lt;=10000, "1000-10000",IF(Table1[[#This Row],[actual_price]]&lt;=50000, "10000-50000",IF(Table1[[#This Row],[actual_price]]&lt;=100000, "50000-100000","&gt;100000")))))</f>
        <v>1000-10000</v>
      </c>
      <c r="I529" s="1" t="str">
        <f>IF(Table1[[#This Row],[discount_percentage]] &lt;=20%, "0-20%",IF(Table1[[#This Row],[discount_percentage]] &lt;=50%, "20-50%", IF(Table1[[#This Row],[discount_percentage]] &lt;=70%, "50-70%", "70-100%" )))</f>
        <v>70-100%</v>
      </c>
      <c r="J529" s="1" t="str">
        <f>IF(Table1[[#This Row],[discount_percentage]] &gt;= 50%, "Over 50% discount", "Below 50% discount")</f>
        <v>Over 50% discount</v>
      </c>
      <c r="K529" s="4">
        <v>0.74</v>
      </c>
      <c r="L529">
        <v>4.0999999999999996</v>
      </c>
      <c r="M529">
        <f>ROUND(Table1[[#This Row],[rating]], 0)</f>
        <v>4</v>
      </c>
      <c r="N529" s="1">
        <v>1475</v>
      </c>
      <c r="O529" s="1">
        <f>Table1[[#This Row],[rating]]*Table1[[#This Row],[ rating_count ]]</f>
        <v>6047.4999999999991</v>
      </c>
      <c r="P529" s="1" t="str">
        <f>IF(Table1[[#This Row],[ rating_count ]]&lt;= 1000, "&lt;=1000", "&gt;=1000" )</f>
        <v>&gt;=1000</v>
      </c>
      <c r="Q529" s="1">
        <f>Table1[[#This Row],[ rating_count ]]*Table1[[#This Row],[actual_price]]</f>
        <v>2801025</v>
      </c>
      <c r="R529" t="s">
        <v>11259</v>
      </c>
      <c r="S529" s="6" t="s">
        <v>3319</v>
      </c>
      <c r="T529" t="s">
        <v>12131</v>
      </c>
      <c r="U529" t="s">
        <v>3321</v>
      </c>
      <c r="V529">
        <f>IF(TRIM(Table1[[#This Row],[review_id]])="", 0, LEN(Table1[[#This Row],[review_id]]) - LEN(SUBSTITUTE(Table1[[#This Row],[review_id]], ",", "")) + 1)</f>
        <v>8</v>
      </c>
      <c r="W529" t="s">
        <v>3322</v>
      </c>
      <c r="X529" t="s">
        <v>3323</v>
      </c>
      <c r="Y529" t="s">
        <v>3324</v>
      </c>
      <c r="Z529" t="s">
        <v>3325</v>
      </c>
    </row>
    <row r="530" spans="1:26" hidden="1" x14ac:dyDescent="0.25">
      <c r="A530" t="s">
        <v>3326</v>
      </c>
      <c r="B530" t="s">
        <v>10014</v>
      </c>
      <c r="C530" t="s">
        <v>9492</v>
      </c>
      <c r="D530" t="str">
        <f>TRIM(LEFT(SUBSTITUTE(SUBSTITUTE(SUBSTITUTE(Table1[[#This Row],[Product_category]],"&amp;"," &amp; "),"HomeImprovement","Home Improvement"),"Car&amp;Motorbike","Car &amp; Motorbike"),999))</f>
        <v>Electronics</v>
      </c>
      <c r="E530" s="1" t="s">
        <v>9497</v>
      </c>
      <c r="F530">
        <v>299</v>
      </c>
      <c r="G530">
        <v>999</v>
      </c>
      <c r="H530" t="str">
        <f>IF(Table1[[#This Row],[actual_price]]&lt;500,"&lt;500",
   IF(Table1[[#This Row],[actual_price]]&lt;=1000,"500–1000",IF(Table1[[#This Row],[actual_price]]&lt;=10000, "1000-10000",IF(Table1[[#This Row],[actual_price]]&lt;=50000, "10000-50000",IF(Table1[[#This Row],[actual_price]]&lt;=100000, "50000-100000","&gt;100000")))))</f>
        <v>500–1000</v>
      </c>
      <c r="I530" t="str">
        <f>IF(Table1[[#This Row],[discount_percentage]] &lt;=20%, "0-20%",IF(Table1[[#This Row],[discount_percentage]] &lt;=50%, "20-50%", IF(Table1[[#This Row],[discount_percentage]] &lt;=70%, "50-70%", "70-100%" )))</f>
        <v>50-70%</v>
      </c>
      <c r="J530" s="1" t="str">
        <f>IF(Table1[[#This Row],[discount_percentage]] &gt;= 50%, "Over 50% discount", "Below 50% discount")</f>
        <v>Over 50% discount</v>
      </c>
      <c r="K530" s="4">
        <v>0.7</v>
      </c>
      <c r="L530">
        <v>4.3</v>
      </c>
      <c r="M530">
        <f>ROUND(Table1[[#This Row],[rating]], 0)</f>
        <v>4</v>
      </c>
      <c r="N530" s="1">
        <v>8891</v>
      </c>
      <c r="O530" s="1">
        <f>Table1[[#This Row],[rating]]*Table1[[#This Row],[ rating_count ]]</f>
        <v>38231.299999999996</v>
      </c>
      <c r="P530" s="1" t="str">
        <f>IF(Table1[[#This Row],[ rating_count ]]&lt;= 1000, "&lt;=1000", "&gt;=1000" )</f>
        <v>&gt;=1000</v>
      </c>
      <c r="Q530" s="1">
        <f>Table1[[#This Row],[ rating_count ]]*Table1[[#This Row],[actual_price]]</f>
        <v>8882109</v>
      </c>
      <c r="R530" t="s">
        <v>11260</v>
      </c>
      <c r="S530" s="6" t="s">
        <v>3327</v>
      </c>
      <c r="T530" t="s">
        <v>3167</v>
      </c>
      <c r="U530" t="s">
        <v>3329</v>
      </c>
      <c r="V530">
        <f>IF(TRIM(Table1[[#This Row],[review_id]])="", 0, LEN(Table1[[#This Row],[review_id]]) - LEN(SUBSTITUTE(Table1[[#This Row],[review_id]], ",", "")) + 1)</f>
        <v>8</v>
      </c>
      <c r="W530" t="s">
        <v>3330</v>
      </c>
      <c r="X530" t="s">
        <v>3331</v>
      </c>
      <c r="Y530" t="s">
        <v>3332</v>
      </c>
      <c r="Z530" t="s">
        <v>3333</v>
      </c>
    </row>
    <row r="531" spans="1:26" hidden="1" x14ac:dyDescent="0.25">
      <c r="A531" t="s">
        <v>3334</v>
      </c>
      <c r="B531" t="s">
        <v>10015</v>
      </c>
      <c r="C531" t="s">
        <v>9492</v>
      </c>
      <c r="D531" t="str">
        <f>TRIM(LEFT(SUBSTITUTE(SUBSTITUTE(SUBSTITUTE(Table1[[#This Row],[Product_category]],"&amp;"," &amp; "),"HomeImprovement","Home Improvement"),"Car&amp;Motorbike","Car &amp; Motorbike"),999))</f>
        <v>Electronics</v>
      </c>
      <c r="E531" t="s">
        <v>9498</v>
      </c>
      <c r="F531">
        <v>209</v>
      </c>
      <c r="G531">
        <v>499</v>
      </c>
      <c r="H531" t="str">
        <f>IF(Table1[[#This Row],[actual_price]]&lt;500,"&lt;500",
   IF(Table1[[#This Row],[actual_price]]&lt;=1000,"500–1000",IF(Table1[[#This Row],[actual_price]]&lt;=10000, "1000-10000",IF(Table1[[#This Row],[actual_price]]&lt;=50000, "10000-50000",IF(Table1[[#This Row],[actual_price]]&lt;=100000, "50000-100000","&gt;100000")))))</f>
        <v>&lt;500</v>
      </c>
      <c r="I531" t="str">
        <f>IF(Table1[[#This Row],[discount_percentage]] &lt;=20%, "0-20%",IF(Table1[[#This Row],[discount_percentage]] &lt;=50%, "20-50%", IF(Table1[[#This Row],[discount_percentage]] &lt;=70%, "50-70%", "70-100%" )))</f>
        <v>50-70%</v>
      </c>
      <c r="J531" s="1" t="str">
        <f>IF(Table1[[#This Row],[discount_percentage]] &gt;= 50%, "Over 50% discount", "Below 50% discount")</f>
        <v>Over 50% discount</v>
      </c>
      <c r="K531" s="4">
        <v>0.57999999999999996</v>
      </c>
      <c r="L531">
        <v>3.6</v>
      </c>
      <c r="M531">
        <f>ROUND(Table1[[#This Row],[rating]], 0)</f>
        <v>4</v>
      </c>
      <c r="N531">
        <v>104</v>
      </c>
      <c r="O531" s="1">
        <f>Table1[[#This Row],[rating]]*Table1[[#This Row],[ rating_count ]]</f>
        <v>374.40000000000003</v>
      </c>
      <c r="P531" s="1" t="str">
        <f>IF(Table1[[#This Row],[ rating_count ]]&lt;= 1000, "&lt;=1000", "&gt;=1000" )</f>
        <v>&lt;=1000</v>
      </c>
      <c r="Q531" s="1">
        <f>Table1[[#This Row],[ rating_count ]]*Table1[[#This Row],[actual_price]]</f>
        <v>51896</v>
      </c>
      <c r="R531" t="s">
        <v>11261</v>
      </c>
      <c r="S531" s="6" t="s">
        <v>3335</v>
      </c>
      <c r="T531" t="s">
        <v>3175</v>
      </c>
      <c r="U531" t="s">
        <v>3336</v>
      </c>
      <c r="V531">
        <f>IF(TRIM(Table1[[#This Row],[review_id]])="", 0, LEN(Table1[[#This Row],[review_id]]) - LEN(SUBSTITUTE(Table1[[#This Row],[review_id]], ",", "")) + 1)</f>
        <v>8</v>
      </c>
      <c r="W531" t="s">
        <v>3337</v>
      </c>
      <c r="X531" t="s">
        <v>3338</v>
      </c>
      <c r="Y531" t="s">
        <v>3339</v>
      </c>
      <c r="Z531" t="s">
        <v>3340</v>
      </c>
    </row>
    <row r="532" spans="1:26" hidden="1" x14ac:dyDescent="0.25">
      <c r="A532" t="s">
        <v>3341</v>
      </c>
      <c r="B532" t="s">
        <v>10016</v>
      </c>
      <c r="C532" t="s">
        <v>9492</v>
      </c>
      <c r="D532" t="str">
        <f>TRIM(LEFT(SUBSTITUTE(SUBSTITUTE(SUBSTITUTE(Table1[[#This Row],[Product_category]],"&amp;"," &amp; "),"HomeImprovement","Home Improvement"),"Car&amp;Motorbike","Car &amp; Motorbike"),999))</f>
        <v>Electronics</v>
      </c>
      <c r="E532" s="1" t="s">
        <v>9496</v>
      </c>
      <c r="F532" s="1">
        <v>8499</v>
      </c>
      <c r="G532" s="1">
        <v>12999</v>
      </c>
      <c r="H532" s="1" t="str">
        <f>IF(Table1[[#This Row],[actual_price]]&lt;500,"&lt;500",
   IF(Table1[[#This Row],[actual_price]]&lt;=1000,"500–1000",IF(Table1[[#This Row],[actual_price]]&lt;=10000, "1000-10000",IF(Table1[[#This Row],[actual_price]]&lt;=50000, "10000-50000",IF(Table1[[#This Row],[actual_price]]&lt;=100000, "50000-100000","&gt;100000")))))</f>
        <v>10000-50000</v>
      </c>
      <c r="I532" s="1" t="str">
        <f>IF(Table1[[#This Row],[discount_percentage]] &lt;=20%, "0-20%",IF(Table1[[#This Row],[discount_percentage]] &lt;=50%, "20-50%", IF(Table1[[#This Row],[discount_percentage]] &lt;=70%, "50-70%", "70-100%" )))</f>
        <v>20-50%</v>
      </c>
      <c r="J532" s="1" t="str">
        <f>IF(Table1[[#This Row],[discount_percentage]] &gt;= 50%, "Over 50% discount", "Below 50% discount")</f>
        <v>Below 50% discount</v>
      </c>
      <c r="K532" s="4">
        <v>0.35</v>
      </c>
      <c r="L532">
        <v>4.0999999999999996</v>
      </c>
      <c r="M532">
        <f>ROUND(Table1[[#This Row],[rating]], 0)</f>
        <v>4</v>
      </c>
      <c r="N532" s="1">
        <v>6662</v>
      </c>
      <c r="O532" s="1">
        <f>Table1[[#This Row],[rating]]*Table1[[#This Row],[ rating_count ]]</f>
        <v>27314.199999999997</v>
      </c>
      <c r="P532" s="1" t="str">
        <f>IF(Table1[[#This Row],[ rating_count ]]&lt;= 1000, "&lt;=1000", "&gt;=1000" )</f>
        <v>&gt;=1000</v>
      </c>
      <c r="Q532" s="1">
        <f>Table1[[#This Row],[ rating_count ]]*Table1[[#This Row],[actual_price]]</f>
        <v>86599338</v>
      </c>
      <c r="R532" t="s">
        <v>11262</v>
      </c>
      <c r="S532" s="6" t="s">
        <v>3342</v>
      </c>
      <c r="T532" t="s">
        <v>12132</v>
      </c>
      <c r="U532" t="s">
        <v>3344</v>
      </c>
      <c r="V532">
        <f>IF(TRIM(Table1[[#This Row],[review_id]])="", 0, LEN(Table1[[#This Row],[review_id]]) - LEN(SUBSTITUTE(Table1[[#This Row],[review_id]], ",", "")) + 1)</f>
        <v>8</v>
      </c>
      <c r="W532" t="s">
        <v>3345</v>
      </c>
      <c r="X532" t="s">
        <v>3346</v>
      </c>
      <c r="Y532" t="s">
        <v>3347</v>
      </c>
      <c r="Z532" t="s">
        <v>3348</v>
      </c>
    </row>
    <row r="533" spans="1:26" hidden="1" x14ac:dyDescent="0.25">
      <c r="A533" t="s">
        <v>3349</v>
      </c>
      <c r="B533" t="s">
        <v>9975</v>
      </c>
      <c r="C533" t="s">
        <v>9492</v>
      </c>
      <c r="D533" t="str">
        <f>TRIM(LEFT(SUBSTITUTE(SUBSTITUTE(SUBSTITUTE(Table1[[#This Row],[Product_category]],"&amp;"," &amp; "),"HomeImprovement","Home Improvement"),"Car&amp;Motorbike","Car &amp; Motorbike"),999))</f>
        <v>Electronics</v>
      </c>
      <c r="E533" s="1" t="s">
        <v>9497</v>
      </c>
      <c r="F533" s="1">
        <v>2179</v>
      </c>
      <c r="G533" s="1">
        <v>3999</v>
      </c>
      <c r="H533" s="1" t="str">
        <f>IF(Table1[[#This Row],[actual_price]]&lt;500,"&lt;500",
   IF(Table1[[#This Row],[actual_price]]&lt;=1000,"500–1000",IF(Table1[[#This Row],[actual_price]]&lt;=10000, "1000-10000",IF(Table1[[#This Row],[actual_price]]&lt;=50000, "10000-50000",IF(Table1[[#This Row],[actual_price]]&lt;=100000, "50000-100000","&gt;100000")))))</f>
        <v>1000-10000</v>
      </c>
      <c r="I533" s="1" t="str">
        <f>IF(Table1[[#This Row],[discount_percentage]] &lt;=20%, "0-20%",IF(Table1[[#This Row],[discount_percentage]] &lt;=50%, "20-50%", IF(Table1[[#This Row],[discount_percentage]] &lt;=70%, "50-70%", "70-100%" )))</f>
        <v>20-50%</v>
      </c>
      <c r="J533" s="1" t="str">
        <f>IF(Table1[[#This Row],[discount_percentage]] &gt;= 50%, "Over 50% discount", "Below 50% discount")</f>
        <v>Below 50% discount</v>
      </c>
      <c r="K533" s="4">
        <v>0.46</v>
      </c>
      <c r="L533">
        <v>4</v>
      </c>
      <c r="M533">
        <f>ROUND(Table1[[#This Row],[rating]], 0)</f>
        <v>4</v>
      </c>
      <c r="N533" s="1">
        <v>8380</v>
      </c>
      <c r="O533" s="1">
        <f>Table1[[#This Row],[rating]]*Table1[[#This Row],[ rating_count ]]</f>
        <v>33520</v>
      </c>
      <c r="P533" s="1" t="str">
        <f>IF(Table1[[#This Row],[ rating_count ]]&lt;= 1000, "&lt;=1000", "&gt;=1000" )</f>
        <v>&gt;=1000</v>
      </c>
      <c r="Q533" s="1">
        <f>Table1[[#This Row],[ rating_count ]]*Table1[[#This Row],[actual_price]]</f>
        <v>33511620</v>
      </c>
      <c r="R533" t="s">
        <v>11263</v>
      </c>
      <c r="S533" s="6" t="s">
        <v>2681</v>
      </c>
      <c r="T533" t="s">
        <v>3190</v>
      </c>
      <c r="U533" t="s">
        <v>2683</v>
      </c>
      <c r="V533">
        <f>IF(TRIM(Table1[[#This Row],[review_id]])="", 0, LEN(Table1[[#This Row],[review_id]]) - LEN(SUBSTITUTE(Table1[[#This Row],[review_id]], ",", "")) + 1)</f>
        <v>7</v>
      </c>
      <c r="W533" t="s">
        <v>2684</v>
      </c>
      <c r="X533" t="s">
        <v>2685</v>
      </c>
      <c r="Y533" t="s">
        <v>3047</v>
      </c>
      <c r="Z533" t="s">
        <v>3350</v>
      </c>
    </row>
    <row r="534" spans="1:26" hidden="1" x14ac:dyDescent="0.25">
      <c r="A534" t="s">
        <v>3351</v>
      </c>
      <c r="B534" t="s">
        <v>10017</v>
      </c>
      <c r="C534" t="s">
        <v>9492</v>
      </c>
      <c r="D534" t="str">
        <f>TRIM(LEFT(SUBSTITUTE(SUBSTITUTE(SUBSTITUTE(Table1[[#This Row],[Product_category]],"&amp;"," &amp; "),"HomeImprovement","Home Improvement"),"Car&amp;Motorbike","Car &amp; Motorbike"),999))</f>
        <v>Electronics</v>
      </c>
      <c r="E534" s="1" t="s">
        <v>9497</v>
      </c>
      <c r="F534" s="1">
        <v>16999</v>
      </c>
      <c r="G534" s="1">
        <v>20999</v>
      </c>
      <c r="H534" s="1" t="str">
        <f>IF(Table1[[#This Row],[actual_price]]&lt;500,"&lt;500",
   IF(Table1[[#This Row],[actual_price]]&lt;=1000,"500–1000",IF(Table1[[#This Row],[actual_price]]&lt;=10000, "1000-10000",IF(Table1[[#This Row],[actual_price]]&lt;=50000, "10000-50000",IF(Table1[[#This Row],[actual_price]]&lt;=100000, "50000-100000","&gt;100000")))))</f>
        <v>10000-50000</v>
      </c>
      <c r="I534" s="1" t="str">
        <f>IF(Table1[[#This Row],[discount_percentage]] &lt;=20%, "0-20%",IF(Table1[[#This Row],[discount_percentage]] &lt;=50%, "20-50%", IF(Table1[[#This Row],[discount_percentage]] &lt;=70%, "50-70%", "70-100%" )))</f>
        <v>0-20%</v>
      </c>
      <c r="J534" s="1" t="str">
        <f>IF(Table1[[#This Row],[discount_percentage]] &gt;= 50%, "Over 50% discount", "Below 50% discount")</f>
        <v>Below 50% discount</v>
      </c>
      <c r="K534" s="4">
        <v>0.19</v>
      </c>
      <c r="L534">
        <v>4.0999999999999996</v>
      </c>
      <c r="M534">
        <f>ROUND(Table1[[#This Row],[rating]], 0)</f>
        <v>4</v>
      </c>
      <c r="N534" s="1">
        <v>31822</v>
      </c>
      <c r="O534" s="1">
        <f>Table1[[#This Row],[rating]]*Table1[[#This Row],[ rating_count ]]</f>
        <v>130470.19999999998</v>
      </c>
      <c r="P534" s="1" t="str">
        <f>IF(Table1[[#This Row],[ rating_count ]]&lt;= 1000, "&lt;=1000", "&gt;=1000" )</f>
        <v>&gt;=1000</v>
      </c>
      <c r="Q534" s="1">
        <f>Table1[[#This Row],[ rating_count ]]*Table1[[#This Row],[actual_price]]</f>
        <v>668230178</v>
      </c>
      <c r="R534" t="s">
        <v>11264</v>
      </c>
      <c r="S534" s="6" t="s">
        <v>3352</v>
      </c>
      <c r="T534" t="s">
        <v>3038</v>
      </c>
      <c r="U534" t="s">
        <v>3354</v>
      </c>
      <c r="V534">
        <f>IF(TRIM(Table1[[#This Row],[review_id]])="", 0, LEN(Table1[[#This Row],[review_id]]) - LEN(SUBSTITUTE(Table1[[#This Row],[review_id]], ",", "")) + 1)</f>
        <v>8</v>
      </c>
      <c r="W534" t="s">
        <v>3355</v>
      </c>
      <c r="X534" t="s">
        <v>3356</v>
      </c>
      <c r="Y534" t="s">
        <v>3357</v>
      </c>
      <c r="Z534" t="s">
        <v>3358</v>
      </c>
    </row>
    <row r="535" spans="1:26" hidden="1" x14ac:dyDescent="0.25">
      <c r="A535" t="s">
        <v>3359</v>
      </c>
      <c r="B535" t="s">
        <v>10018</v>
      </c>
      <c r="C535" t="s">
        <v>9492</v>
      </c>
      <c r="D535" t="str">
        <f>TRIM(LEFT(SUBSTITUTE(SUBSTITUTE(SUBSTITUTE(Table1[[#This Row],[Product_category]],"&amp;"," &amp; "),"HomeImprovement","Home Improvement"),"Car&amp;Motorbike","Car &amp; Motorbike"),999))</f>
        <v>Electronics</v>
      </c>
      <c r="E535" t="s">
        <v>9497</v>
      </c>
      <c r="F535" s="1">
        <v>44999</v>
      </c>
      <c r="G535" s="1">
        <v>49999</v>
      </c>
      <c r="H535" s="1" t="str">
        <f>IF(Table1[[#This Row],[actual_price]]&lt;500,"&lt;500",
   IF(Table1[[#This Row],[actual_price]]&lt;=1000,"500–1000",IF(Table1[[#This Row],[actual_price]]&lt;=10000, "1000-10000",IF(Table1[[#This Row],[actual_price]]&lt;=50000, "10000-50000",IF(Table1[[#This Row],[actual_price]]&lt;=100000, "50000-100000","&gt;100000")))))</f>
        <v>10000-50000</v>
      </c>
      <c r="I535" s="1" t="str">
        <f>IF(Table1[[#This Row],[discount_percentage]] &lt;=20%, "0-20%",IF(Table1[[#This Row],[discount_percentage]] &lt;=50%, "20-50%", IF(Table1[[#This Row],[discount_percentage]] &lt;=70%, "50-70%", "70-100%" )))</f>
        <v>0-20%</v>
      </c>
      <c r="J535" s="1" t="str">
        <f>IF(Table1[[#This Row],[discount_percentage]] &gt;= 50%, "Over 50% discount", "Below 50% discount")</f>
        <v>Below 50% discount</v>
      </c>
      <c r="K535" s="4">
        <v>0.1</v>
      </c>
      <c r="L535">
        <v>4.3</v>
      </c>
      <c r="M535">
        <f>ROUND(Table1[[#This Row],[rating]], 0)</f>
        <v>4</v>
      </c>
      <c r="N535" s="1">
        <v>3075</v>
      </c>
      <c r="O535" s="1">
        <f>Table1[[#This Row],[rating]]*Table1[[#This Row],[ rating_count ]]</f>
        <v>13222.5</v>
      </c>
      <c r="P535" s="1" t="str">
        <f>IF(Table1[[#This Row],[ rating_count ]]&lt;= 1000, "&lt;=1000", "&gt;=1000" )</f>
        <v>&gt;=1000</v>
      </c>
      <c r="Q535" s="1">
        <f>Table1[[#This Row],[ rating_count ]]*Table1[[#This Row],[actual_price]]</f>
        <v>153746925</v>
      </c>
      <c r="R535" t="s">
        <v>11265</v>
      </c>
      <c r="S535" s="6" t="s">
        <v>2692</v>
      </c>
      <c r="T535" t="s">
        <v>3201</v>
      </c>
      <c r="U535" t="s">
        <v>2694</v>
      </c>
      <c r="V535">
        <f>IF(TRIM(Table1[[#This Row],[review_id]])="", 0, LEN(Table1[[#This Row],[review_id]]) - LEN(SUBSTITUTE(Table1[[#This Row],[review_id]], ",", "")) + 1)</f>
        <v>8</v>
      </c>
      <c r="W535" t="s">
        <v>2695</v>
      </c>
      <c r="X535" t="s">
        <v>2696</v>
      </c>
      <c r="Y535" t="s">
        <v>3360</v>
      </c>
      <c r="Z535" t="s">
        <v>3361</v>
      </c>
    </row>
    <row r="536" spans="1:26" hidden="1" x14ac:dyDescent="0.25">
      <c r="A536" t="s">
        <v>3362</v>
      </c>
      <c r="B536" t="s">
        <v>10019</v>
      </c>
      <c r="C536" t="s">
        <v>9492</v>
      </c>
      <c r="D536" t="str">
        <f>TRIM(LEFT(SUBSTITUTE(SUBSTITUTE(SUBSTITUTE(Table1[[#This Row],[Product_category]],"&amp;"," &amp; "),"HomeImprovement","Home Improvement"),"Car&amp;Motorbike","Car &amp; Motorbike"),999))</f>
        <v>Electronics</v>
      </c>
      <c r="E536" t="s">
        <v>9497</v>
      </c>
      <c r="F536" s="1">
        <v>2599</v>
      </c>
      <c r="G536" s="1">
        <v>2999</v>
      </c>
      <c r="H536" s="1" t="str">
        <f>IF(Table1[[#This Row],[actual_price]]&lt;500,"&lt;500",
   IF(Table1[[#This Row],[actual_price]]&lt;=1000,"500–1000",IF(Table1[[#This Row],[actual_price]]&lt;=10000, "1000-10000",IF(Table1[[#This Row],[actual_price]]&lt;=50000, "10000-50000",IF(Table1[[#This Row],[actual_price]]&lt;=100000, "50000-100000","&gt;100000")))))</f>
        <v>1000-10000</v>
      </c>
      <c r="I536" s="1" t="str">
        <f>IF(Table1[[#This Row],[discount_percentage]] &lt;=20%, "0-20%",IF(Table1[[#This Row],[discount_percentage]] &lt;=50%, "20-50%", IF(Table1[[#This Row],[discount_percentage]] &lt;=70%, "50-70%", "70-100%" )))</f>
        <v>0-20%</v>
      </c>
      <c r="J536" s="1" t="str">
        <f>IF(Table1[[#This Row],[discount_percentage]] &gt;= 50%, "Over 50% discount", "Below 50% discount")</f>
        <v>Below 50% discount</v>
      </c>
      <c r="K536" s="4">
        <v>0.13</v>
      </c>
      <c r="L536">
        <v>3.9</v>
      </c>
      <c r="M536">
        <f>ROUND(Table1[[#This Row],[rating]], 0)</f>
        <v>4</v>
      </c>
      <c r="N536" s="1">
        <v>14266</v>
      </c>
      <c r="O536" s="1">
        <f>Table1[[#This Row],[rating]]*Table1[[#This Row],[ rating_count ]]</f>
        <v>55637.4</v>
      </c>
      <c r="P536" s="1" t="str">
        <f>IF(Table1[[#This Row],[ rating_count ]]&lt;= 1000, "&lt;=1000", "&gt;=1000" )</f>
        <v>&gt;=1000</v>
      </c>
      <c r="Q536" s="1">
        <f>Table1[[#This Row],[ rating_count ]]*Table1[[#This Row],[actual_price]]</f>
        <v>42783734</v>
      </c>
      <c r="R536" t="s">
        <v>11266</v>
      </c>
      <c r="S536" s="6" t="s">
        <v>3363</v>
      </c>
      <c r="T536" t="s">
        <v>12133</v>
      </c>
      <c r="U536" t="s">
        <v>3365</v>
      </c>
      <c r="V536">
        <f>IF(TRIM(Table1[[#This Row],[review_id]])="", 0, LEN(Table1[[#This Row],[review_id]]) - LEN(SUBSTITUTE(Table1[[#This Row],[review_id]], ",", "")) + 1)</f>
        <v>8</v>
      </c>
      <c r="W536" t="s">
        <v>3366</v>
      </c>
      <c r="X536" t="s">
        <v>3367</v>
      </c>
      <c r="Y536" t="s">
        <v>3368</v>
      </c>
      <c r="Z536" t="s">
        <v>3369</v>
      </c>
    </row>
    <row r="537" spans="1:26" hidden="1" x14ac:dyDescent="0.25">
      <c r="A537" t="s">
        <v>3370</v>
      </c>
      <c r="B537" t="s">
        <v>10020</v>
      </c>
      <c r="C537" t="s">
        <v>9492</v>
      </c>
      <c r="D537" t="str">
        <f>TRIM(LEFT(SUBSTITUTE(SUBSTITUTE(SUBSTITUTE(Table1[[#This Row],[Product_category]],"&amp;"," &amp; "),"HomeImprovement","Home Improvement"),"Car&amp;Motorbike","Car &amp; Motorbike"),999))</f>
        <v>Electronics</v>
      </c>
      <c r="E537" s="1" t="s">
        <v>9497</v>
      </c>
      <c r="F537" s="1">
        <v>2799</v>
      </c>
      <c r="G537" s="1">
        <v>6499</v>
      </c>
      <c r="H537" s="1" t="str">
        <f>IF(Table1[[#This Row],[actual_price]]&lt;500,"&lt;500",
   IF(Table1[[#This Row],[actual_price]]&lt;=1000,"500–1000",IF(Table1[[#This Row],[actual_price]]&lt;=10000, "1000-10000",IF(Table1[[#This Row],[actual_price]]&lt;=50000, "10000-50000",IF(Table1[[#This Row],[actual_price]]&lt;=100000, "50000-100000","&gt;100000")))))</f>
        <v>1000-10000</v>
      </c>
      <c r="I537" s="1" t="str">
        <f>IF(Table1[[#This Row],[discount_percentage]] &lt;=20%, "0-20%",IF(Table1[[#This Row],[discount_percentage]] &lt;=50%, "20-50%", IF(Table1[[#This Row],[discount_percentage]] &lt;=70%, "50-70%", "70-100%" )))</f>
        <v>50-70%</v>
      </c>
      <c r="J537" s="1" t="str">
        <f>IF(Table1[[#This Row],[discount_percentage]] &gt;= 50%, "Over 50% discount", "Below 50% discount")</f>
        <v>Over 50% discount</v>
      </c>
      <c r="K537" s="4">
        <v>0.56999999999999995</v>
      </c>
      <c r="L537">
        <v>4.0999999999999996</v>
      </c>
      <c r="M537">
        <f>ROUND(Table1[[#This Row],[rating]], 0)</f>
        <v>4</v>
      </c>
      <c r="N537" s="1">
        <v>38879</v>
      </c>
      <c r="O537" s="1">
        <f>Table1[[#This Row],[rating]]*Table1[[#This Row],[ rating_count ]]</f>
        <v>159403.9</v>
      </c>
      <c r="P537" s="1" t="str">
        <f>IF(Table1[[#This Row],[ rating_count ]]&lt;= 1000, "&lt;=1000", "&gt;=1000" )</f>
        <v>&gt;=1000</v>
      </c>
      <c r="Q537" s="1">
        <f>Table1[[#This Row],[ rating_count ]]*Table1[[#This Row],[actual_price]]</f>
        <v>252674621</v>
      </c>
      <c r="R537" t="s">
        <v>11267</v>
      </c>
      <c r="S537" s="6" t="s">
        <v>3371</v>
      </c>
      <c r="T537" t="s">
        <v>3217</v>
      </c>
      <c r="U537" t="s">
        <v>3373</v>
      </c>
      <c r="V537">
        <f>IF(TRIM(Table1[[#This Row],[review_id]])="", 0, LEN(Table1[[#This Row],[review_id]]) - LEN(SUBSTITUTE(Table1[[#This Row],[review_id]], ",", "")) + 1)</f>
        <v>8</v>
      </c>
      <c r="W537" t="s">
        <v>3374</v>
      </c>
      <c r="X537" t="s">
        <v>3375</v>
      </c>
      <c r="Y537" t="s">
        <v>3376</v>
      </c>
      <c r="Z537" t="s">
        <v>3377</v>
      </c>
    </row>
    <row r="538" spans="1:26" hidden="1" x14ac:dyDescent="0.25">
      <c r="A538" t="s">
        <v>3378</v>
      </c>
      <c r="B538" t="s">
        <v>9985</v>
      </c>
      <c r="C538" t="s">
        <v>9492</v>
      </c>
      <c r="D538" t="str">
        <f>TRIM(LEFT(SUBSTITUTE(SUBSTITUTE(SUBSTITUTE(Table1[[#This Row],[Product_category]],"&amp;"," &amp; "),"HomeImprovement","Home Improvement"),"Car&amp;Motorbike","Car &amp; Motorbike"),999))</f>
        <v>Electronics</v>
      </c>
      <c r="E538" s="1" t="s">
        <v>9496</v>
      </c>
      <c r="F538" s="1">
        <v>1399</v>
      </c>
      <c r="G538" s="1">
        <v>2990</v>
      </c>
      <c r="H538" s="1" t="str">
        <f>IF(Table1[[#This Row],[actual_price]]&lt;500,"&lt;500",
   IF(Table1[[#This Row],[actual_price]]&lt;=1000,"500–1000",IF(Table1[[#This Row],[actual_price]]&lt;=10000, "1000-10000",IF(Table1[[#This Row],[actual_price]]&lt;=50000, "10000-50000",IF(Table1[[#This Row],[actual_price]]&lt;=100000, "50000-100000","&gt;100000")))))</f>
        <v>1000-10000</v>
      </c>
      <c r="I538" s="1" t="str">
        <f>IF(Table1[[#This Row],[discount_percentage]] &lt;=20%, "0-20%",IF(Table1[[#This Row],[discount_percentage]] &lt;=50%, "20-50%", IF(Table1[[#This Row],[discount_percentage]] &lt;=70%, "50-70%", "70-100%" )))</f>
        <v>50-70%</v>
      </c>
      <c r="J538" s="1" t="str">
        <f>IF(Table1[[#This Row],[discount_percentage]] &gt;= 50%, "Over 50% discount", "Below 50% discount")</f>
        <v>Over 50% discount</v>
      </c>
      <c r="K538" s="4">
        <v>0.53</v>
      </c>
      <c r="L538">
        <v>4.0999999999999996</v>
      </c>
      <c r="M538">
        <f>ROUND(Table1[[#This Row],[rating]], 0)</f>
        <v>4</v>
      </c>
      <c r="N538" s="1">
        <v>97175</v>
      </c>
      <c r="O538" s="1">
        <f>Table1[[#This Row],[rating]]*Table1[[#This Row],[ rating_count ]]</f>
        <v>398417.49999999994</v>
      </c>
      <c r="P538" s="1" t="str">
        <f>IF(Table1[[#This Row],[ rating_count ]]&lt;= 1000, "&lt;=1000", "&gt;=1000" )</f>
        <v>&gt;=1000</v>
      </c>
      <c r="Q538" s="1">
        <f>Table1[[#This Row],[ rating_count ]]*Table1[[#This Row],[actual_price]]</f>
        <v>290553250</v>
      </c>
      <c r="R538" t="s">
        <v>11268</v>
      </c>
      <c r="S538" s="6" t="s">
        <v>2355</v>
      </c>
      <c r="T538" t="s">
        <v>3225</v>
      </c>
      <c r="U538" t="s">
        <v>2356</v>
      </c>
      <c r="V538">
        <f>IF(TRIM(Table1[[#This Row],[review_id]])="", 0, LEN(Table1[[#This Row],[review_id]]) - LEN(SUBSTITUTE(Table1[[#This Row],[review_id]], ",", "")) + 1)</f>
        <v>8</v>
      </c>
      <c r="W538" t="s">
        <v>2357</v>
      </c>
      <c r="X538" t="s">
        <v>2358</v>
      </c>
      <c r="Y538" t="s">
        <v>3379</v>
      </c>
      <c r="Z538" t="s">
        <v>3380</v>
      </c>
    </row>
    <row r="539" spans="1:26" hidden="1" x14ac:dyDescent="0.25">
      <c r="A539" t="s">
        <v>3381</v>
      </c>
      <c r="B539" t="s">
        <v>10021</v>
      </c>
      <c r="C539" t="s">
        <v>9492</v>
      </c>
      <c r="D539" t="str">
        <f>TRIM(LEFT(SUBSTITUTE(SUBSTITUTE(SUBSTITUTE(Table1[[#This Row],[Product_category]],"&amp;"," &amp; "),"HomeImprovement","Home Improvement"),"Car&amp;Motorbike","Car &amp; Motorbike"),999))</f>
        <v>Electronics</v>
      </c>
      <c r="E539" s="1" t="s">
        <v>9497</v>
      </c>
      <c r="F539">
        <v>649</v>
      </c>
      <c r="G539" s="1">
        <v>2400</v>
      </c>
      <c r="H539" s="1" t="str">
        <f>IF(Table1[[#This Row],[actual_price]]&lt;500,"&lt;500",
   IF(Table1[[#This Row],[actual_price]]&lt;=1000,"500–1000",IF(Table1[[#This Row],[actual_price]]&lt;=10000, "1000-10000",IF(Table1[[#This Row],[actual_price]]&lt;=50000, "10000-50000",IF(Table1[[#This Row],[actual_price]]&lt;=100000, "50000-100000","&gt;100000")))))</f>
        <v>1000-10000</v>
      </c>
      <c r="I539" s="1" t="str">
        <f>IF(Table1[[#This Row],[discount_percentage]] &lt;=20%, "0-20%",IF(Table1[[#This Row],[discount_percentage]] &lt;=50%, "20-50%", IF(Table1[[#This Row],[discount_percentage]] &lt;=70%, "50-70%", "70-100%" )))</f>
        <v>70-100%</v>
      </c>
      <c r="J539" s="1" t="str">
        <f>IF(Table1[[#This Row],[discount_percentage]] &gt;= 50%, "Over 50% discount", "Below 50% discount")</f>
        <v>Over 50% discount</v>
      </c>
      <c r="K539" s="4">
        <v>0.73</v>
      </c>
      <c r="L539">
        <v>4.4000000000000004</v>
      </c>
      <c r="M539">
        <f>ROUND(Table1[[#This Row],[rating]], 0)</f>
        <v>4</v>
      </c>
      <c r="N539" s="1">
        <v>67260</v>
      </c>
      <c r="O539" s="1">
        <f>Table1[[#This Row],[rating]]*Table1[[#This Row],[ rating_count ]]</f>
        <v>295944</v>
      </c>
      <c r="P539" s="1" t="str">
        <f>IF(Table1[[#This Row],[ rating_count ]]&lt;= 1000, "&lt;=1000", "&gt;=1000" )</f>
        <v>&gt;=1000</v>
      </c>
      <c r="Q539" s="1">
        <f>Table1[[#This Row],[ rating_count ]]*Table1[[#This Row],[actual_price]]</f>
        <v>161424000</v>
      </c>
      <c r="R539" t="s">
        <v>11269</v>
      </c>
      <c r="S539" s="6" t="s">
        <v>3382</v>
      </c>
      <c r="T539" t="s">
        <v>2242</v>
      </c>
      <c r="U539" t="s">
        <v>3384</v>
      </c>
      <c r="V539">
        <f>IF(TRIM(Table1[[#This Row],[review_id]])="", 0, LEN(Table1[[#This Row],[review_id]]) - LEN(SUBSTITUTE(Table1[[#This Row],[review_id]], ",", "")) + 1)</f>
        <v>8</v>
      </c>
      <c r="W539" t="s">
        <v>3385</v>
      </c>
      <c r="X539" t="s">
        <v>3386</v>
      </c>
      <c r="Y539" t="s">
        <v>3387</v>
      </c>
      <c r="Z539" t="s">
        <v>3388</v>
      </c>
    </row>
    <row r="540" spans="1:26" hidden="1" x14ac:dyDescent="0.25">
      <c r="A540" t="s">
        <v>3389</v>
      </c>
      <c r="B540" t="s">
        <v>10022</v>
      </c>
      <c r="C540" t="s">
        <v>9492</v>
      </c>
      <c r="D540" t="str">
        <f>TRIM(LEFT(SUBSTITUTE(SUBSTITUTE(SUBSTITUTE(Table1[[#This Row],[Product_category]],"&amp;"," &amp; "),"HomeImprovement","Home Improvement"),"Car&amp;Motorbike","Car &amp; Motorbike"),999))</f>
        <v>Electronics</v>
      </c>
      <c r="E540" t="s">
        <v>9497</v>
      </c>
      <c r="F540">
        <v>799</v>
      </c>
      <c r="G540" s="1">
        <v>3990</v>
      </c>
      <c r="H540" s="1" t="str">
        <f>IF(Table1[[#This Row],[actual_price]]&lt;500,"&lt;500",
   IF(Table1[[#This Row],[actual_price]]&lt;=1000,"500–1000",IF(Table1[[#This Row],[actual_price]]&lt;=10000, "1000-10000",IF(Table1[[#This Row],[actual_price]]&lt;=50000, "10000-50000",IF(Table1[[#This Row],[actual_price]]&lt;=100000, "50000-100000","&gt;100000")))))</f>
        <v>1000-10000</v>
      </c>
      <c r="I540" s="1" t="str">
        <f>IF(Table1[[#This Row],[discount_percentage]] &lt;=20%, "0-20%",IF(Table1[[#This Row],[discount_percentage]] &lt;=50%, "20-50%", IF(Table1[[#This Row],[discount_percentage]] &lt;=70%, "50-70%", "70-100%" )))</f>
        <v>70-100%</v>
      </c>
      <c r="J540" s="1" t="str">
        <f>IF(Table1[[#This Row],[discount_percentage]] &gt;= 50%, "Over 50% discount", "Below 50% discount")</f>
        <v>Over 50% discount</v>
      </c>
      <c r="K540" s="4">
        <v>0.8</v>
      </c>
      <c r="L540">
        <v>3.8</v>
      </c>
      <c r="M540">
        <f>ROUND(Table1[[#This Row],[rating]], 0)</f>
        <v>4</v>
      </c>
      <c r="N540">
        <v>119</v>
      </c>
      <c r="O540" s="1">
        <f>Table1[[#This Row],[rating]]*Table1[[#This Row],[ rating_count ]]</f>
        <v>452.2</v>
      </c>
      <c r="P540" s="1" t="str">
        <f>IF(Table1[[#This Row],[ rating_count ]]&lt;= 1000, "&lt;=1000", "&gt;=1000" )</f>
        <v>&lt;=1000</v>
      </c>
      <c r="Q540" s="1">
        <f>Table1[[#This Row],[ rating_count ]]*Table1[[#This Row],[actual_price]]</f>
        <v>474810</v>
      </c>
      <c r="R540" t="s">
        <v>11270</v>
      </c>
      <c r="S540" s="6" t="s">
        <v>3390</v>
      </c>
      <c r="T540" t="s">
        <v>3235</v>
      </c>
      <c r="U540" t="s">
        <v>3392</v>
      </c>
      <c r="V540">
        <f>IF(TRIM(Table1[[#This Row],[review_id]])="", 0, LEN(Table1[[#This Row],[review_id]]) - LEN(SUBSTITUTE(Table1[[#This Row],[review_id]], ",", "")) + 1)</f>
        <v>8</v>
      </c>
      <c r="W540" t="s">
        <v>3393</v>
      </c>
      <c r="X540" t="s">
        <v>3394</v>
      </c>
      <c r="Y540" t="s">
        <v>3395</v>
      </c>
      <c r="Z540" t="s">
        <v>3396</v>
      </c>
    </row>
    <row r="541" spans="1:26" hidden="1" x14ac:dyDescent="0.25">
      <c r="A541" t="s">
        <v>3397</v>
      </c>
      <c r="B541" t="s">
        <v>9955</v>
      </c>
      <c r="C541" t="s">
        <v>9492</v>
      </c>
      <c r="D541" t="str">
        <f>TRIM(LEFT(SUBSTITUTE(SUBSTITUTE(SUBSTITUTE(Table1[[#This Row],[Product_category]],"&amp;"," &amp; "),"HomeImprovement","Home Improvement"),"Car&amp;Motorbike","Car &amp; Motorbike"),999))</f>
        <v>Electronics</v>
      </c>
      <c r="E541" t="s">
        <v>9497</v>
      </c>
      <c r="F541">
        <v>149</v>
      </c>
      <c r="G541">
        <v>149</v>
      </c>
      <c r="H541" t="str">
        <f>IF(Table1[[#This Row],[actual_price]]&lt;500,"&lt;500",
   IF(Table1[[#This Row],[actual_price]]&lt;=1000,"500–1000",IF(Table1[[#This Row],[actual_price]]&lt;=10000, "1000-10000",IF(Table1[[#This Row],[actual_price]]&lt;=50000, "10000-50000",IF(Table1[[#This Row],[actual_price]]&lt;=100000, "50000-100000","&gt;100000")))))</f>
        <v>&lt;500</v>
      </c>
      <c r="I541" t="str">
        <f>IF(Table1[[#This Row],[discount_percentage]] &lt;=20%, "0-20%",IF(Table1[[#This Row],[discount_percentage]] &lt;=50%, "20-50%", IF(Table1[[#This Row],[discount_percentage]] &lt;=70%, "50-70%", "70-100%" )))</f>
        <v>0-20%</v>
      </c>
      <c r="J541" s="1" t="str">
        <f>IF(Table1[[#This Row],[discount_percentage]] &gt;= 50%, "Over 50% discount", "Below 50% discount")</f>
        <v>Below 50% discount</v>
      </c>
      <c r="K541" s="4">
        <v>0</v>
      </c>
      <c r="L541">
        <v>4.3</v>
      </c>
      <c r="M541">
        <f>ROUND(Table1[[#This Row],[rating]], 0)</f>
        <v>4</v>
      </c>
      <c r="N541" s="1">
        <v>10833</v>
      </c>
      <c r="O541" s="1">
        <f>Table1[[#This Row],[rating]]*Table1[[#This Row],[ rating_count ]]</f>
        <v>46581.9</v>
      </c>
      <c r="P541" s="1" t="str">
        <f>IF(Table1[[#This Row],[ rating_count ]]&lt;= 1000, "&lt;=1000", "&gt;=1000" )</f>
        <v>&gt;=1000</v>
      </c>
      <c r="Q541" s="1">
        <f>Table1[[#This Row],[ rating_count ]]*Table1[[#This Row],[actual_price]]</f>
        <v>1614117</v>
      </c>
      <c r="R541" t="s">
        <v>11271</v>
      </c>
      <c r="S541" s="6" t="s">
        <v>3398</v>
      </c>
      <c r="T541" t="s">
        <v>3243</v>
      </c>
      <c r="U541" t="s">
        <v>3399</v>
      </c>
      <c r="V541">
        <f>IF(TRIM(Table1[[#This Row],[review_id]])="", 0, LEN(Table1[[#This Row],[review_id]]) - LEN(SUBSTITUTE(Table1[[#This Row],[review_id]], ",", "")) + 1)</f>
        <v>8</v>
      </c>
      <c r="W541" t="s">
        <v>3400</v>
      </c>
      <c r="X541" t="s">
        <v>3401</v>
      </c>
      <c r="Y541" t="s">
        <v>3402</v>
      </c>
      <c r="Z541" t="s">
        <v>3403</v>
      </c>
    </row>
    <row r="542" spans="1:26" hidden="1" x14ac:dyDescent="0.25">
      <c r="A542" t="s">
        <v>3404</v>
      </c>
      <c r="B542" t="s">
        <v>10023</v>
      </c>
      <c r="C542" t="s">
        <v>9492</v>
      </c>
      <c r="D542" t="str">
        <f>TRIM(LEFT(SUBSTITUTE(SUBSTITUTE(SUBSTITUTE(Table1[[#This Row],[Product_category]],"&amp;"," &amp; "),"HomeImprovement","Home Improvement"),"Car&amp;Motorbike","Car &amp; Motorbike"),999))</f>
        <v>Electronics</v>
      </c>
      <c r="E542" t="s">
        <v>9497</v>
      </c>
      <c r="F542">
        <v>799</v>
      </c>
      <c r="G542" s="1">
        <v>2100</v>
      </c>
      <c r="H542" s="1" t="str">
        <f>IF(Table1[[#This Row],[actual_price]]&lt;500,"&lt;500",
   IF(Table1[[#This Row],[actual_price]]&lt;=1000,"500–1000",IF(Table1[[#This Row],[actual_price]]&lt;=10000, "1000-10000",IF(Table1[[#This Row],[actual_price]]&lt;=50000, "10000-50000",IF(Table1[[#This Row],[actual_price]]&lt;=100000, "50000-100000","&gt;100000")))))</f>
        <v>1000-10000</v>
      </c>
      <c r="I542" s="1" t="str">
        <f>IF(Table1[[#This Row],[discount_percentage]] &lt;=20%, "0-20%",IF(Table1[[#This Row],[discount_percentage]] &lt;=50%, "20-50%", IF(Table1[[#This Row],[discount_percentage]] &lt;=70%, "50-70%", "70-100%" )))</f>
        <v>50-70%</v>
      </c>
      <c r="J542" s="1" t="str">
        <f>IF(Table1[[#This Row],[discount_percentage]] &gt;= 50%, "Over 50% discount", "Below 50% discount")</f>
        <v>Over 50% discount</v>
      </c>
      <c r="K542" s="4">
        <v>0.62</v>
      </c>
      <c r="L542">
        <v>4.3</v>
      </c>
      <c r="M542">
        <f>ROUND(Table1[[#This Row],[rating]], 0)</f>
        <v>4</v>
      </c>
      <c r="N542" s="1">
        <v>8188</v>
      </c>
      <c r="O542" s="1">
        <f>Table1[[#This Row],[rating]]*Table1[[#This Row],[ rating_count ]]</f>
        <v>35208.400000000001</v>
      </c>
      <c r="P542" s="1" t="str">
        <f>IF(Table1[[#This Row],[ rating_count ]]&lt;= 1000, "&lt;=1000", "&gt;=1000" )</f>
        <v>&gt;=1000</v>
      </c>
      <c r="Q542" s="1">
        <f>Table1[[#This Row],[ rating_count ]]*Table1[[#This Row],[actual_price]]</f>
        <v>17194800</v>
      </c>
      <c r="R542" t="s">
        <v>10854</v>
      </c>
      <c r="S542" s="6" t="s">
        <v>3113</v>
      </c>
      <c r="T542" t="s">
        <v>370</v>
      </c>
      <c r="U542" t="s">
        <v>3115</v>
      </c>
      <c r="V542">
        <f>IF(TRIM(Table1[[#This Row],[review_id]])="", 0, LEN(Table1[[#This Row],[review_id]]) - LEN(SUBSTITUTE(Table1[[#This Row],[review_id]], ",", "")) + 1)</f>
        <v>8</v>
      </c>
      <c r="W542" t="s">
        <v>3116</v>
      </c>
      <c r="X542" t="s">
        <v>3117</v>
      </c>
      <c r="Y542" t="s">
        <v>3405</v>
      </c>
      <c r="Z542" t="s">
        <v>3406</v>
      </c>
    </row>
    <row r="543" spans="1:26" hidden="1" x14ac:dyDescent="0.25">
      <c r="A543" t="s">
        <v>3407</v>
      </c>
      <c r="B543" t="s">
        <v>10024</v>
      </c>
      <c r="C543" t="s">
        <v>9492</v>
      </c>
      <c r="D543" t="str">
        <f>TRIM(LEFT(SUBSTITUTE(SUBSTITUTE(SUBSTITUTE(Table1[[#This Row],[Product_category]],"&amp;"," &amp; "),"HomeImprovement","Home Improvement"),"Car&amp;Motorbike","Car &amp; Motorbike"),999))</f>
        <v>Electronics</v>
      </c>
      <c r="E543" s="1" t="s">
        <v>9497</v>
      </c>
      <c r="F543" s="1">
        <v>3799</v>
      </c>
      <c r="G543" s="1">
        <v>5299</v>
      </c>
      <c r="H543" s="1" t="str">
        <f>IF(Table1[[#This Row],[actual_price]]&lt;500,"&lt;500",
   IF(Table1[[#This Row],[actual_price]]&lt;=1000,"500–1000",IF(Table1[[#This Row],[actual_price]]&lt;=10000, "1000-10000",IF(Table1[[#This Row],[actual_price]]&lt;=50000, "10000-50000",IF(Table1[[#This Row],[actual_price]]&lt;=100000, "50000-100000","&gt;100000")))))</f>
        <v>1000-10000</v>
      </c>
      <c r="I543" s="1" t="str">
        <f>IF(Table1[[#This Row],[discount_percentage]] &lt;=20%, "0-20%",IF(Table1[[#This Row],[discount_percentage]] &lt;=50%, "20-50%", IF(Table1[[#This Row],[discount_percentage]] &lt;=70%, "50-70%", "70-100%" )))</f>
        <v>20-50%</v>
      </c>
      <c r="J543" s="1" t="str">
        <f>IF(Table1[[#This Row],[discount_percentage]] &gt;= 50%, "Over 50% discount", "Below 50% discount")</f>
        <v>Below 50% discount</v>
      </c>
      <c r="K543" s="4">
        <v>0.28000000000000003</v>
      </c>
      <c r="L543">
        <v>3.5</v>
      </c>
      <c r="M543">
        <f>ROUND(Table1[[#This Row],[rating]], 0)</f>
        <v>4</v>
      </c>
      <c r="N543" s="1">
        <v>1641</v>
      </c>
      <c r="O543" s="1">
        <f>Table1[[#This Row],[rating]]*Table1[[#This Row],[ rating_count ]]</f>
        <v>5743.5</v>
      </c>
      <c r="P543" s="1" t="str">
        <f>IF(Table1[[#This Row],[ rating_count ]]&lt;= 1000, "&lt;=1000", "&gt;=1000" )</f>
        <v>&gt;=1000</v>
      </c>
      <c r="Q543" s="1">
        <f>Table1[[#This Row],[ rating_count ]]*Table1[[#This Row],[actual_price]]</f>
        <v>8695659</v>
      </c>
      <c r="R543" t="s">
        <v>11272</v>
      </c>
      <c r="S543" s="6" t="s">
        <v>2404</v>
      </c>
      <c r="T543" t="s">
        <v>12134</v>
      </c>
      <c r="U543" t="s">
        <v>2406</v>
      </c>
      <c r="V543">
        <f>IF(TRIM(Table1[[#This Row],[review_id]])="", 0, LEN(Table1[[#This Row],[review_id]]) - LEN(SUBSTITUTE(Table1[[#This Row],[review_id]], ",", "")) + 1)</f>
        <v>8</v>
      </c>
      <c r="W543" t="s">
        <v>2407</v>
      </c>
      <c r="X543" t="s">
        <v>2408</v>
      </c>
      <c r="Y543" t="s">
        <v>2412</v>
      </c>
      <c r="Z543" t="s">
        <v>3408</v>
      </c>
    </row>
    <row r="544" spans="1:26" hidden="1" x14ac:dyDescent="0.25">
      <c r="A544" t="s">
        <v>3409</v>
      </c>
      <c r="B544" t="s">
        <v>10025</v>
      </c>
      <c r="C544" t="s">
        <v>9492</v>
      </c>
      <c r="D544" t="str">
        <f>TRIM(LEFT(SUBSTITUTE(SUBSTITUTE(SUBSTITUTE(Table1[[#This Row],[Product_category]],"&amp;"," &amp; "),"HomeImprovement","Home Improvement"),"Car&amp;Motorbike","Car &amp; Motorbike"),999))</f>
        <v>Electronics</v>
      </c>
      <c r="E544" t="s">
        <v>9496</v>
      </c>
      <c r="F544">
        <v>199</v>
      </c>
      <c r="G544" s="1">
        <v>1899</v>
      </c>
      <c r="H544" s="1" t="str">
        <f>IF(Table1[[#This Row],[actual_price]]&lt;500,"&lt;500",
   IF(Table1[[#This Row],[actual_price]]&lt;=1000,"500–1000",IF(Table1[[#This Row],[actual_price]]&lt;=10000, "1000-10000",IF(Table1[[#This Row],[actual_price]]&lt;=50000, "10000-50000",IF(Table1[[#This Row],[actual_price]]&lt;=100000, "50000-100000","&gt;100000")))))</f>
        <v>1000-10000</v>
      </c>
      <c r="I544" s="1" t="str">
        <f>IF(Table1[[#This Row],[discount_percentage]] &lt;=20%, "0-20%",IF(Table1[[#This Row],[discount_percentage]] &lt;=50%, "20-50%", IF(Table1[[#This Row],[discount_percentage]] &lt;=70%, "50-70%", "70-100%" )))</f>
        <v>70-100%</v>
      </c>
      <c r="J544" s="1" t="str">
        <f>IF(Table1[[#This Row],[discount_percentage]] &gt;= 50%, "Over 50% discount", "Below 50% discount")</f>
        <v>Over 50% discount</v>
      </c>
      <c r="K544" s="4">
        <v>0.9</v>
      </c>
      <c r="L544">
        <v>4</v>
      </c>
      <c r="M544">
        <f>ROUND(Table1[[#This Row],[rating]], 0)</f>
        <v>4</v>
      </c>
      <c r="N544" s="1">
        <v>4740</v>
      </c>
      <c r="O544" s="1">
        <f>Table1[[#This Row],[rating]]*Table1[[#This Row],[ rating_count ]]</f>
        <v>18960</v>
      </c>
      <c r="P544" s="1" t="str">
        <f>IF(Table1[[#This Row],[ rating_count ]]&lt;= 1000, "&lt;=1000", "&gt;=1000" )</f>
        <v>&gt;=1000</v>
      </c>
      <c r="Q544" s="1">
        <f>Table1[[#This Row],[ rating_count ]]*Table1[[#This Row],[actual_price]]</f>
        <v>9001260</v>
      </c>
      <c r="R544" t="s">
        <v>11273</v>
      </c>
      <c r="S544" s="6" t="s">
        <v>3410</v>
      </c>
      <c r="T544" t="s">
        <v>12135</v>
      </c>
      <c r="U544" t="s">
        <v>3412</v>
      </c>
      <c r="V544">
        <f>IF(TRIM(Table1[[#This Row],[review_id]])="", 0, LEN(Table1[[#This Row],[review_id]]) - LEN(SUBSTITUTE(Table1[[#This Row],[review_id]], ",", "")) + 1)</f>
        <v>8</v>
      </c>
      <c r="W544" t="s">
        <v>3413</v>
      </c>
      <c r="X544" t="s">
        <v>3414</v>
      </c>
      <c r="Y544" t="s">
        <v>3415</v>
      </c>
      <c r="Z544" t="s">
        <v>3416</v>
      </c>
    </row>
    <row r="545" spans="1:26" hidden="1" x14ac:dyDescent="0.25">
      <c r="A545" t="s">
        <v>3417</v>
      </c>
      <c r="B545" t="s">
        <v>10026</v>
      </c>
      <c r="C545" t="s">
        <v>9492</v>
      </c>
      <c r="D545" t="str">
        <f>TRIM(LEFT(SUBSTITUTE(SUBSTITUTE(SUBSTITUTE(Table1[[#This Row],[Product_category]],"&amp;"," &amp; "),"HomeImprovement","Home Improvement"),"Car&amp;Motorbike","Car &amp; Motorbike"),999))</f>
        <v>Electronics</v>
      </c>
      <c r="E545" s="1" t="s">
        <v>9497</v>
      </c>
      <c r="F545" s="1">
        <v>23999</v>
      </c>
      <c r="G545" s="1">
        <v>32999</v>
      </c>
      <c r="H545" s="1" t="str">
        <f>IF(Table1[[#This Row],[actual_price]]&lt;500,"&lt;500",
   IF(Table1[[#This Row],[actual_price]]&lt;=1000,"500–1000",IF(Table1[[#This Row],[actual_price]]&lt;=10000, "1000-10000",IF(Table1[[#This Row],[actual_price]]&lt;=50000, "10000-50000",IF(Table1[[#This Row],[actual_price]]&lt;=100000, "50000-100000","&gt;100000")))))</f>
        <v>10000-50000</v>
      </c>
      <c r="I545" s="1" t="str">
        <f>IF(Table1[[#This Row],[discount_percentage]] &lt;=20%, "0-20%",IF(Table1[[#This Row],[discount_percentage]] &lt;=50%, "20-50%", IF(Table1[[#This Row],[discount_percentage]] &lt;=70%, "50-70%", "70-100%" )))</f>
        <v>20-50%</v>
      </c>
      <c r="J545" s="1" t="str">
        <f>IF(Table1[[#This Row],[discount_percentage]] &gt;= 50%, "Over 50% discount", "Below 50% discount")</f>
        <v>Below 50% discount</v>
      </c>
      <c r="K545" s="4">
        <v>0.27</v>
      </c>
      <c r="L545">
        <v>3.9</v>
      </c>
      <c r="M545">
        <f>ROUND(Table1[[#This Row],[rating]], 0)</f>
        <v>4</v>
      </c>
      <c r="N545" s="1">
        <v>8866</v>
      </c>
      <c r="O545" s="1">
        <f>Table1[[#This Row],[rating]]*Table1[[#This Row],[ rating_count ]]</f>
        <v>34577.4</v>
      </c>
      <c r="P545" s="1" t="str">
        <f>IF(Table1[[#This Row],[ rating_count ]]&lt;= 1000, "&lt;=1000", "&gt;=1000" )</f>
        <v>&gt;=1000</v>
      </c>
      <c r="Q545" s="1">
        <f>Table1[[#This Row],[ rating_count ]]*Table1[[#This Row],[actual_price]]</f>
        <v>292569134</v>
      </c>
      <c r="R545" t="s">
        <v>11274</v>
      </c>
      <c r="S545" s="6" t="s">
        <v>3418</v>
      </c>
      <c r="T545" t="s">
        <v>3265</v>
      </c>
      <c r="U545" t="s">
        <v>3420</v>
      </c>
      <c r="V545">
        <f>IF(TRIM(Table1[[#This Row],[review_id]])="", 0, LEN(Table1[[#This Row],[review_id]]) - LEN(SUBSTITUTE(Table1[[#This Row],[review_id]], ",", "")) + 1)</f>
        <v>2</v>
      </c>
      <c r="W545" t="s">
        <v>3421</v>
      </c>
      <c r="X545" t="s">
        <v>3422</v>
      </c>
      <c r="Y545" t="s">
        <v>3423</v>
      </c>
      <c r="Z545" t="s">
        <v>3424</v>
      </c>
    </row>
    <row r="546" spans="1:26" hidden="1" x14ac:dyDescent="0.25">
      <c r="A546" t="s">
        <v>3425</v>
      </c>
      <c r="B546" t="s">
        <v>10027</v>
      </c>
      <c r="C546" t="s">
        <v>9492</v>
      </c>
      <c r="D546" t="str">
        <f>TRIM(LEFT(SUBSTITUTE(SUBSTITUTE(SUBSTITUTE(Table1[[#This Row],[Product_category]],"&amp;"," &amp; "),"HomeImprovement","Home Improvement"),"Car&amp;Motorbike","Car &amp; Motorbike"),999))</f>
        <v>Electronics</v>
      </c>
      <c r="E546" s="1" t="s">
        <v>9497</v>
      </c>
      <c r="F546" s="1">
        <v>29990</v>
      </c>
      <c r="G546" s="1">
        <v>39990</v>
      </c>
      <c r="H546" s="1" t="str">
        <f>IF(Table1[[#This Row],[actual_price]]&lt;500,"&lt;500",
   IF(Table1[[#This Row],[actual_price]]&lt;=1000,"500–1000",IF(Table1[[#This Row],[actual_price]]&lt;=10000, "1000-10000",IF(Table1[[#This Row],[actual_price]]&lt;=50000, "10000-50000",IF(Table1[[#This Row],[actual_price]]&lt;=100000, "50000-100000","&gt;100000")))))</f>
        <v>10000-50000</v>
      </c>
      <c r="I546" s="1" t="str">
        <f>IF(Table1[[#This Row],[discount_percentage]] &lt;=20%, "0-20%",IF(Table1[[#This Row],[discount_percentage]] &lt;=50%, "20-50%", IF(Table1[[#This Row],[discount_percentage]] &lt;=70%, "50-70%", "70-100%" )))</f>
        <v>20-50%</v>
      </c>
      <c r="J546" s="1" t="str">
        <f>IF(Table1[[#This Row],[discount_percentage]] &gt;= 50%, "Over 50% discount", "Below 50% discount")</f>
        <v>Below 50% discount</v>
      </c>
      <c r="K546" s="4">
        <v>0.25</v>
      </c>
      <c r="L546">
        <v>4.3</v>
      </c>
      <c r="M546">
        <f>ROUND(Table1[[#This Row],[rating]], 0)</f>
        <v>4</v>
      </c>
      <c r="N546" s="1">
        <v>8399</v>
      </c>
      <c r="O546" s="1">
        <f>Table1[[#This Row],[rating]]*Table1[[#This Row],[ rating_count ]]</f>
        <v>36115.699999999997</v>
      </c>
      <c r="P546" s="1" t="str">
        <f>IF(Table1[[#This Row],[ rating_count ]]&lt;= 1000, "&lt;=1000", "&gt;=1000" )</f>
        <v>&gt;=1000</v>
      </c>
      <c r="Q546" s="1">
        <f>Table1[[#This Row],[ rating_count ]]*Table1[[#This Row],[actual_price]]</f>
        <v>335876010</v>
      </c>
      <c r="R546" t="s">
        <v>11275</v>
      </c>
      <c r="S546" s="6" t="s">
        <v>3426</v>
      </c>
      <c r="T546" t="s">
        <v>3273</v>
      </c>
      <c r="U546" t="s">
        <v>3428</v>
      </c>
      <c r="V546">
        <f>IF(TRIM(Table1[[#This Row],[review_id]])="", 0, LEN(Table1[[#This Row],[review_id]]) - LEN(SUBSTITUTE(Table1[[#This Row],[review_id]], ",", "")) + 1)</f>
        <v>8</v>
      </c>
      <c r="W546" t="s">
        <v>3429</v>
      </c>
      <c r="X546" t="s">
        <v>3430</v>
      </c>
      <c r="Y546" t="s">
        <v>3431</v>
      </c>
      <c r="Z546" t="s">
        <v>3432</v>
      </c>
    </row>
    <row r="547" spans="1:26" hidden="1" x14ac:dyDescent="0.25">
      <c r="A547" t="s">
        <v>3433</v>
      </c>
      <c r="B547" t="s">
        <v>10028</v>
      </c>
      <c r="C547" t="s">
        <v>9492</v>
      </c>
      <c r="D547" t="str">
        <f>TRIM(LEFT(SUBSTITUTE(SUBSTITUTE(SUBSTITUTE(Table1[[#This Row],[Product_category]],"&amp;"," &amp; "),"HomeImprovement","Home Improvement"),"Car&amp;Motorbike","Car &amp; Motorbike"),999))</f>
        <v>Electronics</v>
      </c>
      <c r="E547" s="1" t="s">
        <v>9497</v>
      </c>
      <c r="F547">
        <v>281</v>
      </c>
      <c r="G547" s="1">
        <v>1999</v>
      </c>
      <c r="H547" s="1" t="str">
        <f>IF(Table1[[#This Row],[actual_price]]&lt;500,"&lt;500",
   IF(Table1[[#This Row],[actual_price]]&lt;=1000,"500–1000",IF(Table1[[#This Row],[actual_price]]&lt;=10000, "1000-10000",IF(Table1[[#This Row],[actual_price]]&lt;=50000, "10000-50000",IF(Table1[[#This Row],[actual_price]]&lt;=100000, "50000-100000","&gt;100000")))))</f>
        <v>1000-10000</v>
      </c>
      <c r="I547" s="1" t="str">
        <f>IF(Table1[[#This Row],[discount_percentage]] &lt;=20%, "0-20%",IF(Table1[[#This Row],[discount_percentage]] &lt;=50%, "20-50%", IF(Table1[[#This Row],[discount_percentage]] &lt;=70%, "50-70%", "70-100%" )))</f>
        <v>70-100%</v>
      </c>
      <c r="J547" s="1" t="str">
        <f>IF(Table1[[#This Row],[discount_percentage]] &gt;= 50%, "Over 50% discount", "Below 50% discount")</f>
        <v>Over 50% discount</v>
      </c>
      <c r="K547" s="4">
        <v>0.86</v>
      </c>
      <c r="L547">
        <v>2.8</v>
      </c>
      <c r="M547">
        <f>ROUND(Table1[[#This Row],[rating]], 0)</f>
        <v>3</v>
      </c>
      <c r="N547">
        <v>87</v>
      </c>
      <c r="O547" s="1">
        <f>Table1[[#This Row],[rating]]*Table1[[#This Row],[ rating_count ]]</f>
        <v>243.6</v>
      </c>
      <c r="P547" s="1" t="str">
        <f>IF(Table1[[#This Row],[ rating_count ]]&lt;= 1000, "&lt;=1000", "&gt;=1000" )</f>
        <v>&lt;=1000</v>
      </c>
      <c r="Q547" s="1">
        <f>Table1[[#This Row],[ rating_count ]]*Table1[[#This Row],[actual_price]]</f>
        <v>173913</v>
      </c>
      <c r="R547" t="s">
        <v>11276</v>
      </c>
      <c r="S547" s="6" t="s">
        <v>3434</v>
      </c>
      <c r="T547" t="s">
        <v>3281</v>
      </c>
      <c r="U547" t="s">
        <v>3435</v>
      </c>
      <c r="V547">
        <f>IF(TRIM(Table1[[#This Row],[review_id]])="", 0, LEN(Table1[[#This Row],[review_id]]) - LEN(SUBSTITUTE(Table1[[#This Row],[review_id]], ",", "")) + 1)</f>
        <v>8</v>
      </c>
      <c r="W547" t="s">
        <v>3436</v>
      </c>
      <c r="X547" t="s">
        <v>3437</v>
      </c>
      <c r="Y547" t="s">
        <v>3438</v>
      </c>
      <c r="Z547" t="s">
        <v>3439</v>
      </c>
    </row>
    <row r="548" spans="1:26" hidden="1" x14ac:dyDescent="0.25">
      <c r="A548" t="s">
        <v>3440</v>
      </c>
      <c r="B548" t="s">
        <v>9870</v>
      </c>
      <c r="C548" t="s">
        <v>9492</v>
      </c>
      <c r="D548" t="str">
        <f>TRIM(LEFT(SUBSTITUTE(SUBSTITUTE(SUBSTITUTE(Table1[[#This Row],[Product_category]],"&amp;"," &amp; "),"HomeImprovement","Home Improvement"),"Car&amp;Motorbike","Car &amp; Motorbike"),999))</f>
        <v>Electronics</v>
      </c>
      <c r="E548" s="1" t="s">
        <v>9496</v>
      </c>
      <c r="F548" s="1">
        <v>7998</v>
      </c>
      <c r="G548" s="1">
        <v>11999</v>
      </c>
      <c r="H548" s="1" t="str">
        <f>IF(Table1[[#This Row],[actual_price]]&lt;500,"&lt;500",
   IF(Table1[[#This Row],[actual_price]]&lt;=1000,"500–1000",IF(Table1[[#This Row],[actual_price]]&lt;=10000, "1000-10000",IF(Table1[[#This Row],[actual_price]]&lt;=50000, "10000-50000",IF(Table1[[#This Row],[actual_price]]&lt;=100000, "50000-100000","&gt;100000")))))</f>
        <v>10000-50000</v>
      </c>
      <c r="I548" s="1" t="str">
        <f>IF(Table1[[#This Row],[discount_percentage]] &lt;=20%, "0-20%",IF(Table1[[#This Row],[discount_percentage]] &lt;=50%, "20-50%", IF(Table1[[#This Row],[discount_percentage]] &lt;=70%, "50-70%", "70-100%" )))</f>
        <v>20-50%</v>
      </c>
      <c r="J548" s="1" t="str">
        <f>IF(Table1[[#This Row],[discount_percentage]] &gt;= 50%, "Over 50% discount", "Below 50% discount")</f>
        <v>Below 50% discount</v>
      </c>
      <c r="K548" s="4">
        <v>0.33</v>
      </c>
      <c r="L548">
        <v>3.8</v>
      </c>
      <c r="M548">
        <f>ROUND(Table1[[#This Row],[rating]], 0)</f>
        <v>4</v>
      </c>
      <c r="N548">
        <v>125</v>
      </c>
      <c r="O548" s="1">
        <f>Table1[[#This Row],[rating]]*Table1[[#This Row],[ rating_count ]]</f>
        <v>475</v>
      </c>
      <c r="P548" s="1" t="str">
        <f>IF(Table1[[#This Row],[ rating_count ]]&lt;= 1000, "&lt;=1000", "&gt;=1000" )</f>
        <v>&lt;=1000</v>
      </c>
      <c r="Q548" s="1">
        <f>Table1[[#This Row],[ rating_count ]]*Table1[[#This Row],[actual_price]]</f>
        <v>1499875</v>
      </c>
      <c r="R548" t="s">
        <v>11277</v>
      </c>
      <c r="S548" s="6" t="s">
        <v>3441</v>
      </c>
      <c r="T548" t="s">
        <v>3289</v>
      </c>
      <c r="U548" t="s">
        <v>3442</v>
      </c>
      <c r="V548">
        <f>IF(TRIM(Table1[[#This Row],[review_id]])="", 0, LEN(Table1[[#This Row],[review_id]]) - LEN(SUBSTITUTE(Table1[[#This Row],[review_id]], ",", "")) + 1)</f>
        <v>8</v>
      </c>
      <c r="W548" t="s">
        <v>3443</v>
      </c>
      <c r="X548" t="s">
        <v>3444</v>
      </c>
      <c r="Y548" t="s">
        <v>3445</v>
      </c>
      <c r="Z548" t="s">
        <v>3446</v>
      </c>
    </row>
    <row r="549" spans="1:26" hidden="1" x14ac:dyDescent="0.25">
      <c r="A549" t="s">
        <v>3447</v>
      </c>
      <c r="B549" t="s">
        <v>9882</v>
      </c>
      <c r="C549" t="s">
        <v>9492</v>
      </c>
      <c r="D549" t="str">
        <f>TRIM(LEFT(SUBSTITUTE(SUBSTITUTE(SUBSTITUTE(Table1[[#This Row],[Product_category]],"&amp;"," &amp; "),"HomeImprovement","Home Improvement"),"Car&amp;Motorbike","Car &amp; Motorbike"),999))</f>
        <v>Electronics</v>
      </c>
      <c r="E549" s="1" t="s">
        <v>9496</v>
      </c>
      <c r="F549">
        <v>249</v>
      </c>
      <c r="G549">
        <v>999</v>
      </c>
      <c r="H549" t="str">
        <f>IF(Table1[[#This Row],[actual_price]]&lt;500,"&lt;500",
   IF(Table1[[#This Row],[actual_price]]&lt;=1000,"500–1000",IF(Table1[[#This Row],[actual_price]]&lt;=10000, "1000-10000",IF(Table1[[#This Row],[actual_price]]&lt;=50000, "10000-50000",IF(Table1[[#This Row],[actual_price]]&lt;=100000, "50000-100000","&gt;100000")))))</f>
        <v>500–1000</v>
      </c>
      <c r="I549" t="str">
        <f>IF(Table1[[#This Row],[discount_percentage]] &lt;=20%, "0-20%",IF(Table1[[#This Row],[discount_percentage]] &lt;=50%, "20-50%", IF(Table1[[#This Row],[discount_percentage]] &lt;=70%, "50-70%", "70-100%" )))</f>
        <v>70-100%</v>
      </c>
      <c r="J549" s="1" t="str">
        <f>IF(Table1[[#This Row],[discount_percentage]] &gt;= 50%, "Over 50% discount", "Below 50% discount")</f>
        <v>Over 50% discount</v>
      </c>
      <c r="K549" s="4">
        <v>0.75</v>
      </c>
      <c r="L549">
        <v>4.5</v>
      </c>
      <c r="M549">
        <f>ROUND(Table1[[#This Row],[rating]], 0)</f>
        <v>5</v>
      </c>
      <c r="N549">
        <v>38</v>
      </c>
      <c r="O549" s="1">
        <f>Table1[[#This Row],[rating]]*Table1[[#This Row],[ rating_count ]]</f>
        <v>171</v>
      </c>
      <c r="P549" s="1" t="str">
        <f>IF(Table1[[#This Row],[ rating_count ]]&lt;= 1000, "&lt;=1000", "&gt;=1000" )</f>
        <v>&lt;=1000</v>
      </c>
      <c r="Q549" s="1">
        <f>Table1[[#This Row],[ rating_count ]]*Table1[[#This Row],[actual_price]]</f>
        <v>37962</v>
      </c>
      <c r="R549" t="s">
        <v>11278</v>
      </c>
      <c r="S549" s="6" t="s">
        <v>2425</v>
      </c>
      <c r="T549" t="s">
        <v>12136</v>
      </c>
      <c r="U549" t="s">
        <v>2426</v>
      </c>
      <c r="V549">
        <f>IF(TRIM(Table1[[#This Row],[review_id]])="", 0, LEN(Table1[[#This Row],[review_id]]) - LEN(SUBSTITUTE(Table1[[#This Row],[review_id]], ",", "")) + 1)</f>
        <v>5</v>
      </c>
      <c r="W549" t="s">
        <v>2427</v>
      </c>
      <c r="X549" t="s">
        <v>2428</v>
      </c>
      <c r="Y549" t="s">
        <v>3448</v>
      </c>
      <c r="Z549" t="s">
        <v>3449</v>
      </c>
    </row>
    <row r="550" spans="1:26" hidden="1" x14ac:dyDescent="0.25">
      <c r="A550" t="s">
        <v>3450</v>
      </c>
      <c r="B550" t="s">
        <v>10029</v>
      </c>
      <c r="C550" t="s">
        <v>9492</v>
      </c>
      <c r="D550" t="str">
        <f>TRIM(LEFT(SUBSTITUTE(SUBSTITUTE(SUBSTITUTE(Table1[[#This Row],[Product_category]],"&amp;"," &amp; "),"HomeImprovement","Home Improvement"),"Car&amp;Motorbike","Car &amp; Motorbike"),999))</f>
        <v>Electronics</v>
      </c>
      <c r="E550" t="s">
        <v>9497</v>
      </c>
      <c r="F550">
        <v>299</v>
      </c>
      <c r="G550">
        <v>599</v>
      </c>
      <c r="H550" t="str">
        <f>IF(Table1[[#This Row],[actual_price]]&lt;500,"&lt;500",
   IF(Table1[[#This Row],[actual_price]]&lt;=1000,"500–1000",IF(Table1[[#This Row],[actual_price]]&lt;=10000, "1000-10000",IF(Table1[[#This Row],[actual_price]]&lt;=50000, "10000-50000",IF(Table1[[#This Row],[actual_price]]&lt;=100000, "50000-100000","&gt;100000")))))</f>
        <v>500–1000</v>
      </c>
      <c r="I550" t="str">
        <f>IF(Table1[[#This Row],[discount_percentage]] &lt;=20%, "0-20%",IF(Table1[[#This Row],[discount_percentage]] &lt;=50%, "20-50%", IF(Table1[[#This Row],[discount_percentage]] &lt;=70%, "50-70%", "70-100%" )))</f>
        <v>20-50%</v>
      </c>
      <c r="J550" s="1" t="str">
        <f>IF(Table1[[#This Row],[discount_percentage]] &gt;= 50%, "Over 50% discount", "Below 50% discount")</f>
        <v>Over 50% discount</v>
      </c>
      <c r="K550" s="4">
        <v>0.5</v>
      </c>
      <c r="L550">
        <v>4.3</v>
      </c>
      <c r="M550">
        <f>ROUND(Table1[[#This Row],[rating]], 0)</f>
        <v>4</v>
      </c>
      <c r="N550" s="1">
        <v>4674</v>
      </c>
      <c r="O550" s="1">
        <f>Table1[[#This Row],[rating]]*Table1[[#This Row],[ rating_count ]]</f>
        <v>20098.2</v>
      </c>
      <c r="P550" s="1" t="str">
        <f>IF(Table1[[#This Row],[ rating_count ]]&lt;= 1000, "&lt;=1000", "&gt;=1000" )</f>
        <v>&gt;=1000</v>
      </c>
      <c r="Q550" s="1">
        <f>Table1[[#This Row],[ rating_count ]]*Table1[[#This Row],[actual_price]]</f>
        <v>2799726</v>
      </c>
      <c r="R550" t="s">
        <v>11279</v>
      </c>
      <c r="S550" s="6" t="s">
        <v>3451</v>
      </c>
      <c r="T550" t="s">
        <v>3304</v>
      </c>
      <c r="U550" t="s">
        <v>3453</v>
      </c>
      <c r="V550">
        <f>IF(TRIM(Table1[[#This Row],[review_id]])="", 0, LEN(Table1[[#This Row],[review_id]]) - LEN(SUBSTITUTE(Table1[[#This Row],[review_id]], ",", "")) + 1)</f>
        <v>3</v>
      </c>
      <c r="W550" t="s">
        <v>3454</v>
      </c>
      <c r="X550" t="s">
        <v>3455</v>
      </c>
      <c r="Y550" t="s">
        <v>3456</v>
      </c>
      <c r="Z550" t="s">
        <v>3457</v>
      </c>
    </row>
    <row r="551" spans="1:26" hidden="1" x14ac:dyDescent="0.25">
      <c r="A551" t="s">
        <v>3458</v>
      </c>
      <c r="B551" t="s">
        <v>10030</v>
      </c>
      <c r="C551" t="s">
        <v>9492</v>
      </c>
      <c r="D551" t="str">
        <f>TRIM(LEFT(SUBSTITUTE(SUBSTITUTE(SUBSTITUTE(Table1[[#This Row],[Product_category]],"&amp;"," &amp; "),"HomeImprovement","Home Improvement"),"Car&amp;Motorbike","Car &amp; Motorbike"),999))</f>
        <v>Electronics</v>
      </c>
      <c r="E551" t="s">
        <v>9497</v>
      </c>
      <c r="F551">
        <v>499</v>
      </c>
      <c r="G551" s="1">
        <v>1899</v>
      </c>
      <c r="H551" s="1" t="str">
        <f>IF(Table1[[#This Row],[actual_price]]&lt;500,"&lt;500",
   IF(Table1[[#This Row],[actual_price]]&lt;=1000,"500–1000",IF(Table1[[#This Row],[actual_price]]&lt;=10000, "1000-10000",IF(Table1[[#This Row],[actual_price]]&lt;=50000, "10000-50000",IF(Table1[[#This Row],[actual_price]]&lt;=100000, "50000-100000","&gt;100000")))))</f>
        <v>1000-10000</v>
      </c>
      <c r="I551" s="1" t="str">
        <f>IF(Table1[[#This Row],[discount_percentage]] &lt;=20%, "0-20%",IF(Table1[[#This Row],[discount_percentage]] &lt;=50%, "20-50%", IF(Table1[[#This Row],[discount_percentage]] &lt;=70%, "50-70%", "70-100%" )))</f>
        <v>70-100%</v>
      </c>
      <c r="J551" s="1" t="str">
        <f>IF(Table1[[#This Row],[discount_percentage]] &gt;= 50%, "Over 50% discount", "Below 50% discount")</f>
        <v>Over 50% discount</v>
      </c>
      <c r="K551" s="4">
        <v>0.74</v>
      </c>
      <c r="L551">
        <v>4.0999999999999996</v>
      </c>
      <c r="M551">
        <f>ROUND(Table1[[#This Row],[rating]], 0)</f>
        <v>4</v>
      </c>
      <c r="N551">
        <v>412</v>
      </c>
      <c r="O551" s="1">
        <f>Table1[[#This Row],[rating]]*Table1[[#This Row],[ rating_count ]]</f>
        <v>1689.1999999999998</v>
      </c>
      <c r="P551" s="1" t="str">
        <f>IF(Table1[[#This Row],[ rating_count ]]&lt;= 1000, "&lt;=1000", "&gt;=1000" )</f>
        <v>&lt;=1000</v>
      </c>
      <c r="Q551" s="1">
        <f>Table1[[#This Row],[ rating_count ]]*Table1[[#This Row],[actual_price]]</f>
        <v>782388</v>
      </c>
      <c r="R551" t="s">
        <v>11280</v>
      </c>
      <c r="S551" s="6" t="s">
        <v>3459</v>
      </c>
      <c r="T551" t="s">
        <v>3312</v>
      </c>
      <c r="U551" t="s">
        <v>3461</v>
      </c>
      <c r="V551">
        <f>IF(TRIM(Table1[[#This Row],[review_id]])="", 0, LEN(Table1[[#This Row],[review_id]]) - LEN(SUBSTITUTE(Table1[[#This Row],[review_id]], ",", "")) + 1)</f>
        <v>8</v>
      </c>
      <c r="W551" t="s">
        <v>3462</v>
      </c>
      <c r="X551" t="s">
        <v>3463</v>
      </c>
      <c r="Y551" t="s">
        <v>3464</v>
      </c>
      <c r="Z551" t="s">
        <v>3465</v>
      </c>
    </row>
    <row r="552" spans="1:26" hidden="1" x14ac:dyDescent="0.25">
      <c r="A552" t="s">
        <v>3466</v>
      </c>
      <c r="B552" t="s">
        <v>10031</v>
      </c>
      <c r="C552" t="s">
        <v>9492</v>
      </c>
      <c r="D552" t="str">
        <f>TRIM(LEFT(SUBSTITUTE(SUBSTITUTE(SUBSTITUTE(Table1[[#This Row],[Product_category]],"&amp;"," &amp; "),"HomeImprovement","Home Improvement"),"Car&amp;Motorbike","Car &amp; Motorbike"),999))</f>
        <v>Electronics</v>
      </c>
      <c r="E552" s="1" t="s">
        <v>9497</v>
      </c>
      <c r="F552">
        <v>899</v>
      </c>
      <c r="G552" s="1">
        <v>3499</v>
      </c>
      <c r="H552" s="1" t="str">
        <f>IF(Table1[[#This Row],[actual_price]]&lt;500,"&lt;500",
   IF(Table1[[#This Row],[actual_price]]&lt;=1000,"500–1000",IF(Table1[[#This Row],[actual_price]]&lt;=10000, "1000-10000",IF(Table1[[#This Row],[actual_price]]&lt;=50000, "10000-50000",IF(Table1[[#This Row],[actual_price]]&lt;=100000, "50000-100000","&gt;100000")))))</f>
        <v>1000-10000</v>
      </c>
      <c r="I552" s="1" t="str">
        <f>IF(Table1[[#This Row],[discount_percentage]] &lt;=20%, "0-20%",IF(Table1[[#This Row],[discount_percentage]] &lt;=50%, "20-50%", IF(Table1[[#This Row],[discount_percentage]] &lt;=70%, "50-70%", "70-100%" )))</f>
        <v>70-100%</v>
      </c>
      <c r="J552" s="1" t="str">
        <f>IF(Table1[[#This Row],[discount_percentage]] &gt;= 50%, "Over 50% discount", "Below 50% discount")</f>
        <v>Over 50% discount</v>
      </c>
      <c r="K552" s="4">
        <v>0.74</v>
      </c>
      <c r="L552">
        <v>3</v>
      </c>
      <c r="M552">
        <f>ROUND(Table1[[#This Row],[rating]], 0)</f>
        <v>3</v>
      </c>
      <c r="N552">
        <v>681</v>
      </c>
      <c r="O552" s="1">
        <f>Table1[[#This Row],[rating]]*Table1[[#This Row],[ rating_count ]]</f>
        <v>2043</v>
      </c>
      <c r="P552" s="1" t="str">
        <f>IF(Table1[[#This Row],[ rating_count ]]&lt;= 1000, "&lt;=1000", "&gt;=1000" )</f>
        <v>&lt;=1000</v>
      </c>
      <c r="Q552" s="1">
        <f>Table1[[#This Row],[ rating_count ]]*Table1[[#This Row],[actual_price]]</f>
        <v>2382819</v>
      </c>
      <c r="R552" t="s">
        <v>11281</v>
      </c>
      <c r="S552" s="6" t="s">
        <v>3467</v>
      </c>
      <c r="T552" t="s">
        <v>3320</v>
      </c>
      <c r="U552" t="s">
        <v>3469</v>
      </c>
      <c r="V552">
        <f>IF(TRIM(Table1[[#This Row],[review_id]])="", 0, LEN(Table1[[#This Row],[review_id]]) - LEN(SUBSTITUTE(Table1[[#This Row],[review_id]], ",", "")) + 1)</f>
        <v>8</v>
      </c>
      <c r="W552" t="s">
        <v>3470</v>
      </c>
      <c r="X552" t="s">
        <v>3471</v>
      </c>
      <c r="Y552" t="s">
        <v>3472</v>
      </c>
      <c r="Z552" t="s">
        <v>3473</v>
      </c>
    </row>
    <row r="553" spans="1:26" hidden="1" x14ac:dyDescent="0.25">
      <c r="A553" t="s">
        <v>3474</v>
      </c>
      <c r="B553" t="s">
        <v>10032</v>
      </c>
      <c r="C553" t="s">
        <v>9492</v>
      </c>
      <c r="D553" t="str">
        <f>TRIM(LEFT(SUBSTITUTE(SUBSTITUTE(SUBSTITUTE(Table1[[#This Row],[Product_category]],"&amp;"," &amp; "),"HomeImprovement","Home Improvement"),"Car&amp;Motorbike","Car &amp; Motorbike"),999))</f>
        <v>Electronics</v>
      </c>
      <c r="E553" t="s">
        <v>9497</v>
      </c>
      <c r="F553" s="1">
        <v>1599</v>
      </c>
      <c r="G553" s="1">
        <v>3499</v>
      </c>
      <c r="H553" s="1" t="str">
        <f>IF(Table1[[#This Row],[actual_price]]&lt;500,"&lt;500",
   IF(Table1[[#This Row],[actual_price]]&lt;=1000,"500–1000",IF(Table1[[#This Row],[actual_price]]&lt;=10000, "1000-10000",IF(Table1[[#This Row],[actual_price]]&lt;=50000, "10000-50000",IF(Table1[[#This Row],[actual_price]]&lt;=100000, "50000-100000","&gt;100000")))))</f>
        <v>1000-10000</v>
      </c>
      <c r="I553" s="1" t="str">
        <f>IF(Table1[[#This Row],[discount_percentage]] &lt;=20%, "0-20%",IF(Table1[[#This Row],[discount_percentage]] &lt;=50%, "20-50%", IF(Table1[[#This Row],[discount_percentage]] &lt;=70%, "50-70%", "70-100%" )))</f>
        <v>50-70%</v>
      </c>
      <c r="J553" s="1" t="str">
        <f>IF(Table1[[#This Row],[discount_percentage]] &gt;= 50%, "Over 50% discount", "Below 50% discount")</f>
        <v>Over 50% discount</v>
      </c>
      <c r="K553" s="4">
        <v>0.54</v>
      </c>
      <c r="L553">
        <v>4</v>
      </c>
      <c r="M553">
        <f>ROUND(Table1[[#This Row],[rating]], 0)</f>
        <v>4</v>
      </c>
      <c r="N553" s="1">
        <v>36384</v>
      </c>
      <c r="O553" s="1">
        <f>Table1[[#This Row],[rating]]*Table1[[#This Row],[ rating_count ]]</f>
        <v>145536</v>
      </c>
      <c r="P553" s="1" t="str">
        <f>IF(Table1[[#This Row],[ rating_count ]]&lt;= 1000, "&lt;=1000", "&gt;=1000" )</f>
        <v>&gt;=1000</v>
      </c>
      <c r="Q553" s="1">
        <f>Table1[[#This Row],[ rating_count ]]*Table1[[#This Row],[actual_price]]</f>
        <v>127307616</v>
      </c>
      <c r="R553" t="s">
        <v>11282</v>
      </c>
      <c r="S553" s="6" t="s">
        <v>3475</v>
      </c>
      <c r="T553" t="s">
        <v>3328</v>
      </c>
      <c r="U553" t="s">
        <v>3477</v>
      </c>
      <c r="V553">
        <f>IF(TRIM(Table1[[#This Row],[review_id]])="", 0, LEN(Table1[[#This Row],[review_id]]) - LEN(SUBSTITUTE(Table1[[#This Row],[review_id]], ",", "")) + 1)</f>
        <v>8</v>
      </c>
      <c r="W553" t="s">
        <v>3478</v>
      </c>
      <c r="X553" t="s">
        <v>3479</v>
      </c>
      <c r="Y553" t="s">
        <v>3480</v>
      </c>
      <c r="Z553" t="s">
        <v>3481</v>
      </c>
    </row>
    <row r="554" spans="1:26" hidden="1" x14ac:dyDescent="0.25">
      <c r="A554" t="s">
        <v>3482</v>
      </c>
      <c r="B554" t="s">
        <v>10033</v>
      </c>
      <c r="C554" t="s">
        <v>9492</v>
      </c>
      <c r="D554" t="str">
        <f>TRIM(LEFT(SUBSTITUTE(SUBSTITUTE(SUBSTITUTE(Table1[[#This Row],[Product_category]],"&amp;"," &amp; "),"HomeImprovement","Home Improvement"),"Car&amp;Motorbike","Car &amp; Motorbike"),999))</f>
        <v>Electronics</v>
      </c>
      <c r="E554" s="1" t="s">
        <v>9496</v>
      </c>
      <c r="F554">
        <v>120</v>
      </c>
      <c r="G554">
        <v>999</v>
      </c>
      <c r="H554" t="str">
        <f>IF(Table1[[#This Row],[actual_price]]&lt;500,"&lt;500",
   IF(Table1[[#This Row],[actual_price]]&lt;=1000,"500–1000",IF(Table1[[#This Row],[actual_price]]&lt;=10000, "1000-10000",IF(Table1[[#This Row],[actual_price]]&lt;=50000, "10000-50000",IF(Table1[[#This Row],[actual_price]]&lt;=100000, "50000-100000","&gt;100000")))))</f>
        <v>500–1000</v>
      </c>
      <c r="I554" t="str">
        <f>IF(Table1[[#This Row],[discount_percentage]] &lt;=20%, "0-20%",IF(Table1[[#This Row],[discount_percentage]] &lt;=50%, "20-50%", IF(Table1[[#This Row],[discount_percentage]] &lt;=70%, "50-70%", "70-100%" )))</f>
        <v>70-100%</v>
      </c>
      <c r="J554" s="1" t="str">
        <f>IF(Table1[[#This Row],[discount_percentage]] &gt;= 50%, "Over 50% discount", "Below 50% discount")</f>
        <v>Over 50% discount</v>
      </c>
      <c r="K554" s="4">
        <v>0.88</v>
      </c>
      <c r="L554">
        <v>3.9</v>
      </c>
      <c r="M554">
        <f>ROUND(Table1[[#This Row],[rating]], 0)</f>
        <v>4</v>
      </c>
      <c r="N554" s="1">
        <v>6491</v>
      </c>
      <c r="O554" s="1">
        <f>Table1[[#This Row],[rating]]*Table1[[#This Row],[ rating_count ]]</f>
        <v>25314.899999999998</v>
      </c>
      <c r="P554" s="1" t="str">
        <f>IF(Table1[[#This Row],[ rating_count ]]&lt;= 1000, "&lt;=1000", "&gt;=1000" )</f>
        <v>&gt;=1000</v>
      </c>
      <c r="Q554" s="1">
        <f>Table1[[#This Row],[ rating_count ]]*Table1[[#This Row],[actual_price]]</f>
        <v>6484509</v>
      </c>
      <c r="R554" t="s">
        <v>11283</v>
      </c>
      <c r="S554" s="6" t="s">
        <v>3483</v>
      </c>
      <c r="T554" t="s">
        <v>12137</v>
      </c>
      <c r="U554" t="s">
        <v>3484</v>
      </c>
      <c r="V554">
        <f>IF(TRIM(Table1[[#This Row],[review_id]])="", 0, LEN(Table1[[#This Row],[review_id]]) - LEN(SUBSTITUTE(Table1[[#This Row],[review_id]], ",", "")) + 1)</f>
        <v>8</v>
      </c>
      <c r="W554" t="s">
        <v>3485</v>
      </c>
      <c r="X554" t="s">
        <v>3486</v>
      </c>
      <c r="Y554" t="s">
        <v>3487</v>
      </c>
      <c r="Z554" t="s">
        <v>3488</v>
      </c>
    </row>
    <row r="555" spans="1:26" hidden="1" x14ac:dyDescent="0.25">
      <c r="A555" t="s">
        <v>3489</v>
      </c>
      <c r="B555" t="s">
        <v>10034</v>
      </c>
      <c r="C555" t="s">
        <v>9492</v>
      </c>
      <c r="D555" t="str">
        <f>TRIM(LEFT(SUBSTITUTE(SUBSTITUTE(SUBSTITUTE(Table1[[#This Row],[Product_category]],"&amp;"," &amp; "),"HomeImprovement","Home Improvement"),"Car&amp;Motorbike","Car &amp; Motorbike"),999))</f>
        <v>Electronics</v>
      </c>
      <c r="E555" t="s">
        <v>9497</v>
      </c>
      <c r="F555" s="1">
        <v>3999</v>
      </c>
      <c r="G555" s="1">
        <v>6999</v>
      </c>
      <c r="H555" s="1" t="str">
        <f>IF(Table1[[#This Row],[actual_price]]&lt;500,"&lt;500",
   IF(Table1[[#This Row],[actual_price]]&lt;=1000,"500–1000",IF(Table1[[#This Row],[actual_price]]&lt;=10000, "1000-10000",IF(Table1[[#This Row],[actual_price]]&lt;=50000, "10000-50000",IF(Table1[[#This Row],[actual_price]]&lt;=100000, "50000-100000","&gt;100000")))))</f>
        <v>1000-10000</v>
      </c>
      <c r="I555" s="1" t="str">
        <f>IF(Table1[[#This Row],[discount_percentage]] &lt;=20%, "0-20%",IF(Table1[[#This Row],[discount_percentage]] &lt;=50%, "20-50%", IF(Table1[[#This Row],[discount_percentage]] &lt;=70%, "50-70%", "70-100%" )))</f>
        <v>20-50%</v>
      </c>
      <c r="J555" s="1" t="str">
        <f>IF(Table1[[#This Row],[discount_percentage]] &gt;= 50%, "Over 50% discount", "Below 50% discount")</f>
        <v>Below 50% discount</v>
      </c>
      <c r="K555" s="4">
        <v>0.43</v>
      </c>
      <c r="L555">
        <v>4.0999999999999996</v>
      </c>
      <c r="M555">
        <f>ROUND(Table1[[#This Row],[rating]], 0)</f>
        <v>4</v>
      </c>
      <c r="N555" s="1">
        <v>10229</v>
      </c>
      <c r="O555" s="1">
        <f>Table1[[#This Row],[rating]]*Table1[[#This Row],[ rating_count ]]</f>
        <v>41938.899999999994</v>
      </c>
      <c r="P555" s="1" t="str">
        <f>IF(Table1[[#This Row],[ rating_count ]]&lt;= 1000, "&lt;=1000", "&gt;=1000" )</f>
        <v>&gt;=1000</v>
      </c>
      <c r="Q555" s="1">
        <f>Table1[[#This Row],[ rating_count ]]*Table1[[#This Row],[actual_price]]</f>
        <v>71592771</v>
      </c>
      <c r="R555" t="s">
        <v>11284</v>
      </c>
      <c r="S555" s="6" t="s">
        <v>2912</v>
      </c>
      <c r="T555" t="s">
        <v>3343</v>
      </c>
      <c r="U555" t="s">
        <v>2913</v>
      </c>
      <c r="V555">
        <f>IF(TRIM(Table1[[#This Row],[review_id]])="", 0, LEN(Table1[[#This Row],[review_id]]) - LEN(SUBSTITUTE(Table1[[#This Row],[review_id]], ",", "")) + 1)</f>
        <v>8</v>
      </c>
      <c r="W555" t="s">
        <v>2914</v>
      </c>
      <c r="X555" t="s">
        <v>2915</v>
      </c>
      <c r="Y555" t="s">
        <v>3490</v>
      </c>
      <c r="Z555" t="s">
        <v>3491</v>
      </c>
    </row>
    <row r="556" spans="1:26" hidden="1" x14ac:dyDescent="0.25">
      <c r="A556" t="s">
        <v>3492</v>
      </c>
      <c r="B556" t="s">
        <v>10035</v>
      </c>
      <c r="C556" t="s">
        <v>9492</v>
      </c>
      <c r="D556" t="str">
        <f>TRIM(LEFT(SUBSTITUTE(SUBSTITUTE(SUBSTITUTE(Table1[[#This Row],[Product_category]],"&amp;"," &amp; "),"HomeImprovement","Home Improvement"),"Car&amp;Motorbike","Car &amp; Motorbike"),999))</f>
        <v>Electronics</v>
      </c>
      <c r="E556" s="1" t="s">
        <v>9497</v>
      </c>
      <c r="F556" s="1">
        <v>12999</v>
      </c>
      <c r="G556" s="1">
        <v>18999</v>
      </c>
      <c r="H556" s="1" t="str">
        <f>IF(Table1[[#This Row],[actual_price]]&lt;500,"&lt;500",
   IF(Table1[[#This Row],[actual_price]]&lt;=1000,"500–1000",IF(Table1[[#This Row],[actual_price]]&lt;=10000, "1000-10000",IF(Table1[[#This Row],[actual_price]]&lt;=50000, "10000-50000",IF(Table1[[#This Row],[actual_price]]&lt;=100000, "50000-100000","&gt;100000")))))</f>
        <v>10000-50000</v>
      </c>
      <c r="I556" s="1" t="str">
        <f>IF(Table1[[#This Row],[discount_percentage]] &lt;=20%, "0-20%",IF(Table1[[#This Row],[discount_percentage]] &lt;=50%, "20-50%", IF(Table1[[#This Row],[discount_percentage]] &lt;=70%, "50-70%", "70-100%" )))</f>
        <v>20-50%</v>
      </c>
      <c r="J556" s="1" t="str">
        <f>IF(Table1[[#This Row],[discount_percentage]] &gt;= 50%, "Over 50% discount", "Below 50% discount")</f>
        <v>Below 50% discount</v>
      </c>
      <c r="K556" s="4">
        <v>0.32</v>
      </c>
      <c r="L556">
        <v>4.0999999999999996</v>
      </c>
      <c r="M556">
        <f>ROUND(Table1[[#This Row],[rating]], 0)</f>
        <v>4</v>
      </c>
      <c r="N556" s="1">
        <v>50772</v>
      </c>
      <c r="O556" s="1">
        <f>Table1[[#This Row],[rating]]*Table1[[#This Row],[ rating_count ]]</f>
        <v>208165.19999999998</v>
      </c>
      <c r="P556" s="1" t="str">
        <f>IF(Table1[[#This Row],[ rating_count ]]&lt;= 1000, "&lt;=1000", "&gt;=1000" )</f>
        <v>&gt;=1000</v>
      </c>
      <c r="Q556" s="1">
        <f>Table1[[#This Row],[ rating_count ]]*Table1[[#This Row],[actual_price]]</f>
        <v>964617228</v>
      </c>
      <c r="R556" t="s">
        <v>11240</v>
      </c>
      <c r="S556" s="6" t="s">
        <v>2373</v>
      </c>
      <c r="T556" t="s">
        <v>2682</v>
      </c>
      <c r="U556" t="s">
        <v>2374</v>
      </c>
      <c r="V556">
        <f>IF(TRIM(Table1[[#This Row],[review_id]])="", 0, LEN(Table1[[#This Row],[review_id]]) - LEN(SUBSTITUTE(Table1[[#This Row],[review_id]], ",", "")) + 1)</f>
        <v>8</v>
      </c>
      <c r="W556" t="s">
        <v>2375</v>
      </c>
      <c r="X556" t="s">
        <v>2376</v>
      </c>
      <c r="Y556" t="s">
        <v>3493</v>
      </c>
      <c r="Z556" t="s">
        <v>3494</v>
      </c>
    </row>
    <row r="557" spans="1:26" hidden="1" x14ac:dyDescent="0.25">
      <c r="A557" t="s">
        <v>3495</v>
      </c>
      <c r="B557" t="s">
        <v>10036</v>
      </c>
      <c r="C557" t="s">
        <v>9492</v>
      </c>
      <c r="D557" t="str">
        <f>TRIM(LEFT(SUBSTITUTE(SUBSTITUTE(SUBSTITUTE(Table1[[#This Row],[Product_category]],"&amp;"," &amp; "),"HomeImprovement","Home Improvement"),"Car&amp;Motorbike","Car &amp; Motorbike"),999))</f>
        <v>Electronics</v>
      </c>
      <c r="E557" t="s">
        <v>9497</v>
      </c>
      <c r="F557" s="1">
        <v>1599</v>
      </c>
      <c r="G557" s="1">
        <v>2599</v>
      </c>
      <c r="H557" s="1" t="str">
        <f>IF(Table1[[#This Row],[actual_price]]&lt;500,"&lt;500",
   IF(Table1[[#This Row],[actual_price]]&lt;=1000,"500–1000",IF(Table1[[#This Row],[actual_price]]&lt;=10000, "1000-10000",IF(Table1[[#This Row],[actual_price]]&lt;=50000, "10000-50000",IF(Table1[[#This Row],[actual_price]]&lt;=100000, "50000-100000","&gt;100000")))))</f>
        <v>1000-10000</v>
      </c>
      <c r="I557" s="1" t="str">
        <f>IF(Table1[[#This Row],[discount_percentage]] &lt;=20%, "0-20%",IF(Table1[[#This Row],[discount_percentage]] &lt;=50%, "20-50%", IF(Table1[[#This Row],[discount_percentage]] &lt;=70%, "50-70%", "70-100%" )))</f>
        <v>20-50%</v>
      </c>
      <c r="J557" s="1" t="str">
        <f>IF(Table1[[#This Row],[discount_percentage]] &gt;= 50%, "Over 50% discount", "Below 50% discount")</f>
        <v>Below 50% discount</v>
      </c>
      <c r="K557" s="4">
        <v>0.38</v>
      </c>
      <c r="L557">
        <v>4.3</v>
      </c>
      <c r="M557">
        <f>ROUND(Table1[[#This Row],[rating]], 0)</f>
        <v>4</v>
      </c>
      <c r="N557" s="1">
        <v>1801</v>
      </c>
      <c r="O557" s="1">
        <f>Table1[[#This Row],[rating]]*Table1[[#This Row],[ rating_count ]]</f>
        <v>7744.2999999999993</v>
      </c>
      <c r="P557" s="1" t="str">
        <f>IF(Table1[[#This Row],[ rating_count ]]&lt;= 1000, "&lt;=1000", "&gt;=1000" )</f>
        <v>&gt;=1000</v>
      </c>
      <c r="Q557" s="1">
        <f>Table1[[#This Row],[ rating_count ]]*Table1[[#This Row],[actual_price]]</f>
        <v>4680799</v>
      </c>
      <c r="R557" t="s">
        <v>11285</v>
      </c>
      <c r="S557" s="6" t="s">
        <v>3496</v>
      </c>
      <c r="T557" t="s">
        <v>3353</v>
      </c>
      <c r="U557" t="s">
        <v>3497</v>
      </c>
      <c r="V557">
        <f>IF(TRIM(Table1[[#This Row],[review_id]])="", 0, LEN(Table1[[#This Row],[review_id]]) - LEN(SUBSTITUTE(Table1[[#This Row],[review_id]], ",", "")) + 1)</f>
        <v>8</v>
      </c>
      <c r="W557" t="s">
        <v>3498</v>
      </c>
      <c r="X557" t="s">
        <v>3499</v>
      </c>
      <c r="Y557" t="s">
        <v>3500</v>
      </c>
      <c r="Z557" t="s">
        <v>3501</v>
      </c>
    </row>
    <row r="558" spans="1:26" hidden="1" x14ac:dyDescent="0.25">
      <c r="A558" t="s">
        <v>3502</v>
      </c>
      <c r="B558" t="s">
        <v>10037</v>
      </c>
      <c r="C558" t="s">
        <v>9492</v>
      </c>
      <c r="D558" t="str">
        <f>TRIM(LEFT(SUBSTITUTE(SUBSTITUTE(SUBSTITUTE(Table1[[#This Row],[Product_category]],"&amp;"," &amp; "),"HomeImprovement","Home Improvement"),"Car&amp;Motorbike","Car &amp; Motorbike"),999))</f>
        <v>Electronics</v>
      </c>
      <c r="E558" s="1" t="s">
        <v>9497</v>
      </c>
      <c r="F558">
        <v>699</v>
      </c>
      <c r="G558" s="1">
        <v>1199</v>
      </c>
      <c r="H558" s="1" t="str">
        <f>IF(Table1[[#This Row],[actual_price]]&lt;500,"&lt;500",
   IF(Table1[[#This Row],[actual_price]]&lt;=1000,"500–1000",IF(Table1[[#This Row],[actual_price]]&lt;=10000, "1000-10000",IF(Table1[[#This Row],[actual_price]]&lt;=50000, "10000-50000",IF(Table1[[#This Row],[actual_price]]&lt;=100000, "50000-100000","&gt;100000")))))</f>
        <v>1000-10000</v>
      </c>
      <c r="I558" s="1" t="str">
        <f>IF(Table1[[#This Row],[discount_percentage]] &lt;=20%, "0-20%",IF(Table1[[#This Row],[discount_percentage]] &lt;=50%, "20-50%", IF(Table1[[#This Row],[discount_percentage]] &lt;=70%, "50-70%", "70-100%" )))</f>
        <v>20-50%</v>
      </c>
      <c r="J558" s="1" t="str">
        <f>IF(Table1[[#This Row],[discount_percentage]] &gt;= 50%, "Over 50% discount", "Below 50% discount")</f>
        <v>Below 50% discount</v>
      </c>
      <c r="K558" s="4">
        <v>0.42</v>
      </c>
      <c r="L558">
        <v>4</v>
      </c>
      <c r="M558">
        <f>ROUND(Table1[[#This Row],[rating]], 0)</f>
        <v>4</v>
      </c>
      <c r="N558" s="1">
        <v>14404</v>
      </c>
      <c r="O558" s="1">
        <f>Table1[[#This Row],[rating]]*Table1[[#This Row],[ rating_count ]]</f>
        <v>57616</v>
      </c>
      <c r="P558" s="1" t="str">
        <f>IF(Table1[[#This Row],[ rating_count ]]&lt;= 1000, "&lt;=1000", "&gt;=1000" )</f>
        <v>&gt;=1000</v>
      </c>
      <c r="Q558" s="1">
        <f>Table1[[#This Row],[ rating_count ]]*Table1[[#This Row],[actual_price]]</f>
        <v>17270396</v>
      </c>
      <c r="R558" t="s">
        <v>11286</v>
      </c>
      <c r="S558" s="6" t="s">
        <v>3503</v>
      </c>
      <c r="T558" t="s">
        <v>2693</v>
      </c>
      <c r="U558" t="s">
        <v>3505</v>
      </c>
      <c r="V558">
        <f>IF(TRIM(Table1[[#This Row],[review_id]])="", 0, LEN(Table1[[#This Row],[review_id]]) - LEN(SUBSTITUTE(Table1[[#This Row],[review_id]], ",", "")) + 1)</f>
        <v>8</v>
      </c>
      <c r="W558" t="s">
        <v>3506</v>
      </c>
      <c r="X558" t="s">
        <v>3507</v>
      </c>
      <c r="Y558" t="s">
        <v>3508</v>
      </c>
      <c r="Z558" t="s">
        <v>3509</v>
      </c>
    </row>
    <row r="559" spans="1:26" hidden="1" x14ac:dyDescent="0.25">
      <c r="A559" t="s">
        <v>3510</v>
      </c>
      <c r="B559" t="s">
        <v>10038</v>
      </c>
      <c r="C559" t="s">
        <v>9492</v>
      </c>
      <c r="D559" t="str">
        <f>TRIM(LEFT(SUBSTITUTE(SUBSTITUTE(SUBSTITUTE(Table1[[#This Row],[Product_category]],"&amp;"," &amp; "),"HomeImprovement","Home Improvement"),"Car&amp;Motorbike","Car &amp; Motorbike"),999))</f>
        <v>Electronics</v>
      </c>
      <c r="E559" t="s">
        <v>9498</v>
      </c>
      <c r="F559">
        <v>99</v>
      </c>
      <c r="G559">
        <v>999</v>
      </c>
      <c r="H559" t="str">
        <f>IF(Table1[[#This Row],[actual_price]]&lt;500,"&lt;500",
   IF(Table1[[#This Row],[actual_price]]&lt;=1000,"500–1000",IF(Table1[[#This Row],[actual_price]]&lt;=10000, "1000-10000",IF(Table1[[#This Row],[actual_price]]&lt;=50000, "10000-50000",IF(Table1[[#This Row],[actual_price]]&lt;=100000, "50000-100000","&gt;100000")))))</f>
        <v>500–1000</v>
      </c>
      <c r="I559" t="str">
        <f>IF(Table1[[#This Row],[discount_percentage]] &lt;=20%, "0-20%",IF(Table1[[#This Row],[discount_percentage]] &lt;=50%, "20-50%", IF(Table1[[#This Row],[discount_percentage]] &lt;=70%, "50-70%", "70-100%" )))</f>
        <v>70-100%</v>
      </c>
      <c r="J559" s="1" t="str">
        <f>IF(Table1[[#This Row],[discount_percentage]] &gt;= 50%, "Over 50% discount", "Below 50% discount")</f>
        <v>Over 50% discount</v>
      </c>
      <c r="K559" s="4">
        <v>0.9</v>
      </c>
      <c r="L559">
        <v>4.4000000000000004</v>
      </c>
      <c r="M559">
        <f>ROUND(Table1[[#This Row],[rating]], 0)</f>
        <v>4</v>
      </c>
      <c r="N559">
        <v>305</v>
      </c>
      <c r="O559" s="1">
        <f>Table1[[#This Row],[rating]]*Table1[[#This Row],[ rating_count ]]</f>
        <v>1342</v>
      </c>
      <c r="P559" s="1" t="str">
        <f>IF(Table1[[#This Row],[ rating_count ]]&lt;= 1000, "&lt;=1000", "&gt;=1000" )</f>
        <v>&lt;=1000</v>
      </c>
      <c r="Q559" s="1">
        <f>Table1[[#This Row],[ rating_count ]]*Table1[[#This Row],[actual_price]]</f>
        <v>304695</v>
      </c>
      <c r="R559" t="s">
        <v>11287</v>
      </c>
      <c r="S559" s="6" t="s">
        <v>2311</v>
      </c>
      <c r="T559" t="s">
        <v>3364</v>
      </c>
      <c r="U559" t="s">
        <v>2312</v>
      </c>
      <c r="V559">
        <f>IF(TRIM(Table1[[#This Row],[review_id]])="", 0, LEN(Table1[[#This Row],[review_id]]) - LEN(SUBSTITUTE(Table1[[#This Row],[review_id]], ",", "")) + 1)</f>
        <v>8</v>
      </c>
      <c r="W559" t="s">
        <v>2313</v>
      </c>
      <c r="X559" t="s">
        <v>2314</v>
      </c>
      <c r="Y559" t="s">
        <v>3511</v>
      </c>
      <c r="Z559" t="s">
        <v>3512</v>
      </c>
    </row>
    <row r="560" spans="1:26" hidden="1" x14ac:dyDescent="0.25">
      <c r="A560" t="s">
        <v>3513</v>
      </c>
      <c r="B560" t="s">
        <v>10039</v>
      </c>
      <c r="C560" t="s">
        <v>9492</v>
      </c>
      <c r="D560" t="str">
        <f>TRIM(LEFT(SUBSTITUTE(SUBSTITUTE(SUBSTITUTE(Table1[[#This Row],[Product_category]],"&amp;"," &amp; "),"HomeImprovement","Home Improvement"),"Car&amp;Motorbike","Car &amp; Motorbike"),999))</f>
        <v>Electronics</v>
      </c>
      <c r="E560" s="1" t="s">
        <v>9498</v>
      </c>
      <c r="F560" s="1">
        <v>7915</v>
      </c>
      <c r="G560" s="1">
        <v>9999</v>
      </c>
      <c r="H560" s="1" t="str">
        <f>IF(Table1[[#This Row],[actual_price]]&lt;500,"&lt;500",
   IF(Table1[[#This Row],[actual_price]]&lt;=1000,"500–1000",IF(Table1[[#This Row],[actual_price]]&lt;=10000, "1000-10000",IF(Table1[[#This Row],[actual_price]]&lt;=50000, "10000-50000",IF(Table1[[#This Row],[actual_price]]&lt;=100000, "50000-100000","&gt;100000")))))</f>
        <v>1000-10000</v>
      </c>
      <c r="I560" s="1" t="str">
        <f>IF(Table1[[#This Row],[discount_percentage]] &lt;=20%, "0-20%",IF(Table1[[#This Row],[discount_percentage]] &lt;=50%, "20-50%", IF(Table1[[#This Row],[discount_percentage]] &lt;=70%, "50-70%", "70-100%" )))</f>
        <v>20-50%</v>
      </c>
      <c r="J560" s="1" t="str">
        <f>IF(Table1[[#This Row],[discount_percentage]] &gt;= 50%, "Over 50% discount", "Below 50% discount")</f>
        <v>Below 50% discount</v>
      </c>
      <c r="K560" s="4">
        <v>0.21</v>
      </c>
      <c r="L560">
        <v>4.3</v>
      </c>
      <c r="M560">
        <f>ROUND(Table1[[#This Row],[rating]], 0)</f>
        <v>4</v>
      </c>
      <c r="N560" s="1">
        <v>1376</v>
      </c>
      <c r="O560" s="1">
        <f>Table1[[#This Row],[rating]]*Table1[[#This Row],[ rating_count ]]</f>
        <v>5916.8</v>
      </c>
      <c r="P560" s="1" t="str">
        <f>IF(Table1[[#This Row],[ rating_count ]]&lt;= 1000, "&lt;=1000", "&gt;=1000" )</f>
        <v>&gt;=1000</v>
      </c>
      <c r="Q560" s="1">
        <f>Table1[[#This Row],[ rating_count ]]*Table1[[#This Row],[actual_price]]</f>
        <v>13758624</v>
      </c>
      <c r="R560" t="s">
        <v>11288</v>
      </c>
      <c r="S560" s="6" t="s">
        <v>3514</v>
      </c>
      <c r="T560" t="s">
        <v>3372</v>
      </c>
      <c r="U560" t="s">
        <v>3516</v>
      </c>
      <c r="V560">
        <f>IF(TRIM(Table1[[#This Row],[review_id]])="", 0, LEN(Table1[[#This Row],[review_id]]) - LEN(SUBSTITUTE(Table1[[#This Row],[review_id]], ",", "")) + 1)</f>
        <v>3</v>
      </c>
      <c r="W560" t="s">
        <v>3517</v>
      </c>
      <c r="X560" t="s">
        <v>3518</v>
      </c>
      <c r="Y560" t="s">
        <v>3519</v>
      </c>
      <c r="Z560" t="s">
        <v>3520</v>
      </c>
    </row>
    <row r="561" spans="1:26" hidden="1" x14ac:dyDescent="0.25">
      <c r="A561" t="s">
        <v>3521</v>
      </c>
      <c r="B561" t="s">
        <v>10040</v>
      </c>
      <c r="C561" t="s">
        <v>9489</v>
      </c>
      <c r="D561" t="str">
        <f>TRIM(LEFT(SUBSTITUTE(SUBSTITUTE(SUBSTITUTE(Table1[[#This Row],[Product_category]],"&amp;"," &amp; "),"HomeImprovement","Home Improvement"),"Car&amp;Motorbike","Car &amp; Motorbike"),999))</f>
        <v>Computers &amp; Accessories</v>
      </c>
      <c r="E561" t="s">
        <v>9499</v>
      </c>
      <c r="F561" s="1">
        <v>1499</v>
      </c>
      <c r="G561" s="1">
        <v>7999</v>
      </c>
      <c r="H561" s="1" t="str">
        <f>IF(Table1[[#This Row],[actual_price]]&lt;500,"&lt;500",
   IF(Table1[[#This Row],[actual_price]]&lt;=1000,"500–1000",IF(Table1[[#This Row],[actual_price]]&lt;=10000, "1000-10000",IF(Table1[[#This Row],[actual_price]]&lt;=50000, "10000-50000",IF(Table1[[#This Row],[actual_price]]&lt;=100000, "50000-100000","&gt;100000")))))</f>
        <v>1000-10000</v>
      </c>
      <c r="I561" s="1" t="str">
        <f>IF(Table1[[#This Row],[discount_percentage]] &lt;=20%, "0-20%",IF(Table1[[#This Row],[discount_percentage]] &lt;=50%, "20-50%", IF(Table1[[#This Row],[discount_percentage]] &lt;=70%, "50-70%", "70-100%" )))</f>
        <v>70-100%</v>
      </c>
      <c r="J561" s="1" t="str">
        <f>IF(Table1[[#This Row],[discount_percentage]] &gt;= 50%, "Over 50% discount", "Below 50% discount")</f>
        <v>Over 50% discount</v>
      </c>
      <c r="K561" s="4">
        <v>0.81</v>
      </c>
      <c r="L561">
        <v>4.2</v>
      </c>
      <c r="M561">
        <f>ROUND(Table1[[#This Row],[rating]], 0)</f>
        <v>4</v>
      </c>
      <c r="N561" s="1">
        <v>22638</v>
      </c>
      <c r="O561" s="1">
        <f>Table1[[#This Row],[rating]]*Table1[[#This Row],[ rating_count ]]</f>
        <v>95079.6</v>
      </c>
      <c r="P561" s="1" t="str">
        <f>IF(Table1[[#This Row],[ rating_count ]]&lt;= 1000, "&lt;=1000", "&gt;=1000" )</f>
        <v>&gt;=1000</v>
      </c>
      <c r="Q561" s="1">
        <f>Table1[[#This Row],[ rating_count ]]*Table1[[#This Row],[actual_price]]</f>
        <v>181081362</v>
      </c>
      <c r="R561" t="s">
        <v>11289</v>
      </c>
      <c r="S561" s="6" t="s">
        <v>3522</v>
      </c>
      <c r="T561" t="s">
        <v>12094</v>
      </c>
      <c r="U561" t="s">
        <v>3523</v>
      </c>
      <c r="V561">
        <f>IF(TRIM(Table1[[#This Row],[review_id]])="", 0, LEN(Table1[[#This Row],[review_id]]) - LEN(SUBSTITUTE(Table1[[#This Row],[review_id]], ",", "")) + 1)</f>
        <v>8</v>
      </c>
      <c r="W561" t="s">
        <v>3524</v>
      </c>
      <c r="X561" t="s">
        <v>3525</v>
      </c>
      <c r="Y561" t="s">
        <v>3526</v>
      </c>
      <c r="Z561" t="s">
        <v>3527</v>
      </c>
    </row>
    <row r="562" spans="1:26" hidden="1" x14ac:dyDescent="0.25">
      <c r="A562" t="s">
        <v>3528</v>
      </c>
      <c r="B562" t="s">
        <v>10041</v>
      </c>
      <c r="C562" t="s">
        <v>9489</v>
      </c>
      <c r="D562" t="str">
        <f>TRIM(LEFT(SUBSTITUTE(SUBSTITUTE(SUBSTITUTE(Table1[[#This Row],[Product_category]],"&amp;"," &amp; "),"HomeImprovement","Home Improvement"),"Car&amp;Motorbike","Car &amp; Motorbike"),999))</f>
        <v>Computers &amp; Accessories</v>
      </c>
      <c r="E562" t="s">
        <v>9490</v>
      </c>
      <c r="F562" s="1">
        <v>1055</v>
      </c>
      <c r="G562" s="1">
        <v>1249</v>
      </c>
      <c r="H562" s="1" t="str">
        <f>IF(Table1[[#This Row],[actual_price]]&lt;500,"&lt;500",
   IF(Table1[[#This Row],[actual_price]]&lt;=1000,"500–1000",IF(Table1[[#This Row],[actual_price]]&lt;=10000, "1000-10000",IF(Table1[[#This Row],[actual_price]]&lt;=50000, "10000-50000",IF(Table1[[#This Row],[actual_price]]&lt;=100000, "50000-100000","&gt;100000")))))</f>
        <v>1000-10000</v>
      </c>
      <c r="I562" s="1" t="str">
        <f>IF(Table1[[#This Row],[discount_percentage]] &lt;=20%, "0-20%",IF(Table1[[#This Row],[discount_percentage]] &lt;=50%, "20-50%", IF(Table1[[#This Row],[discount_percentage]] &lt;=70%, "50-70%", "70-100%" )))</f>
        <v>0-20%</v>
      </c>
      <c r="J562" s="1" t="str">
        <f>IF(Table1[[#This Row],[discount_percentage]] &gt;= 50%, "Over 50% discount", "Below 50% discount")</f>
        <v>Below 50% discount</v>
      </c>
      <c r="K562" s="4">
        <v>0.16</v>
      </c>
      <c r="L562">
        <v>3.8</v>
      </c>
      <c r="M562">
        <f>ROUND(Table1[[#This Row],[rating]], 0)</f>
        <v>4</v>
      </c>
      <c r="N562" s="1">
        <v>2352</v>
      </c>
      <c r="O562" s="1">
        <f>Table1[[#This Row],[rating]]*Table1[[#This Row],[ rating_count ]]</f>
        <v>8937.6</v>
      </c>
      <c r="P562" s="1" t="str">
        <f>IF(Table1[[#This Row],[ rating_count ]]&lt;= 1000, "&lt;=1000", "&gt;=1000" )</f>
        <v>&gt;=1000</v>
      </c>
      <c r="Q562" s="1">
        <f>Table1[[#This Row],[ rating_count ]]*Table1[[#This Row],[actual_price]]</f>
        <v>2937648</v>
      </c>
      <c r="R562" t="s">
        <v>11290</v>
      </c>
      <c r="S562" s="6" t="s">
        <v>3529</v>
      </c>
      <c r="T562" t="s">
        <v>3383</v>
      </c>
      <c r="U562" t="s">
        <v>3531</v>
      </c>
      <c r="V562">
        <f>IF(TRIM(Table1[[#This Row],[review_id]])="", 0, LEN(Table1[[#This Row],[review_id]]) - LEN(SUBSTITUTE(Table1[[#This Row],[review_id]], ",", "")) + 1)</f>
        <v>8</v>
      </c>
      <c r="W562" t="s">
        <v>3532</v>
      </c>
      <c r="X562" t="s">
        <v>3533</v>
      </c>
      <c r="Y562" t="s">
        <v>3534</v>
      </c>
      <c r="Z562" t="s">
        <v>3535</v>
      </c>
    </row>
    <row r="563" spans="1:26" hidden="1" x14ac:dyDescent="0.25">
      <c r="A563" t="s">
        <v>3536</v>
      </c>
      <c r="B563" t="s">
        <v>10042</v>
      </c>
      <c r="C563" t="s">
        <v>9489</v>
      </c>
      <c r="D563" t="str">
        <f>TRIM(LEFT(SUBSTITUTE(SUBSTITUTE(SUBSTITUTE(Table1[[#This Row],[Product_category]],"&amp;"," &amp; "),"HomeImprovement","Home Improvement"),"Car&amp;Motorbike","Car &amp; Motorbike"),999))</f>
        <v>Computers &amp; Accessories</v>
      </c>
      <c r="E563" t="s">
        <v>9490</v>
      </c>
      <c r="F563">
        <v>150</v>
      </c>
      <c r="G563">
        <v>599</v>
      </c>
      <c r="H563" t="str">
        <f>IF(Table1[[#This Row],[actual_price]]&lt;500,"&lt;500",
   IF(Table1[[#This Row],[actual_price]]&lt;=1000,"500–1000",IF(Table1[[#This Row],[actual_price]]&lt;=10000, "1000-10000",IF(Table1[[#This Row],[actual_price]]&lt;=50000, "10000-50000",IF(Table1[[#This Row],[actual_price]]&lt;=100000, "50000-100000","&gt;100000")))))</f>
        <v>500–1000</v>
      </c>
      <c r="I563" t="str">
        <f>IF(Table1[[#This Row],[discount_percentage]] &lt;=20%, "0-20%",IF(Table1[[#This Row],[discount_percentage]] &lt;=50%, "20-50%", IF(Table1[[#This Row],[discount_percentage]] &lt;=70%, "50-70%", "70-100%" )))</f>
        <v>70-100%</v>
      </c>
      <c r="J563" s="1" t="str">
        <f>IF(Table1[[#This Row],[discount_percentage]] &gt;= 50%, "Over 50% discount", "Below 50% discount")</f>
        <v>Over 50% discount</v>
      </c>
      <c r="K563" s="4">
        <v>0.75</v>
      </c>
      <c r="L563">
        <v>4.3</v>
      </c>
      <c r="M563">
        <f>ROUND(Table1[[#This Row],[rating]], 0)</f>
        <v>4</v>
      </c>
      <c r="N563">
        <v>714</v>
      </c>
      <c r="O563" s="1">
        <f>Table1[[#This Row],[rating]]*Table1[[#This Row],[ rating_count ]]</f>
        <v>3070.2</v>
      </c>
      <c r="P563" s="1" t="str">
        <f>IF(Table1[[#This Row],[ rating_count ]]&lt;= 1000, "&lt;=1000", "&gt;=1000" )</f>
        <v>&lt;=1000</v>
      </c>
      <c r="Q563" s="1">
        <f>Table1[[#This Row],[ rating_count ]]*Table1[[#This Row],[actual_price]]</f>
        <v>427686</v>
      </c>
      <c r="R563" t="s">
        <v>11291</v>
      </c>
      <c r="S563" s="6" t="s">
        <v>3537</v>
      </c>
      <c r="T563" t="s">
        <v>3391</v>
      </c>
      <c r="U563" t="s">
        <v>3539</v>
      </c>
      <c r="V563">
        <f>IF(TRIM(Table1[[#This Row],[review_id]])="", 0, LEN(Table1[[#This Row],[review_id]]) - LEN(SUBSTITUTE(Table1[[#This Row],[review_id]], ",", "")) + 1)</f>
        <v>8</v>
      </c>
      <c r="W563" t="s">
        <v>3540</v>
      </c>
      <c r="X563" t="s">
        <v>3541</v>
      </c>
      <c r="Y563" t="s">
        <v>3542</v>
      </c>
      <c r="Z563" t="s">
        <v>3543</v>
      </c>
    </row>
    <row r="564" spans="1:26" hidden="1" x14ac:dyDescent="0.25">
      <c r="A564" t="s">
        <v>3544</v>
      </c>
      <c r="B564" t="s">
        <v>10043</v>
      </c>
      <c r="C564" t="s">
        <v>9492</v>
      </c>
      <c r="D564" t="str">
        <f>TRIM(LEFT(SUBSTITUTE(SUBSTITUTE(SUBSTITUTE(Table1[[#This Row],[Product_category]],"&amp;"," &amp; "),"HomeImprovement","Home Improvement"),"Car&amp;Motorbike","Car &amp; Motorbike"),999))</f>
        <v>Electronics</v>
      </c>
      <c r="E564" s="1" t="s">
        <v>9498</v>
      </c>
      <c r="F564">
        <v>219</v>
      </c>
      <c r="G564">
        <v>700</v>
      </c>
      <c r="H564" t="str">
        <f>IF(Table1[[#This Row],[actual_price]]&lt;500,"&lt;500",
   IF(Table1[[#This Row],[actual_price]]&lt;=1000,"500–1000",IF(Table1[[#This Row],[actual_price]]&lt;=10000, "1000-10000",IF(Table1[[#This Row],[actual_price]]&lt;=50000, "10000-50000",IF(Table1[[#This Row],[actual_price]]&lt;=100000, "50000-100000","&gt;100000")))))</f>
        <v>500–1000</v>
      </c>
      <c r="I564" t="str">
        <f>IF(Table1[[#This Row],[discount_percentage]] &lt;=20%, "0-20%",IF(Table1[[#This Row],[discount_percentage]] &lt;=50%, "20-50%", IF(Table1[[#This Row],[discount_percentage]] &lt;=70%, "50-70%", "70-100%" )))</f>
        <v>50-70%</v>
      </c>
      <c r="J564" s="1" t="str">
        <f>IF(Table1[[#This Row],[discount_percentage]] &gt;= 50%, "Over 50% discount", "Below 50% discount")</f>
        <v>Over 50% discount</v>
      </c>
      <c r="K564" s="4">
        <v>0.69</v>
      </c>
      <c r="L564">
        <v>4.3</v>
      </c>
      <c r="M564">
        <f>ROUND(Table1[[#This Row],[rating]], 0)</f>
        <v>4</v>
      </c>
      <c r="N564" s="1">
        <v>20052</v>
      </c>
      <c r="O564" s="1">
        <f>Table1[[#This Row],[rating]]*Table1[[#This Row],[ rating_count ]]</f>
        <v>86223.599999999991</v>
      </c>
      <c r="P564" s="1" t="str">
        <f>IF(Table1[[#This Row],[ rating_count ]]&lt;= 1000, "&lt;=1000", "&gt;=1000" )</f>
        <v>&gt;=1000</v>
      </c>
      <c r="Q564" s="1">
        <f>Table1[[#This Row],[ rating_count ]]*Table1[[#This Row],[actual_price]]</f>
        <v>14036400</v>
      </c>
      <c r="R564" t="s">
        <v>10871</v>
      </c>
      <c r="S564" s="6" t="s">
        <v>3545</v>
      </c>
      <c r="T564" t="s">
        <v>486</v>
      </c>
      <c r="U564" t="s">
        <v>3547</v>
      </c>
      <c r="V564">
        <f>IF(TRIM(Table1[[#This Row],[review_id]])="", 0, LEN(Table1[[#This Row],[review_id]]) - LEN(SUBSTITUTE(Table1[[#This Row],[review_id]], ",", "")) + 1)</f>
        <v>8</v>
      </c>
      <c r="W564" t="s">
        <v>3548</v>
      </c>
      <c r="X564" t="s">
        <v>3549</v>
      </c>
      <c r="Y564" t="s">
        <v>3550</v>
      </c>
      <c r="Z564" t="s">
        <v>3551</v>
      </c>
    </row>
    <row r="565" spans="1:26" hidden="1" x14ac:dyDescent="0.25">
      <c r="A565" t="s">
        <v>3552</v>
      </c>
      <c r="B565" t="s">
        <v>10044</v>
      </c>
      <c r="C565" t="s">
        <v>9489</v>
      </c>
      <c r="D565" t="str">
        <f>TRIM(LEFT(SUBSTITUTE(SUBSTITUTE(SUBSTITUTE(Table1[[#This Row],[Product_category]],"&amp;"," &amp; "),"HomeImprovement","Home Improvement"),"Car&amp;Motorbike","Car &amp; Motorbike"),999))</f>
        <v>Computers &amp; Accessories</v>
      </c>
      <c r="E565" t="s">
        <v>9490</v>
      </c>
      <c r="F565">
        <v>474</v>
      </c>
      <c r="G565" s="1">
        <v>1799</v>
      </c>
      <c r="H565" s="1" t="str">
        <f>IF(Table1[[#This Row],[actual_price]]&lt;500,"&lt;500",
   IF(Table1[[#This Row],[actual_price]]&lt;=1000,"500–1000",IF(Table1[[#This Row],[actual_price]]&lt;=10000, "1000-10000",IF(Table1[[#This Row],[actual_price]]&lt;=50000, "10000-50000",IF(Table1[[#This Row],[actual_price]]&lt;=100000, "50000-100000","&gt;100000")))))</f>
        <v>1000-10000</v>
      </c>
      <c r="I565" s="1" t="str">
        <f>IF(Table1[[#This Row],[discount_percentage]] &lt;=20%, "0-20%",IF(Table1[[#This Row],[discount_percentage]] &lt;=50%, "20-50%", IF(Table1[[#This Row],[discount_percentage]] &lt;=70%, "50-70%", "70-100%" )))</f>
        <v>70-100%</v>
      </c>
      <c r="J565" s="1" t="str">
        <f>IF(Table1[[#This Row],[discount_percentage]] &gt;= 50%, "Over 50% discount", "Below 50% discount")</f>
        <v>Over 50% discount</v>
      </c>
      <c r="K565" s="4">
        <v>0.74</v>
      </c>
      <c r="L565">
        <v>4.3</v>
      </c>
      <c r="M565">
        <f>ROUND(Table1[[#This Row],[rating]], 0)</f>
        <v>4</v>
      </c>
      <c r="N565" s="1">
        <v>1454</v>
      </c>
      <c r="O565" s="1">
        <f>Table1[[#This Row],[rating]]*Table1[[#This Row],[ rating_count ]]</f>
        <v>6252.2</v>
      </c>
      <c r="P565" s="1" t="str">
        <f>IF(Table1[[#This Row],[ rating_count ]]&lt;= 1000, "&lt;=1000", "&gt;=1000" )</f>
        <v>&gt;=1000</v>
      </c>
      <c r="Q565" s="1">
        <f>Table1[[#This Row],[ rating_count ]]*Table1[[#This Row],[actual_price]]</f>
        <v>2615746</v>
      </c>
      <c r="R565" t="s">
        <v>11292</v>
      </c>
      <c r="S565" s="6" t="s">
        <v>3553</v>
      </c>
      <c r="T565" t="s">
        <v>12138</v>
      </c>
      <c r="U565" t="s">
        <v>3554</v>
      </c>
      <c r="V565">
        <f>IF(TRIM(Table1[[#This Row],[review_id]])="", 0, LEN(Table1[[#This Row],[review_id]]) - LEN(SUBSTITUTE(Table1[[#This Row],[review_id]], ",", "")) + 1)</f>
        <v>8</v>
      </c>
      <c r="W565" t="s">
        <v>3555</v>
      </c>
      <c r="X565" t="s">
        <v>3556</v>
      </c>
      <c r="Y565" t="s">
        <v>3557</v>
      </c>
      <c r="Z565" t="s">
        <v>3558</v>
      </c>
    </row>
    <row r="566" spans="1:26" hidden="1" x14ac:dyDescent="0.25">
      <c r="A566" t="s">
        <v>3559</v>
      </c>
      <c r="B566" t="s">
        <v>10045</v>
      </c>
      <c r="C566" t="s">
        <v>9492</v>
      </c>
      <c r="D566" t="str">
        <f>TRIM(LEFT(SUBSTITUTE(SUBSTITUTE(SUBSTITUTE(Table1[[#This Row],[Product_category]],"&amp;"," &amp; "),"HomeImprovement","Home Improvement"),"Car&amp;Motorbike","Car &amp; Motorbike"),999))</f>
        <v>Electronics</v>
      </c>
      <c r="E566" s="1" t="s">
        <v>9498</v>
      </c>
      <c r="F566">
        <v>115</v>
      </c>
      <c r="G566">
        <v>499</v>
      </c>
      <c r="H566" t="str">
        <f>IF(Table1[[#This Row],[actual_price]]&lt;500,"&lt;500",
   IF(Table1[[#This Row],[actual_price]]&lt;=1000,"500–1000",IF(Table1[[#This Row],[actual_price]]&lt;=10000, "1000-10000",IF(Table1[[#This Row],[actual_price]]&lt;=50000, "10000-50000",IF(Table1[[#This Row],[actual_price]]&lt;=100000, "50000-100000","&gt;100000")))))</f>
        <v>&lt;500</v>
      </c>
      <c r="I566" t="str">
        <f>IF(Table1[[#This Row],[discount_percentage]] &lt;=20%, "0-20%",IF(Table1[[#This Row],[discount_percentage]] &lt;=50%, "20-50%", IF(Table1[[#This Row],[discount_percentage]] &lt;=70%, "50-70%", "70-100%" )))</f>
        <v>70-100%</v>
      </c>
      <c r="J566" s="1" t="str">
        <f>IF(Table1[[#This Row],[discount_percentage]] &gt;= 50%, "Over 50% discount", "Below 50% discount")</f>
        <v>Over 50% discount</v>
      </c>
      <c r="K566" s="4">
        <v>0.77</v>
      </c>
      <c r="L566">
        <v>4</v>
      </c>
      <c r="M566">
        <f>ROUND(Table1[[#This Row],[rating]], 0)</f>
        <v>4</v>
      </c>
      <c r="N566" s="1">
        <v>7732</v>
      </c>
      <c r="O566" s="1">
        <f>Table1[[#This Row],[rating]]*Table1[[#This Row],[ rating_count ]]</f>
        <v>30928</v>
      </c>
      <c r="P566" s="1" t="str">
        <f>IF(Table1[[#This Row],[ rating_count ]]&lt;= 1000, "&lt;=1000", "&gt;=1000" )</f>
        <v>&gt;=1000</v>
      </c>
      <c r="Q566" s="1">
        <f>Table1[[#This Row],[ rating_count ]]*Table1[[#This Row],[actual_price]]</f>
        <v>3858268</v>
      </c>
      <c r="R566" t="s">
        <v>10875</v>
      </c>
      <c r="S566" s="6" t="s">
        <v>3560</v>
      </c>
      <c r="T566" t="s">
        <v>12009</v>
      </c>
      <c r="U566" t="s">
        <v>3561</v>
      </c>
      <c r="V566">
        <f>IF(TRIM(Table1[[#This Row],[review_id]])="", 0, LEN(Table1[[#This Row],[review_id]]) - LEN(SUBSTITUTE(Table1[[#This Row],[review_id]], ",", "")) + 1)</f>
        <v>8</v>
      </c>
      <c r="W566" t="s">
        <v>3562</v>
      </c>
      <c r="X566" t="s">
        <v>3563</v>
      </c>
      <c r="Y566" t="s">
        <v>3564</v>
      </c>
      <c r="Z566" t="s">
        <v>3565</v>
      </c>
    </row>
    <row r="567" spans="1:26" hidden="1" x14ac:dyDescent="0.25">
      <c r="A567" t="s">
        <v>3566</v>
      </c>
      <c r="B567" t="s">
        <v>10046</v>
      </c>
      <c r="C567" t="s">
        <v>9489</v>
      </c>
      <c r="D567" t="str">
        <f>TRIM(LEFT(SUBSTITUTE(SUBSTITUTE(SUBSTITUTE(Table1[[#This Row],[Product_category]],"&amp;"," &amp; "),"HomeImprovement","Home Improvement"),"Car&amp;Motorbike","Car &amp; Motorbike"),999))</f>
        <v>Computers &amp; Accessories</v>
      </c>
      <c r="E567" t="s">
        <v>9490</v>
      </c>
      <c r="F567">
        <v>239</v>
      </c>
      <c r="G567">
        <v>599</v>
      </c>
      <c r="H567" t="str">
        <f>IF(Table1[[#This Row],[actual_price]]&lt;500,"&lt;500",
   IF(Table1[[#This Row],[actual_price]]&lt;=1000,"500–1000",IF(Table1[[#This Row],[actual_price]]&lt;=10000, "1000-10000",IF(Table1[[#This Row],[actual_price]]&lt;=50000, "10000-50000",IF(Table1[[#This Row],[actual_price]]&lt;=100000, "50000-100000","&gt;100000")))))</f>
        <v>500–1000</v>
      </c>
      <c r="I567" t="str">
        <f>IF(Table1[[#This Row],[discount_percentage]] &lt;=20%, "0-20%",IF(Table1[[#This Row],[discount_percentage]] &lt;=50%, "20-50%", IF(Table1[[#This Row],[discount_percentage]] &lt;=70%, "50-70%", "70-100%" )))</f>
        <v>50-70%</v>
      </c>
      <c r="J567" s="1" t="str">
        <f>IF(Table1[[#This Row],[discount_percentage]] &gt;= 50%, "Over 50% discount", "Below 50% discount")</f>
        <v>Over 50% discount</v>
      </c>
      <c r="K567" s="4">
        <v>0.6</v>
      </c>
      <c r="L567">
        <v>3.9</v>
      </c>
      <c r="M567">
        <f>ROUND(Table1[[#This Row],[rating]], 0)</f>
        <v>4</v>
      </c>
      <c r="N567" s="1">
        <v>2147</v>
      </c>
      <c r="O567" s="1">
        <f>Table1[[#This Row],[rating]]*Table1[[#This Row],[ rating_count ]]</f>
        <v>8373.2999999999993</v>
      </c>
      <c r="P567" s="1" t="str">
        <f>IF(Table1[[#This Row],[ rating_count ]]&lt;= 1000, "&lt;=1000", "&gt;=1000" )</f>
        <v>&gt;=1000</v>
      </c>
      <c r="Q567" s="1">
        <f>Table1[[#This Row],[ rating_count ]]*Table1[[#This Row],[actual_price]]</f>
        <v>1286053</v>
      </c>
      <c r="R567" t="s">
        <v>11293</v>
      </c>
      <c r="S567" s="6" t="s">
        <v>3567</v>
      </c>
      <c r="T567" t="s">
        <v>3114</v>
      </c>
      <c r="U567" t="s">
        <v>3569</v>
      </c>
      <c r="V567">
        <f>IF(TRIM(Table1[[#This Row],[review_id]])="", 0, LEN(Table1[[#This Row],[review_id]]) - LEN(SUBSTITUTE(Table1[[#This Row],[review_id]], ",", "")) + 1)</f>
        <v>8</v>
      </c>
      <c r="W567" t="s">
        <v>3570</v>
      </c>
      <c r="X567" t="s">
        <v>3571</v>
      </c>
      <c r="Y567" t="s">
        <v>3572</v>
      </c>
      <c r="Z567" t="s">
        <v>3573</v>
      </c>
    </row>
    <row r="568" spans="1:26" hidden="1" x14ac:dyDescent="0.25">
      <c r="A568" t="s">
        <v>3574</v>
      </c>
      <c r="B568" t="s">
        <v>10047</v>
      </c>
      <c r="C568" t="s">
        <v>9492</v>
      </c>
      <c r="D568" t="str">
        <f>TRIM(LEFT(SUBSTITUTE(SUBSTITUTE(SUBSTITUTE(Table1[[#This Row],[Product_category]],"&amp;"," &amp; "),"HomeImprovement","Home Improvement"),"Car&amp;Motorbike","Car &amp; Motorbike"),999))</f>
        <v>Electronics</v>
      </c>
      <c r="E568" t="s">
        <v>9498</v>
      </c>
      <c r="F568" s="1">
        <v>7499</v>
      </c>
      <c r="G568" s="1">
        <v>9499</v>
      </c>
      <c r="H568" s="1" t="str">
        <f>IF(Table1[[#This Row],[actual_price]]&lt;500,"&lt;500",
   IF(Table1[[#This Row],[actual_price]]&lt;=1000,"500–1000",IF(Table1[[#This Row],[actual_price]]&lt;=10000, "1000-10000",IF(Table1[[#This Row],[actual_price]]&lt;=50000, "10000-50000",IF(Table1[[#This Row],[actual_price]]&lt;=100000, "50000-100000","&gt;100000")))))</f>
        <v>1000-10000</v>
      </c>
      <c r="I568" s="1" t="str">
        <f>IF(Table1[[#This Row],[discount_percentage]] &lt;=20%, "0-20%",IF(Table1[[#This Row],[discount_percentage]] &lt;=50%, "20-50%", IF(Table1[[#This Row],[discount_percentage]] &lt;=70%, "50-70%", "70-100%" )))</f>
        <v>20-50%</v>
      </c>
      <c r="J568" s="1" t="str">
        <f>IF(Table1[[#This Row],[discount_percentage]] &gt;= 50%, "Over 50% discount", "Below 50% discount")</f>
        <v>Below 50% discount</v>
      </c>
      <c r="K568" s="4">
        <v>0.21</v>
      </c>
      <c r="L568">
        <v>4.0999999999999996</v>
      </c>
      <c r="M568">
        <f>ROUND(Table1[[#This Row],[rating]], 0)</f>
        <v>4</v>
      </c>
      <c r="N568" s="1">
        <v>313832</v>
      </c>
      <c r="O568" s="1">
        <f>Table1[[#This Row],[rating]]*Table1[[#This Row],[ rating_count ]]</f>
        <v>1286711.2</v>
      </c>
      <c r="P568" s="1" t="str">
        <f>IF(Table1[[#This Row],[ rating_count ]]&lt;= 1000, "&lt;=1000", "&gt;=1000" )</f>
        <v>&gt;=1000</v>
      </c>
      <c r="Q568" s="1">
        <f>Table1[[#This Row],[ rating_count ]]*Table1[[#This Row],[actual_price]]</f>
        <v>2981090168</v>
      </c>
      <c r="R568" t="s">
        <v>11294</v>
      </c>
      <c r="S568" s="6" t="s">
        <v>3575</v>
      </c>
      <c r="T568" t="s">
        <v>2405</v>
      </c>
      <c r="U568" t="s">
        <v>3576</v>
      </c>
      <c r="V568">
        <f>IF(TRIM(Table1[[#This Row],[review_id]])="", 0, LEN(Table1[[#This Row],[review_id]]) - LEN(SUBSTITUTE(Table1[[#This Row],[review_id]], ",", "")) + 1)</f>
        <v>8</v>
      </c>
      <c r="W568" t="s">
        <v>3577</v>
      </c>
      <c r="X568" t="s">
        <v>3578</v>
      </c>
      <c r="Y568" t="s">
        <v>3579</v>
      </c>
      <c r="Z568" t="s">
        <v>3580</v>
      </c>
    </row>
    <row r="569" spans="1:26" hidden="1" x14ac:dyDescent="0.25">
      <c r="A569" t="s">
        <v>3581</v>
      </c>
      <c r="B569" t="s">
        <v>10048</v>
      </c>
      <c r="C569" t="s">
        <v>9492</v>
      </c>
      <c r="D569" t="str">
        <f>TRIM(LEFT(SUBSTITUTE(SUBSTITUTE(SUBSTITUTE(Table1[[#This Row],[Product_category]],"&amp;"," &amp; "),"HomeImprovement","Home Improvement"),"Car&amp;Motorbike","Car &amp; Motorbike"),999))</f>
        <v>Electronics</v>
      </c>
      <c r="E569" s="1" t="s">
        <v>9498</v>
      </c>
      <c r="F569">
        <v>265</v>
      </c>
      <c r="G569">
        <v>999</v>
      </c>
      <c r="H569" t="str">
        <f>IF(Table1[[#This Row],[actual_price]]&lt;500,"&lt;500",
   IF(Table1[[#This Row],[actual_price]]&lt;=1000,"500–1000",IF(Table1[[#This Row],[actual_price]]&lt;=10000, "1000-10000",IF(Table1[[#This Row],[actual_price]]&lt;=50000, "10000-50000",IF(Table1[[#This Row],[actual_price]]&lt;=100000, "50000-100000","&gt;100000")))))</f>
        <v>500–1000</v>
      </c>
      <c r="I569" t="str">
        <f>IF(Table1[[#This Row],[discount_percentage]] &lt;=20%, "0-20%",IF(Table1[[#This Row],[discount_percentage]] &lt;=50%, "20-50%", IF(Table1[[#This Row],[discount_percentage]] &lt;=70%, "50-70%", "70-100%" )))</f>
        <v>70-100%</v>
      </c>
      <c r="J569" s="1" t="str">
        <f>IF(Table1[[#This Row],[discount_percentage]] &gt;= 50%, "Over 50% discount", "Below 50% discount")</f>
        <v>Over 50% discount</v>
      </c>
      <c r="K569" s="4">
        <v>0.73</v>
      </c>
      <c r="L569">
        <v>3.7</v>
      </c>
      <c r="M569">
        <f>ROUND(Table1[[#This Row],[rating]], 0)</f>
        <v>4</v>
      </c>
      <c r="N569">
        <v>465</v>
      </c>
      <c r="O569" s="1">
        <f>Table1[[#This Row],[rating]]*Table1[[#This Row],[ rating_count ]]</f>
        <v>1720.5</v>
      </c>
      <c r="P569" s="1" t="str">
        <f>IF(Table1[[#This Row],[ rating_count ]]&lt;= 1000, "&lt;=1000", "&gt;=1000" )</f>
        <v>&lt;=1000</v>
      </c>
      <c r="Q569" s="1">
        <f>Table1[[#This Row],[ rating_count ]]*Table1[[#This Row],[actual_price]]</f>
        <v>464535</v>
      </c>
      <c r="R569" t="s">
        <v>11295</v>
      </c>
      <c r="S569" s="6" t="s">
        <v>3582</v>
      </c>
      <c r="T569" t="s">
        <v>3411</v>
      </c>
      <c r="U569" t="s">
        <v>3584</v>
      </c>
      <c r="V569">
        <f>IF(TRIM(Table1[[#This Row],[review_id]])="", 0, LEN(Table1[[#This Row],[review_id]]) - LEN(SUBSTITUTE(Table1[[#This Row],[review_id]], ",", "")) + 1)</f>
        <v>8</v>
      </c>
      <c r="W569" t="s">
        <v>3585</v>
      </c>
      <c r="X569" t="s">
        <v>3586</v>
      </c>
      <c r="Y569" t="s">
        <v>3587</v>
      </c>
      <c r="Z569" t="s">
        <v>3588</v>
      </c>
    </row>
    <row r="570" spans="1:26" hidden="1" x14ac:dyDescent="0.25">
      <c r="A570" t="s">
        <v>3589</v>
      </c>
      <c r="B570" t="s">
        <v>10049</v>
      </c>
      <c r="C570" t="s">
        <v>9492</v>
      </c>
      <c r="D570" t="str">
        <f>TRIM(LEFT(SUBSTITUTE(SUBSTITUTE(SUBSTITUTE(Table1[[#This Row],[Product_category]],"&amp;"," &amp; "),"HomeImprovement","Home Improvement"),"Car&amp;Motorbike","Car &amp; Motorbike"),999))</f>
        <v>Electronics</v>
      </c>
      <c r="E570" t="s">
        <v>9498</v>
      </c>
      <c r="F570" s="1">
        <v>37990</v>
      </c>
      <c r="G570" s="1">
        <v>74999</v>
      </c>
      <c r="H570" s="1" t="str">
        <f>IF(Table1[[#This Row],[actual_price]]&lt;500,"&lt;500",
   IF(Table1[[#This Row],[actual_price]]&lt;=1000,"500–1000",IF(Table1[[#This Row],[actual_price]]&lt;=10000, "1000-10000",IF(Table1[[#This Row],[actual_price]]&lt;=50000, "10000-50000",IF(Table1[[#This Row],[actual_price]]&lt;=100000, "50000-100000","&gt;100000")))))</f>
        <v>50000-100000</v>
      </c>
      <c r="I570" s="1" t="str">
        <f>IF(Table1[[#This Row],[discount_percentage]] &lt;=20%, "0-20%",IF(Table1[[#This Row],[discount_percentage]] &lt;=50%, "20-50%", IF(Table1[[#This Row],[discount_percentage]] &lt;=70%, "50-70%", "70-100%" )))</f>
        <v>20-50%</v>
      </c>
      <c r="J570" s="1" t="str">
        <f>IF(Table1[[#This Row],[discount_percentage]] &gt;= 50%, "Over 50% discount", "Below 50% discount")</f>
        <v>Below 50% discount</v>
      </c>
      <c r="K570" s="4">
        <v>0.49</v>
      </c>
      <c r="L570">
        <v>4.2</v>
      </c>
      <c r="M570">
        <f>ROUND(Table1[[#This Row],[rating]], 0)</f>
        <v>4</v>
      </c>
      <c r="N570" s="1">
        <v>27790</v>
      </c>
      <c r="O570" s="1">
        <f>Table1[[#This Row],[rating]]*Table1[[#This Row],[ rating_count ]]</f>
        <v>116718</v>
      </c>
      <c r="P570" s="1" t="str">
        <f>IF(Table1[[#This Row],[ rating_count ]]&lt;= 1000, "&lt;=1000", "&gt;=1000" )</f>
        <v>&gt;=1000</v>
      </c>
      <c r="Q570" s="1">
        <f>Table1[[#This Row],[ rating_count ]]*Table1[[#This Row],[actual_price]]</f>
        <v>2084222210</v>
      </c>
      <c r="R570" t="s">
        <v>11296</v>
      </c>
      <c r="S570" s="6" t="s">
        <v>3590</v>
      </c>
      <c r="T570" t="s">
        <v>3419</v>
      </c>
      <c r="U570" t="s">
        <v>3592</v>
      </c>
      <c r="V570">
        <f>IF(TRIM(Table1[[#This Row],[review_id]])="", 0, LEN(Table1[[#This Row],[review_id]]) - LEN(SUBSTITUTE(Table1[[#This Row],[review_id]], ",", "")) + 1)</f>
        <v>8</v>
      </c>
      <c r="W570" t="s">
        <v>3593</v>
      </c>
      <c r="X570" t="s">
        <v>3594</v>
      </c>
      <c r="Y570" t="s">
        <v>3595</v>
      </c>
      <c r="Z570" t="s">
        <v>3596</v>
      </c>
    </row>
    <row r="571" spans="1:26" hidden="1" x14ac:dyDescent="0.25">
      <c r="A571" t="s">
        <v>3597</v>
      </c>
      <c r="B571" t="s">
        <v>10050</v>
      </c>
      <c r="C571" t="s">
        <v>9489</v>
      </c>
      <c r="D571" t="str">
        <f>TRIM(LEFT(SUBSTITUTE(SUBSTITUTE(SUBSTITUTE(Table1[[#This Row],[Product_category]],"&amp;"," &amp; "),"HomeImprovement","Home Improvement"),"Car&amp;Motorbike","Car &amp; Motorbike"),999))</f>
        <v>Computers &amp; Accessories</v>
      </c>
      <c r="E571" t="s">
        <v>9490</v>
      </c>
      <c r="F571">
        <v>199</v>
      </c>
      <c r="G571">
        <v>499</v>
      </c>
      <c r="H571" t="str">
        <f>IF(Table1[[#This Row],[actual_price]]&lt;500,"&lt;500",
   IF(Table1[[#This Row],[actual_price]]&lt;=1000,"500–1000",IF(Table1[[#This Row],[actual_price]]&lt;=10000, "1000-10000",IF(Table1[[#This Row],[actual_price]]&lt;=50000, "10000-50000",IF(Table1[[#This Row],[actual_price]]&lt;=100000, "50000-100000","&gt;100000")))))</f>
        <v>&lt;500</v>
      </c>
      <c r="I571" t="str">
        <f>IF(Table1[[#This Row],[discount_percentage]] &lt;=20%, "0-20%",IF(Table1[[#This Row],[discount_percentage]] &lt;=50%, "20-50%", IF(Table1[[#This Row],[discount_percentage]] &lt;=70%, "50-70%", "70-100%" )))</f>
        <v>50-70%</v>
      </c>
      <c r="J571" s="1" t="str">
        <f>IF(Table1[[#This Row],[discount_percentage]] &gt;= 50%, "Over 50% discount", "Below 50% discount")</f>
        <v>Over 50% discount</v>
      </c>
      <c r="K571" s="4">
        <v>0.6</v>
      </c>
      <c r="L571">
        <v>4.0999999999999996</v>
      </c>
      <c r="M571">
        <f>ROUND(Table1[[#This Row],[rating]], 0)</f>
        <v>4</v>
      </c>
      <c r="N571">
        <v>602</v>
      </c>
      <c r="O571" s="1">
        <f>Table1[[#This Row],[rating]]*Table1[[#This Row],[ rating_count ]]</f>
        <v>2468.1999999999998</v>
      </c>
      <c r="P571" s="1" t="str">
        <f>IF(Table1[[#This Row],[ rating_count ]]&lt;= 1000, "&lt;=1000", "&gt;=1000" )</f>
        <v>&lt;=1000</v>
      </c>
      <c r="Q571" s="1">
        <f>Table1[[#This Row],[ rating_count ]]*Table1[[#This Row],[actual_price]]</f>
        <v>300398</v>
      </c>
      <c r="R571" t="s">
        <v>10877</v>
      </c>
      <c r="S571" s="6" t="s">
        <v>3598</v>
      </c>
      <c r="T571" t="s">
        <v>12010</v>
      </c>
      <c r="U571" t="s">
        <v>3600</v>
      </c>
      <c r="V571">
        <f>IF(TRIM(Table1[[#This Row],[review_id]])="", 0, LEN(Table1[[#This Row],[review_id]]) - LEN(SUBSTITUTE(Table1[[#This Row],[review_id]], ",", "")) + 1)</f>
        <v>8</v>
      </c>
      <c r="W571" t="s">
        <v>3601</v>
      </c>
      <c r="X571" t="s">
        <v>3602</v>
      </c>
      <c r="Y571" t="s">
        <v>3603</v>
      </c>
      <c r="Z571" t="s">
        <v>3604</v>
      </c>
    </row>
    <row r="572" spans="1:26" hidden="1" x14ac:dyDescent="0.25">
      <c r="A572" t="s">
        <v>3605</v>
      </c>
      <c r="B572" t="s">
        <v>10051</v>
      </c>
      <c r="C572" t="s">
        <v>9489</v>
      </c>
      <c r="D572" t="str">
        <f>TRIM(LEFT(SUBSTITUTE(SUBSTITUTE(SUBSTITUTE(Table1[[#This Row],[Product_category]],"&amp;"," &amp; "),"HomeImprovement","Home Improvement"),"Car&amp;Motorbike","Car &amp; Motorbike"),999))</f>
        <v>Computers &amp; Accessories</v>
      </c>
      <c r="E572" t="s">
        <v>9499</v>
      </c>
      <c r="F572">
        <v>179</v>
      </c>
      <c r="G572">
        <v>399</v>
      </c>
      <c r="H572" t="str">
        <f>IF(Table1[[#This Row],[actual_price]]&lt;500,"&lt;500",
   IF(Table1[[#This Row],[actual_price]]&lt;=1000,"500–1000",IF(Table1[[#This Row],[actual_price]]&lt;=10000, "1000-10000",IF(Table1[[#This Row],[actual_price]]&lt;=50000, "10000-50000",IF(Table1[[#This Row],[actual_price]]&lt;=100000, "50000-100000","&gt;100000")))))</f>
        <v>&lt;500</v>
      </c>
      <c r="I572" t="str">
        <f>IF(Table1[[#This Row],[discount_percentage]] &lt;=20%, "0-20%",IF(Table1[[#This Row],[discount_percentage]] &lt;=50%, "20-50%", IF(Table1[[#This Row],[discount_percentage]] &lt;=70%, "50-70%", "70-100%" )))</f>
        <v>50-70%</v>
      </c>
      <c r="J572" s="1" t="str">
        <f>IF(Table1[[#This Row],[discount_percentage]] &gt;= 50%, "Over 50% discount", "Below 50% discount")</f>
        <v>Over 50% discount</v>
      </c>
      <c r="K572" s="4">
        <v>0.55000000000000004</v>
      </c>
      <c r="L572">
        <v>4</v>
      </c>
      <c r="M572">
        <f>ROUND(Table1[[#This Row],[rating]], 0)</f>
        <v>4</v>
      </c>
      <c r="N572" s="1">
        <v>1423</v>
      </c>
      <c r="O572" s="1">
        <f>Table1[[#This Row],[rating]]*Table1[[#This Row],[ rating_count ]]</f>
        <v>5692</v>
      </c>
      <c r="P572" s="1" t="str">
        <f>IF(Table1[[#This Row],[ rating_count ]]&lt;= 1000, "&lt;=1000", "&gt;=1000" )</f>
        <v>&gt;=1000</v>
      </c>
      <c r="Q572" s="1">
        <f>Table1[[#This Row],[ rating_count ]]*Table1[[#This Row],[actual_price]]</f>
        <v>567777</v>
      </c>
      <c r="R572" t="s">
        <v>10878</v>
      </c>
      <c r="S572" s="6" t="s">
        <v>3606</v>
      </c>
      <c r="T572" t="s">
        <v>12011</v>
      </c>
      <c r="U572" t="s">
        <v>3607</v>
      </c>
      <c r="V572">
        <f>IF(TRIM(Table1[[#This Row],[review_id]])="", 0, LEN(Table1[[#This Row],[review_id]]) - LEN(SUBSTITUTE(Table1[[#This Row],[review_id]], ",", "")) + 1)</f>
        <v>8</v>
      </c>
      <c r="W572" t="s">
        <v>3608</v>
      </c>
      <c r="X572" t="s">
        <v>3609</v>
      </c>
      <c r="Y572" t="s">
        <v>3610</v>
      </c>
      <c r="Z572" t="s">
        <v>3611</v>
      </c>
    </row>
    <row r="573" spans="1:26" hidden="1" x14ac:dyDescent="0.25">
      <c r="A573" t="s">
        <v>3612</v>
      </c>
      <c r="B573" t="s">
        <v>10052</v>
      </c>
      <c r="C573" t="s">
        <v>9489</v>
      </c>
      <c r="D573" t="str">
        <f>TRIM(LEFT(SUBSTITUTE(SUBSTITUTE(SUBSTITUTE(Table1[[#This Row],[Product_category]],"&amp;"," &amp; "),"HomeImprovement","Home Improvement"),"Car&amp;Motorbike","Car &amp; Motorbike"),999))</f>
        <v>Computers &amp; Accessories</v>
      </c>
      <c r="E573" t="s">
        <v>9490</v>
      </c>
      <c r="F573" s="1">
        <v>1799</v>
      </c>
      <c r="G573" s="1">
        <v>3999</v>
      </c>
      <c r="H573" s="1" t="str">
        <f>IF(Table1[[#This Row],[actual_price]]&lt;500,"&lt;500",
   IF(Table1[[#This Row],[actual_price]]&lt;=1000,"500–1000",IF(Table1[[#This Row],[actual_price]]&lt;=10000, "1000-10000",IF(Table1[[#This Row],[actual_price]]&lt;=50000, "10000-50000",IF(Table1[[#This Row],[actual_price]]&lt;=100000, "50000-100000","&gt;100000")))))</f>
        <v>1000-10000</v>
      </c>
      <c r="I573" s="1" t="str">
        <f>IF(Table1[[#This Row],[discount_percentage]] &lt;=20%, "0-20%",IF(Table1[[#This Row],[discount_percentage]] &lt;=50%, "20-50%", IF(Table1[[#This Row],[discount_percentage]] &lt;=70%, "50-70%", "70-100%" )))</f>
        <v>50-70%</v>
      </c>
      <c r="J573" s="1" t="str">
        <f>IF(Table1[[#This Row],[discount_percentage]] &gt;= 50%, "Over 50% discount", "Below 50% discount")</f>
        <v>Over 50% discount</v>
      </c>
      <c r="K573" s="4">
        <v>0.55000000000000004</v>
      </c>
      <c r="L573">
        <v>4.5999999999999996</v>
      </c>
      <c r="M573">
        <f>ROUND(Table1[[#This Row],[rating]], 0)</f>
        <v>5</v>
      </c>
      <c r="N573">
        <v>245</v>
      </c>
      <c r="O573" s="1">
        <f>Table1[[#This Row],[rating]]*Table1[[#This Row],[ rating_count ]]</f>
        <v>1127</v>
      </c>
      <c r="P573" s="1" t="str">
        <f>IF(Table1[[#This Row],[ rating_count ]]&lt;= 1000, "&lt;=1000", "&gt;=1000" )</f>
        <v>&lt;=1000</v>
      </c>
      <c r="Q573" s="1">
        <f>Table1[[#This Row],[ rating_count ]]*Table1[[#This Row],[actual_price]]</f>
        <v>979755</v>
      </c>
      <c r="R573" t="s">
        <v>11297</v>
      </c>
      <c r="S573" s="6" t="s">
        <v>3613</v>
      </c>
      <c r="T573" t="s">
        <v>3427</v>
      </c>
      <c r="U573" t="s">
        <v>3615</v>
      </c>
      <c r="V573">
        <f>IF(TRIM(Table1[[#This Row],[review_id]])="", 0, LEN(Table1[[#This Row],[review_id]]) - LEN(SUBSTITUTE(Table1[[#This Row],[review_id]], ",", "")) + 1)</f>
        <v>8</v>
      </c>
      <c r="W573" t="s">
        <v>3616</v>
      </c>
      <c r="X573" t="s">
        <v>3617</v>
      </c>
      <c r="Y573" t="s">
        <v>3618</v>
      </c>
      <c r="Z573" t="s">
        <v>3619</v>
      </c>
    </row>
    <row r="574" spans="1:26" hidden="1" x14ac:dyDescent="0.25">
      <c r="A574" t="s">
        <v>3620</v>
      </c>
      <c r="B574" t="s">
        <v>10053</v>
      </c>
      <c r="C574" t="s">
        <v>9489</v>
      </c>
      <c r="D574" t="str">
        <f>TRIM(LEFT(SUBSTITUTE(SUBSTITUTE(SUBSTITUTE(Table1[[#This Row],[Product_category]],"&amp;"," &amp; "),"HomeImprovement","Home Improvement"),"Car&amp;Motorbike","Car &amp; Motorbike"),999))</f>
        <v>Computers &amp; Accessories</v>
      </c>
      <c r="E574" t="s">
        <v>9490</v>
      </c>
      <c r="F574" s="1">
        <v>8499</v>
      </c>
      <c r="G574" s="1">
        <v>11999</v>
      </c>
      <c r="H574" s="1" t="str">
        <f>IF(Table1[[#This Row],[actual_price]]&lt;500,"&lt;500",
   IF(Table1[[#This Row],[actual_price]]&lt;=1000,"500–1000",IF(Table1[[#This Row],[actual_price]]&lt;=10000, "1000-10000",IF(Table1[[#This Row],[actual_price]]&lt;=50000, "10000-50000",IF(Table1[[#This Row],[actual_price]]&lt;=100000, "50000-100000","&gt;100000")))))</f>
        <v>10000-50000</v>
      </c>
      <c r="I574" s="1" t="str">
        <f>IF(Table1[[#This Row],[discount_percentage]] &lt;=20%, "0-20%",IF(Table1[[#This Row],[discount_percentage]] &lt;=50%, "20-50%", IF(Table1[[#This Row],[discount_percentage]] &lt;=70%, "50-70%", "70-100%" )))</f>
        <v>20-50%</v>
      </c>
      <c r="J574" s="1" t="str">
        <f>IF(Table1[[#This Row],[discount_percentage]] &gt;= 50%, "Over 50% discount", "Below 50% discount")</f>
        <v>Below 50% discount</v>
      </c>
      <c r="K574" s="4">
        <v>0.28999999999999998</v>
      </c>
      <c r="L574">
        <v>3.9</v>
      </c>
      <c r="M574">
        <f>ROUND(Table1[[#This Row],[rating]], 0)</f>
        <v>4</v>
      </c>
      <c r="N574">
        <v>276</v>
      </c>
      <c r="O574" s="1">
        <f>Table1[[#This Row],[rating]]*Table1[[#This Row],[ rating_count ]]</f>
        <v>1076.3999999999999</v>
      </c>
      <c r="P574" s="1" t="str">
        <f>IF(Table1[[#This Row],[ rating_count ]]&lt;= 1000, "&lt;=1000", "&gt;=1000" )</f>
        <v>&lt;=1000</v>
      </c>
      <c r="Q574" s="1">
        <f>Table1[[#This Row],[ rating_count ]]*Table1[[#This Row],[actual_price]]</f>
        <v>3311724</v>
      </c>
      <c r="R574" t="s">
        <v>11298</v>
      </c>
      <c r="S574" s="6" t="s">
        <v>3621</v>
      </c>
      <c r="T574" t="s">
        <v>12139</v>
      </c>
      <c r="U574" t="s">
        <v>3623</v>
      </c>
      <c r="V574">
        <f>IF(TRIM(Table1[[#This Row],[review_id]])="", 0, LEN(Table1[[#This Row],[review_id]]) - LEN(SUBSTITUTE(Table1[[#This Row],[review_id]], ",", "")) + 1)</f>
        <v>8</v>
      </c>
      <c r="W574" t="s">
        <v>3624</v>
      </c>
      <c r="X574" t="s">
        <v>3625</v>
      </c>
      <c r="Y574" t="s">
        <v>3626</v>
      </c>
      <c r="Z574" t="s">
        <v>3627</v>
      </c>
    </row>
    <row r="575" spans="1:26" hidden="1" x14ac:dyDescent="0.25">
      <c r="A575" t="s">
        <v>3628</v>
      </c>
      <c r="B575" t="s">
        <v>10054</v>
      </c>
      <c r="C575" t="s">
        <v>9492</v>
      </c>
      <c r="D575" t="str">
        <f>TRIM(LEFT(SUBSTITUTE(SUBSTITUTE(SUBSTITUTE(Table1[[#This Row],[Product_category]],"&amp;"," &amp; "),"HomeImprovement","Home Improvement"),"Car&amp;Motorbike","Car &amp; Motorbike"),999))</f>
        <v>Electronics</v>
      </c>
      <c r="E575" t="s">
        <v>9498</v>
      </c>
      <c r="F575" s="1">
        <v>1999</v>
      </c>
      <c r="G575" s="1">
        <v>3999</v>
      </c>
      <c r="H575" s="1" t="str">
        <f>IF(Table1[[#This Row],[actual_price]]&lt;500,"&lt;500",
   IF(Table1[[#This Row],[actual_price]]&lt;=1000,"500–1000",IF(Table1[[#This Row],[actual_price]]&lt;=10000, "1000-10000",IF(Table1[[#This Row],[actual_price]]&lt;=50000, "10000-50000",IF(Table1[[#This Row],[actual_price]]&lt;=100000, "50000-100000","&gt;100000")))))</f>
        <v>1000-10000</v>
      </c>
      <c r="I575" s="1" t="str">
        <f>IF(Table1[[#This Row],[discount_percentage]] &lt;=20%, "0-20%",IF(Table1[[#This Row],[discount_percentage]] &lt;=50%, "20-50%", IF(Table1[[#This Row],[discount_percentage]] &lt;=70%, "50-70%", "70-100%" )))</f>
        <v>20-50%</v>
      </c>
      <c r="J575" s="1" t="str">
        <f>IF(Table1[[#This Row],[discount_percentage]] &gt;= 50%, "Over 50% discount", "Below 50% discount")</f>
        <v>Over 50% discount</v>
      </c>
      <c r="K575" s="4">
        <v>0.5</v>
      </c>
      <c r="L575">
        <v>4</v>
      </c>
      <c r="M575">
        <f>ROUND(Table1[[#This Row],[rating]], 0)</f>
        <v>4</v>
      </c>
      <c r="N575" s="1">
        <v>30254</v>
      </c>
      <c r="O575" s="1">
        <f>Table1[[#This Row],[rating]]*Table1[[#This Row],[ rating_count ]]</f>
        <v>121016</v>
      </c>
      <c r="P575" s="1" t="str">
        <f>IF(Table1[[#This Row],[ rating_count ]]&lt;= 1000, "&lt;=1000", "&gt;=1000" )</f>
        <v>&gt;=1000</v>
      </c>
      <c r="Q575" s="1">
        <f>Table1[[#This Row],[ rating_count ]]*Table1[[#This Row],[actual_price]]</f>
        <v>120985746</v>
      </c>
      <c r="R575" t="s">
        <v>11299</v>
      </c>
      <c r="S575" s="6" t="s">
        <v>3629</v>
      </c>
      <c r="T575" t="s">
        <v>12140</v>
      </c>
      <c r="U575" t="s">
        <v>3631</v>
      </c>
      <c r="V575">
        <f>IF(TRIM(Table1[[#This Row],[review_id]])="", 0, LEN(Table1[[#This Row],[review_id]]) - LEN(SUBSTITUTE(Table1[[#This Row],[review_id]], ",", "")) + 1)</f>
        <v>8</v>
      </c>
      <c r="W575" t="s">
        <v>3632</v>
      </c>
      <c r="X575" t="s">
        <v>3633</v>
      </c>
      <c r="Y575" t="s">
        <v>3634</v>
      </c>
      <c r="Z575" t="s">
        <v>3635</v>
      </c>
    </row>
    <row r="576" spans="1:26" hidden="1" x14ac:dyDescent="0.25">
      <c r="A576" t="s">
        <v>3636</v>
      </c>
      <c r="B576" t="s">
        <v>10055</v>
      </c>
      <c r="C576" t="s">
        <v>9489</v>
      </c>
      <c r="D576" t="str">
        <f>TRIM(LEFT(SUBSTITUTE(SUBSTITUTE(SUBSTITUTE(Table1[[#This Row],[Product_category]],"&amp;"," &amp; "),"HomeImprovement","Home Improvement"),"Car&amp;Motorbike","Car &amp; Motorbike"),999))</f>
        <v>Computers &amp; Accessories</v>
      </c>
      <c r="E576" t="s">
        <v>9490</v>
      </c>
      <c r="F576" s="1">
        <v>3999</v>
      </c>
      <c r="G576" s="1">
        <v>17999</v>
      </c>
      <c r="H576" s="1" t="str">
        <f>IF(Table1[[#This Row],[actual_price]]&lt;500,"&lt;500",
   IF(Table1[[#This Row],[actual_price]]&lt;=1000,"500–1000",IF(Table1[[#This Row],[actual_price]]&lt;=10000, "1000-10000",IF(Table1[[#This Row],[actual_price]]&lt;=50000, "10000-50000",IF(Table1[[#This Row],[actual_price]]&lt;=100000, "50000-100000","&gt;100000")))))</f>
        <v>10000-50000</v>
      </c>
      <c r="I576" s="1" t="str">
        <f>IF(Table1[[#This Row],[discount_percentage]] &lt;=20%, "0-20%",IF(Table1[[#This Row],[discount_percentage]] &lt;=50%, "20-50%", IF(Table1[[#This Row],[discount_percentage]] &lt;=70%, "50-70%", "70-100%" )))</f>
        <v>70-100%</v>
      </c>
      <c r="J576" s="1" t="str">
        <f>IF(Table1[[#This Row],[discount_percentage]] &gt;= 50%, "Over 50% discount", "Below 50% discount")</f>
        <v>Over 50% discount</v>
      </c>
      <c r="K576" s="4">
        <v>0.78</v>
      </c>
      <c r="L576">
        <v>4.3</v>
      </c>
      <c r="M576">
        <f>ROUND(Table1[[#This Row],[rating]], 0)</f>
        <v>4</v>
      </c>
      <c r="N576" s="1">
        <v>17161</v>
      </c>
      <c r="O576" s="1">
        <f>Table1[[#This Row],[rating]]*Table1[[#This Row],[ rating_count ]]</f>
        <v>73792.3</v>
      </c>
      <c r="P576" s="1" t="str">
        <f>IF(Table1[[#This Row],[ rating_count ]]&lt;= 1000, "&lt;=1000", "&gt;=1000" )</f>
        <v>&gt;=1000</v>
      </c>
      <c r="Q576" s="1">
        <f>Table1[[#This Row],[ rating_count ]]*Table1[[#This Row],[actual_price]]</f>
        <v>308880839</v>
      </c>
      <c r="R576" t="s">
        <v>11300</v>
      </c>
      <c r="S576" s="6" t="s">
        <v>3637</v>
      </c>
      <c r="T576" t="s">
        <v>12097</v>
      </c>
      <c r="U576" t="s">
        <v>3638</v>
      </c>
      <c r="V576">
        <f>IF(TRIM(Table1[[#This Row],[review_id]])="", 0, LEN(Table1[[#This Row],[review_id]]) - LEN(SUBSTITUTE(Table1[[#This Row],[review_id]], ",", "")) + 1)</f>
        <v>8</v>
      </c>
      <c r="W576" t="s">
        <v>3639</v>
      </c>
      <c r="X576" t="s">
        <v>3640</v>
      </c>
      <c r="Y576" t="s">
        <v>3641</v>
      </c>
      <c r="Z576" t="s">
        <v>3642</v>
      </c>
    </row>
    <row r="577" spans="1:26" hidden="1" x14ac:dyDescent="0.25">
      <c r="A577" t="s">
        <v>3643</v>
      </c>
      <c r="B577" t="s">
        <v>10056</v>
      </c>
      <c r="C577" t="s">
        <v>9489</v>
      </c>
      <c r="D577" t="str">
        <f>TRIM(LEFT(SUBSTITUTE(SUBSTITUTE(SUBSTITUTE(Table1[[#This Row],[Product_category]],"&amp;"," &amp; "),"HomeImprovement","Home Improvement"),"Car&amp;Motorbike","Car &amp; Motorbike"),999))</f>
        <v>Computers &amp; Accessories</v>
      </c>
      <c r="E577" t="s">
        <v>9490</v>
      </c>
      <c r="F577">
        <v>219</v>
      </c>
      <c r="G577">
        <v>499</v>
      </c>
      <c r="H577" t="str">
        <f>IF(Table1[[#This Row],[actual_price]]&lt;500,"&lt;500",
   IF(Table1[[#This Row],[actual_price]]&lt;=1000,"500–1000",IF(Table1[[#This Row],[actual_price]]&lt;=10000, "1000-10000",IF(Table1[[#This Row],[actual_price]]&lt;=50000, "10000-50000",IF(Table1[[#This Row],[actual_price]]&lt;=100000, "50000-100000","&gt;100000")))))</f>
        <v>&lt;500</v>
      </c>
      <c r="I577" t="str">
        <f>IF(Table1[[#This Row],[discount_percentage]] &lt;=20%, "0-20%",IF(Table1[[#This Row],[discount_percentage]] &lt;=50%, "20-50%", IF(Table1[[#This Row],[discount_percentage]] &lt;=70%, "50-70%", "70-100%" )))</f>
        <v>50-70%</v>
      </c>
      <c r="J577" s="1" t="str">
        <f>IF(Table1[[#This Row],[discount_percentage]] &gt;= 50%, "Over 50% discount", "Below 50% discount")</f>
        <v>Over 50% discount</v>
      </c>
      <c r="K577" s="4">
        <v>0.56000000000000005</v>
      </c>
      <c r="L577">
        <v>4.4000000000000004</v>
      </c>
      <c r="M577">
        <f>ROUND(Table1[[#This Row],[rating]], 0)</f>
        <v>4</v>
      </c>
      <c r="N577">
        <v>14</v>
      </c>
      <c r="O577" s="1">
        <f>Table1[[#This Row],[rating]]*Table1[[#This Row],[ rating_count ]]</f>
        <v>61.600000000000009</v>
      </c>
      <c r="P577" s="1" t="str">
        <f>IF(Table1[[#This Row],[ rating_count ]]&lt;= 1000, "&lt;=1000", "&gt;=1000" )</f>
        <v>&lt;=1000</v>
      </c>
      <c r="Q577" s="1">
        <f>Table1[[#This Row],[ rating_count ]]*Table1[[#This Row],[actual_price]]</f>
        <v>6986</v>
      </c>
      <c r="R577" t="s">
        <v>11301</v>
      </c>
      <c r="S577" s="6" t="s">
        <v>3644</v>
      </c>
      <c r="T577" t="s">
        <v>3452</v>
      </c>
      <c r="U577" t="s">
        <v>3646</v>
      </c>
      <c r="V577">
        <f>IF(TRIM(Table1[[#This Row],[review_id]])="", 0, LEN(Table1[[#This Row],[review_id]]) - LEN(SUBSTITUTE(Table1[[#This Row],[review_id]], ",", "")) + 1)</f>
        <v>8</v>
      </c>
      <c r="W577" t="s">
        <v>3647</v>
      </c>
      <c r="X577" t="s">
        <v>3648</v>
      </c>
      <c r="Y577" t="s">
        <v>3649</v>
      </c>
      <c r="Z577" t="s">
        <v>3650</v>
      </c>
    </row>
    <row r="578" spans="1:26" hidden="1" x14ac:dyDescent="0.25">
      <c r="A578" t="s">
        <v>3651</v>
      </c>
      <c r="B578" t="s">
        <v>10057</v>
      </c>
      <c r="C578" t="s">
        <v>9500</v>
      </c>
      <c r="D578" t="str">
        <f>TRIM(LEFT(SUBSTITUTE(SUBSTITUTE(SUBSTITUTE(Table1[[#This Row],[Product_category]],"&amp;"," &amp; "),"HomeImprovement","Home Improvement"),"Car&amp;Motorbike","Car &amp; Motorbike"),999))</f>
        <v>MusicalInstruments</v>
      </c>
      <c r="E578" t="s">
        <v>9501</v>
      </c>
      <c r="F578">
        <v>599</v>
      </c>
      <c r="G578" s="1">
        <v>1399</v>
      </c>
      <c r="H578" s="1" t="str">
        <f>IF(Table1[[#This Row],[actual_price]]&lt;500,"&lt;500",
   IF(Table1[[#This Row],[actual_price]]&lt;=1000,"500–1000",IF(Table1[[#This Row],[actual_price]]&lt;=10000, "1000-10000",IF(Table1[[#This Row],[actual_price]]&lt;=50000, "10000-50000",IF(Table1[[#This Row],[actual_price]]&lt;=100000, "50000-100000","&gt;100000")))))</f>
        <v>1000-10000</v>
      </c>
      <c r="I578" s="1" t="str">
        <f>IF(Table1[[#This Row],[discount_percentage]] &lt;=20%, "0-20%",IF(Table1[[#This Row],[discount_percentage]] &lt;=50%, "20-50%", IF(Table1[[#This Row],[discount_percentage]] &lt;=70%, "50-70%", "70-100%" )))</f>
        <v>50-70%</v>
      </c>
      <c r="J578" s="1" t="str">
        <f>IF(Table1[[#This Row],[discount_percentage]] &gt;= 50%, "Over 50% discount", "Below 50% discount")</f>
        <v>Over 50% discount</v>
      </c>
      <c r="K578" s="4">
        <v>0.56999999999999995</v>
      </c>
      <c r="L578">
        <v>4.0999999999999996</v>
      </c>
      <c r="M578">
        <f>ROUND(Table1[[#This Row],[rating]], 0)</f>
        <v>4</v>
      </c>
      <c r="N578" s="1">
        <v>14560</v>
      </c>
      <c r="O578" s="1">
        <f>Table1[[#This Row],[rating]]*Table1[[#This Row],[ rating_count ]]</f>
        <v>59695.999999999993</v>
      </c>
      <c r="P578" s="1" t="str">
        <f>IF(Table1[[#This Row],[ rating_count ]]&lt;= 1000, "&lt;=1000", "&gt;=1000" )</f>
        <v>&gt;=1000</v>
      </c>
      <c r="Q578" s="1">
        <f>Table1[[#This Row],[ rating_count ]]*Table1[[#This Row],[actual_price]]</f>
        <v>20369440</v>
      </c>
      <c r="R578" t="s">
        <v>11302</v>
      </c>
      <c r="S578" s="6" t="s">
        <v>3652</v>
      </c>
      <c r="T578" t="s">
        <v>3460</v>
      </c>
      <c r="U578" t="s">
        <v>3653</v>
      </c>
      <c r="V578">
        <f>IF(TRIM(Table1[[#This Row],[review_id]])="", 0, LEN(Table1[[#This Row],[review_id]]) - LEN(SUBSTITUTE(Table1[[#This Row],[review_id]], ",", "")) + 1)</f>
        <v>8</v>
      </c>
      <c r="W578" t="s">
        <v>3654</v>
      </c>
      <c r="X578" t="s">
        <v>3655</v>
      </c>
      <c r="Y578" t="s">
        <v>3656</v>
      </c>
      <c r="Z578" t="s">
        <v>3657</v>
      </c>
    </row>
    <row r="579" spans="1:26" hidden="1" x14ac:dyDescent="0.25">
      <c r="A579" t="s">
        <v>3658</v>
      </c>
      <c r="B579" t="s">
        <v>10058</v>
      </c>
      <c r="C579" t="s">
        <v>9492</v>
      </c>
      <c r="D579" t="str">
        <f>TRIM(LEFT(SUBSTITUTE(SUBSTITUTE(SUBSTITUTE(Table1[[#This Row],[Product_category]],"&amp;"," &amp; "),"HomeImprovement","Home Improvement"),"Car&amp;Motorbike","Car &amp; Motorbike"),999))</f>
        <v>Electronics</v>
      </c>
      <c r="E579" t="s">
        <v>9502</v>
      </c>
      <c r="F579" s="1">
        <v>2499</v>
      </c>
      <c r="G579" s="1">
        <v>2999</v>
      </c>
      <c r="H579" s="1" t="str">
        <f>IF(Table1[[#This Row],[actual_price]]&lt;500,"&lt;500",
   IF(Table1[[#This Row],[actual_price]]&lt;=1000,"500–1000",IF(Table1[[#This Row],[actual_price]]&lt;=10000, "1000-10000",IF(Table1[[#This Row],[actual_price]]&lt;=50000, "10000-50000",IF(Table1[[#This Row],[actual_price]]&lt;=100000, "50000-100000","&gt;100000")))))</f>
        <v>1000-10000</v>
      </c>
      <c r="I579" s="1" t="str">
        <f>IF(Table1[[#This Row],[discount_percentage]] &lt;=20%, "0-20%",IF(Table1[[#This Row],[discount_percentage]] &lt;=50%, "20-50%", IF(Table1[[#This Row],[discount_percentage]] &lt;=70%, "50-70%", "70-100%" )))</f>
        <v>0-20%</v>
      </c>
      <c r="J579" s="1" t="str">
        <f>IF(Table1[[#This Row],[discount_percentage]] &gt;= 50%, "Over 50% discount", "Below 50% discount")</f>
        <v>Below 50% discount</v>
      </c>
      <c r="K579" s="4">
        <v>0.17</v>
      </c>
      <c r="L579">
        <v>4.0999999999999996</v>
      </c>
      <c r="M579">
        <f>ROUND(Table1[[#This Row],[rating]], 0)</f>
        <v>4</v>
      </c>
      <c r="N579" s="1">
        <v>3156</v>
      </c>
      <c r="O579" s="1">
        <f>Table1[[#This Row],[rating]]*Table1[[#This Row],[ rating_count ]]</f>
        <v>12939.599999999999</v>
      </c>
      <c r="P579" s="1" t="str">
        <f>IF(Table1[[#This Row],[ rating_count ]]&lt;= 1000, "&lt;=1000", "&gt;=1000" )</f>
        <v>&gt;=1000</v>
      </c>
      <c r="Q579" s="1">
        <f>Table1[[#This Row],[ rating_count ]]*Table1[[#This Row],[actual_price]]</f>
        <v>9464844</v>
      </c>
      <c r="R579" t="s">
        <v>11303</v>
      </c>
      <c r="S579" s="6" t="s">
        <v>3659</v>
      </c>
      <c r="T579" t="s">
        <v>3468</v>
      </c>
      <c r="U579" t="s">
        <v>3660</v>
      </c>
      <c r="V579">
        <f>IF(TRIM(Table1[[#This Row],[review_id]])="", 0, LEN(Table1[[#This Row],[review_id]]) - LEN(SUBSTITUTE(Table1[[#This Row],[review_id]], ",", "")) + 1)</f>
        <v>8</v>
      </c>
      <c r="W579" t="s">
        <v>3661</v>
      </c>
      <c r="X579" t="s">
        <v>3662</v>
      </c>
      <c r="Y579" t="s">
        <v>3663</v>
      </c>
      <c r="Z579" t="s">
        <v>3664</v>
      </c>
    </row>
    <row r="580" spans="1:26" hidden="1" x14ac:dyDescent="0.25">
      <c r="A580" t="s">
        <v>3665</v>
      </c>
      <c r="B580" t="s">
        <v>10059</v>
      </c>
      <c r="C580" t="s">
        <v>9503</v>
      </c>
      <c r="D580" t="str">
        <f>TRIM(LEFT(SUBSTITUTE(SUBSTITUTE(SUBSTITUTE(Table1[[#This Row],[Product_category]],"&amp;"," &amp; "),"HomeImprovement","Home Improvement"),"Car&amp;Motorbike","Car &amp; Motorbike"),999))</f>
        <v>OfficeProducts</v>
      </c>
      <c r="E580" t="s">
        <v>9504</v>
      </c>
      <c r="F580">
        <v>89</v>
      </c>
      <c r="G580">
        <v>499</v>
      </c>
      <c r="H580" t="str">
        <f>IF(Table1[[#This Row],[actual_price]]&lt;500,"&lt;500",
   IF(Table1[[#This Row],[actual_price]]&lt;=1000,"500–1000",IF(Table1[[#This Row],[actual_price]]&lt;=10000, "1000-10000",IF(Table1[[#This Row],[actual_price]]&lt;=50000, "10000-50000",IF(Table1[[#This Row],[actual_price]]&lt;=100000, "50000-100000","&gt;100000")))))</f>
        <v>&lt;500</v>
      </c>
      <c r="I580" t="str">
        <f>IF(Table1[[#This Row],[discount_percentage]] &lt;=20%, "0-20%",IF(Table1[[#This Row],[discount_percentage]] &lt;=50%, "20-50%", IF(Table1[[#This Row],[discount_percentage]] &lt;=70%, "50-70%", "70-100%" )))</f>
        <v>70-100%</v>
      </c>
      <c r="J580" s="1" t="str">
        <f>IF(Table1[[#This Row],[discount_percentage]] &gt;= 50%, "Over 50% discount", "Below 50% discount")</f>
        <v>Over 50% discount</v>
      </c>
      <c r="K580" s="4">
        <v>0.82</v>
      </c>
      <c r="L580">
        <v>4.0999999999999996</v>
      </c>
      <c r="M580">
        <f>ROUND(Table1[[#This Row],[rating]], 0)</f>
        <v>4</v>
      </c>
      <c r="N580" s="1">
        <v>9340</v>
      </c>
      <c r="O580" s="1">
        <f>Table1[[#This Row],[rating]]*Table1[[#This Row],[ rating_count ]]</f>
        <v>38294</v>
      </c>
      <c r="P580" s="1" t="str">
        <f>IF(Table1[[#This Row],[ rating_count ]]&lt;= 1000, "&lt;=1000", "&gt;=1000" )</f>
        <v>&gt;=1000</v>
      </c>
      <c r="Q580" s="1">
        <f>Table1[[#This Row],[ rating_count ]]*Table1[[#This Row],[actual_price]]</f>
        <v>4660660</v>
      </c>
      <c r="R580" t="s">
        <v>11304</v>
      </c>
      <c r="S580" s="6" t="s">
        <v>3666</v>
      </c>
      <c r="T580" t="s">
        <v>3476</v>
      </c>
      <c r="U580" t="s">
        <v>3668</v>
      </c>
      <c r="V580">
        <f>IF(TRIM(Table1[[#This Row],[review_id]])="", 0, LEN(Table1[[#This Row],[review_id]]) - LEN(SUBSTITUTE(Table1[[#This Row],[review_id]], ",", "")) + 1)</f>
        <v>8</v>
      </c>
      <c r="W580" t="s">
        <v>3669</v>
      </c>
      <c r="X580" t="s">
        <v>3670</v>
      </c>
      <c r="Y580" t="s">
        <v>3671</v>
      </c>
      <c r="Z580" t="s">
        <v>3672</v>
      </c>
    </row>
    <row r="581" spans="1:26" hidden="1" x14ac:dyDescent="0.25">
      <c r="A581" t="s">
        <v>3673</v>
      </c>
      <c r="B581" t="s">
        <v>10060</v>
      </c>
      <c r="C581" t="s">
        <v>9505</v>
      </c>
      <c r="D581" t="str">
        <f>TRIM(LEFT(SUBSTITUTE(SUBSTITUTE(SUBSTITUTE(Table1[[#This Row],[Product_category]],"&amp;"," &amp; "),"HomeImprovement","Home Improvement"),"Car&amp;Motorbike","Car &amp; Motorbike"),999))</f>
        <v>Home &amp; Kitchen</v>
      </c>
      <c r="E581" t="s">
        <v>9506</v>
      </c>
      <c r="F581" s="1">
        <v>2999</v>
      </c>
      <c r="G581" s="1">
        <v>11999</v>
      </c>
      <c r="H581" s="1" t="str">
        <f>IF(Table1[[#This Row],[actual_price]]&lt;500,"&lt;500",
   IF(Table1[[#This Row],[actual_price]]&lt;=1000,"500–1000",IF(Table1[[#This Row],[actual_price]]&lt;=10000, "1000-10000",IF(Table1[[#This Row],[actual_price]]&lt;=50000, "10000-50000",IF(Table1[[#This Row],[actual_price]]&lt;=100000, "50000-100000","&gt;100000")))))</f>
        <v>10000-50000</v>
      </c>
      <c r="I581" s="1" t="str">
        <f>IF(Table1[[#This Row],[discount_percentage]] &lt;=20%, "0-20%",IF(Table1[[#This Row],[discount_percentage]] &lt;=50%, "20-50%", IF(Table1[[#This Row],[discount_percentage]] &lt;=70%, "50-70%", "70-100%" )))</f>
        <v>70-100%</v>
      </c>
      <c r="J581" s="1" t="str">
        <f>IF(Table1[[#This Row],[discount_percentage]] &gt;= 50%, "Over 50% discount", "Below 50% discount")</f>
        <v>Over 50% discount</v>
      </c>
      <c r="K581" s="4">
        <v>0.75</v>
      </c>
      <c r="L581">
        <v>4.4000000000000004</v>
      </c>
      <c r="M581">
        <f>ROUND(Table1[[#This Row],[rating]], 0)</f>
        <v>4</v>
      </c>
      <c r="N581">
        <v>768</v>
      </c>
      <c r="O581" s="1">
        <f>Table1[[#This Row],[rating]]*Table1[[#This Row],[ rating_count ]]</f>
        <v>3379.2000000000003</v>
      </c>
      <c r="P581" s="1" t="str">
        <f>IF(Table1[[#This Row],[ rating_count ]]&lt;= 1000, "&lt;=1000", "&gt;=1000" )</f>
        <v>&lt;=1000</v>
      </c>
      <c r="Q581" s="1">
        <f>Table1[[#This Row],[ rating_count ]]*Table1[[#This Row],[actual_price]]</f>
        <v>9215232</v>
      </c>
      <c r="R581" t="s">
        <v>11305</v>
      </c>
      <c r="S581" s="6" t="s">
        <v>3674</v>
      </c>
      <c r="T581" t="s">
        <v>12141</v>
      </c>
      <c r="U581" t="s">
        <v>3676</v>
      </c>
      <c r="V581">
        <f>IF(TRIM(Table1[[#This Row],[review_id]])="", 0, LEN(Table1[[#This Row],[review_id]]) - LEN(SUBSTITUTE(Table1[[#This Row],[review_id]], ",", "")) + 1)</f>
        <v>8</v>
      </c>
      <c r="W581" t="s">
        <v>3677</v>
      </c>
      <c r="X581" t="s">
        <v>3678</v>
      </c>
      <c r="Y581" t="s">
        <v>3679</v>
      </c>
      <c r="Z581" t="s">
        <v>3680</v>
      </c>
    </row>
    <row r="582" spans="1:26" hidden="1" x14ac:dyDescent="0.25">
      <c r="A582" t="s">
        <v>3681</v>
      </c>
      <c r="B582" t="s">
        <v>10061</v>
      </c>
      <c r="C582" t="s">
        <v>9492</v>
      </c>
      <c r="D582" t="str">
        <f>TRIM(LEFT(SUBSTITUTE(SUBSTITUTE(SUBSTITUTE(Table1[[#This Row],[Product_category]],"&amp;"," &amp; "),"HomeImprovement","Home Improvement"),"Car&amp;Motorbike","Car &amp; Motorbike"),999))</f>
        <v>Electronics</v>
      </c>
      <c r="E582" t="s">
        <v>9498</v>
      </c>
      <c r="F582">
        <v>314</v>
      </c>
      <c r="G582" s="1">
        <v>1499</v>
      </c>
      <c r="H582" s="1" t="str">
        <f>IF(Table1[[#This Row],[actual_price]]&lt;500,"&lt;500",
   IF(Table1[[#This Row],[actual_price]]&lt;=1000,"500–1000",IF(Table1[[#This Row],[actual_price]]&lt;=10000, "1000-10000",IF(Table1[[#This Row],[actual_price]]&lt;=50000, "10000-50000",IF(Table1[[#This Row],[actual_price]]&lt;=100000, "50000-100000","&gt;100000")))))</f>
        <v>1000-10000</v>
      </c>
      <c r="I582" s="1" t="str">
        <f>IF(Table1[[#This Row],[discount_percentage]] &lt;=20%, "0-20%",IF(Table1[[#This Row],[discount_percentage]] &lt;=50%, "20-50%", IF(Table1[[#This Row],[discount_percentage]] &lt;=70%, "50-70%", "70-100%" )))</f>
        <v>70-100%</v>
      </c>
      <c r="J582" s="1" t="str">
        <f>IF(Table1[[#This Row],[discount_percentage]] &gt;= 50%, "Over 50% discount", "Below 50% discount")</f>
        <v>Over 50% discount</v>
      </c>
      <c r="K582" s="4">
        <v>0.79</v>
      </c>
      <c r="L582">
        <v>4.5</v>
      </c>
      <c r="M582">
        <f>ROUND(Table1[[#This Row],[rating]], 0)</f>
        <v>5</v>
      </c>
      <c r="N582" s="1">
        <v>28978</v>
      </c>
      <c r="O582" s="1">
        <f>Table1[[#This Row],[rating]]*Table1[[#This Row],[ rating_count ]]</f>
        <v>130401</v>
      </c>
      <c r="P582" s="1" t="str">
        <f>IF(Table1[[#This Row],[ rating_count ]]&lt;= 1000, "&lt;=1000", "&gt;=1000" )</f>
        <v>&gt;=1000</v>
      </c>
      <c r="Q582" s="1">
        <f>Table1[[#This Row],[ rating_count ]]*Table1[[#This Row],[actual_price]]</f>
        <v>43438022</v>
      </c>
      <c r="R582" t="s">
        <v>11306</v>
      </c>
      <c r="S582" s="6" t="s">
        <v>3682</v>
      </c>
      <c r="T582" t="s">
        <v>12118</v>
      </c>
      <c r="U582" t="s">
        <v>3683</v>
      </c>
      <c r="V582">
        <f>IF(TRIM(Table1[[#This Row],[review_id]])="", 0, LEN(Table1[[#This Row],[review_id]]) - LEN(SUBSTITUTE(Table1[[#This Row],[review_id]], ",", "")) + 1)</f>
        <v>8</v>
      </c>
      <c r="W582" t="s">
        <v>3684</v>
      </c>
      <c r="X582" t="s">
        <v>3685</v>
      </c>
      <c r="Y582" t="s">
        <v>3686</v>
      </c>
      <c r="Z582" t="s">
        <v>3687</v>
      </c>
    </row>
    <row r="583" spans="1:26" hidden="1" x14ac:dyDescent="0.25">
      <c r="A583" t="s">
        <v>3688</v>
      </c>
      <c r="B583" t="s">
        <v>10062</v>
      </c>
      <c r="C583" t="s">
        <v>9492</v>
      </c>
      <c r="D583" t="str">
        <f>TRIM(LEFT(SUBSTITUTE(SUBSTITUTE(SUBSTITUTE(Table1[[#This Row],[Product_category]],"&amp;"," &amp; "),"HomeImprovement","Home Improvement"),"Car&amp;Motorbike","Car &amp; Motorbike"),999))</f>
        <v>Electronics</v>
      </c>
      <c r="E583" t="s">
        <v>9498</v>
      </c>
      <c r="F583" s="1">
        <v>13999</v>
      </c>
      <c r="G583" s="1">
        <v>19499</v>
      </c>
      <c r="H583" s="1" t="str">
        <f>IF(Table1[[#This Row],[actual_price]]&lt;500,"&lt;500",
   IF(Table1[[#This Row],[actual_price]]&lt;=1000,"500–1000",IF(Table1[[#This Row],[actual_price]]&lt;=10000, "1000-10000",IF(Table1[[#This Row],[actual_price]]&lt;=50000, "10000-50000",IF(Table1[[#This Row],[actual_price]]&lt;=100000, "50000-100000","&gt;100000")))))</f>
        <v>10000-50000</v>
      </c>
      <c r="I583" s="1" t="str">
        <f>IF(Table1[[#This Row],[discount_percentage]] &lt;=20%, "0-20%",IF(Table1[[#This Row],[discount_percentage]] &lt;=50%, "20-50%", IF(Table1[[#This Row],[discount_percentage]] &lt;=70%, "50-70%", "70-100%" )))</f>
        <v>20-50%</v>
      </c>
      <c r="J583" s="1" t="str">
        <f>IF(Table1[[#This Row],[discount_percentage]] &gt;= 50%, "Over 50% discount", "Below 50% discount")</f>
        <v>Below 50% discount</v>
      </c>
      <c r="K583" s="4">
        <v>0.28000000000000003</v>
      </c>
      <c r="L583">
        <v>4.0999999999999996</v>
      </c>
      <c r="M583">
        <f>ROUND(Table1[[#This Row],[rating]], 0)</f>
        <v>4</v>
      </c>
      <c r="N583" s="1">
        <v>18998</v>
      </c>
      <c r="O583" s="1">
        <f>Table1[[#This Row],[rating]]*Table1[[#This Row],[ rating_count ]]</f>
        <v>77891.799999999988</v>
      </c>
      <c r="P583" s="1" t="str">
        <f>IF(Table1[[#This Row],[ rating_count ]]&lt;= 1000, "&lt;=1000", "&gt;=1000" )</f>
        <v>&gt;=1000</v>
      </c>
      <c r="Q583" s="1">
        <f>Table1[[#This Row],[ rating_count ]]*Table1[[#This Row],[actual_price]]</f>
        <v>370442002</v>
      </c>
      <c r="R583" t="s">
        <v>11171</v>
      </c>
      <c r="S583" s="6" t="s">
        <v>3689</v>
      </c>
      <c r="T583" t="s">
        <v>12095</v>
      </c>
      <c r="U583" t="s">
        <v>3691</v>
      </c>
      <c r="V583">
        <f>IF(TRIM(Table1[[#This Row],[review_id]])="", 0, LEN(Table1[[#This Row],[review_id]]) - LEN(SUBSTITUTE(Table1[[#This Row],[review_id]], ",", "")) + 1)</f>
        <v>8</v>
      </c>
      <c r="W583" t="s">
        <v>3692</v>
      </c>
      <c r="X583" t="s">
        <v>3693</v>
      </c>
      <c r="Y583" t="s">
        <v>3694</v>
      </c>
      <c r="Z583" t="s">
        <v>3695</v>
      </c>
    </row>
    <row r="584" spans="1:26" hidden="1" x14ac:dyDescent="0.25">
      <c r="A584" t="s">
        <v>3696</v>
      </c>
      <c r="B584" t="s">
        <v>10063</v>
      </c>
      <c r="C584" t="s">
        <v>9489</v>
      </c>
      <c r="D584" t="str">
        <f>TRIM(LEFT(SUBSTITUTE(SUBSTITUTE(SUBSTITUTE(Table1[[#This Row],[Product_category]],"&amp;"," &amp; "),"HomeImprovement","Home Improvement"),"Car&amp;Motorbike","Car &amp; Motorbike"),999))</f>
        <v>Computers &amp; Accessories</v>
      </c>
      <c r="E584" s="1" t="s">
        <v>9490</v>
      </c>
      <c r="F584">
        <v>139</v>
      </c>
      <c r="G584">
        <v>499</v>
      </c>
      <c r="H584" t="str">
        <f>IF(Table1[[#This Row],[actual_price]]&lt;500,"&lt;500",
   IF(Table1[[#This Row],[actual_price]]&lt;=1000,"500–1000",IF(Table1[[#This Row],[actual_price]]&lt;=10000, "1000-10000",IF(Table1[[#This Row],[actual_price]]&lt;=50000, "10000-50000",IF(Table1[[#This Row],[actual_price]]&lt;=100000, "50000-100000","&gt;100000")))))</f>
        <v>&lt;500</v>
      </c>
      <c r="I584" t="str">
        <f>IF(Table1[[#This Row],[discount_percentage]] &lt;=20%, "0-20%",IF(Table1[[#This Row],[discount_percentage]] &lt;=50%, "20-50%", IF(Table1[[#This Row],[discount_percentage]] &lt;=70%, "50-70%", "70-100%" )))</f>
        <v>70-100%</v>
      </c>
      <c r="J584" s="1" t="str">
        <f>IF(Table1[[#This Row],[discount_percentage]] &gt;= 50%, "Over 50% discount", "Below 50% discount")</f>
        <v>Over 50% discount</v>
      </c>
      <c r="K584" s="4">
        <v>0.72</v>
      </c>
      <c r="L584">
        <v>4.2</v>
      </c>
      <c r="M584">
        <f>ROUND(Table1[[#This Row],[rating]], 0)</f>
        <v>4</v>
      </c>
      <c r="N584" s="1">
        <v>4971</v>
      </c>
      <c r="O584" s="1">
        <f>Table1[[#This Row],[rating]]*Table1[[#This Row],[ rating_count ]]</f>
        <v>20878.2</v>
      </c>
      <c r="P584" s="1" t="str">
        <f>IF(Table1[[#This Row],[ rating_count ]]&lt;= 1000, "&lt;=1000", "&gt;=1000" )</f>
        <v>&gt;=1000</v>
      </c>
      <c r="Q584" s="1">
        <f>Table1[[#This Row],[ rating_count ]]*Table1[[#This Row],[actual_price]]</f>
        <v>2480529</v>
      </c>
      <c r="R584" t="s">
        <v>11307</v>
      </c>
      <c r="S584" s="6" t="s">
        <v>3697</v>
      </c>
      <c r="T584" t="s">
        <v>12142</v>
      </c>
      <c r="U584" t="s">
        <v>3698</v>
      </c>
      <c r="V584">
        <f>IF(TRIM(Table1[[#This Row],[review_id]])="", 0, LEN(Table1[[#This Row],[review_id]]) - LEN(SUBSTITUTE(Table1[[#This Row],[review_id]], ",", "")) + 1)</f>
        <v>8</v>
      </c>
      <c r="W584" t="s">
        <v>3699</v>
      </c>
      <c r="X584" t="s">
        <v>3700</v>
      </c>
      <c r="Y584" t="s">
        <v>3701</v>
      </c>
      <c r="Z584" t="s">
        <v>3702</v>
      </c>
    </row>
    <row r="585" spans="1:26" hidden="1" x14ac:dyDescent="0.25">
      <c r="A585" t="s">
        <v>3703</v>
      </c>
      <c r="B585" t="s">
        <v>10064</v>
      </c>
      <c r="C585" t="s">
        <v>9489</v>
      </c>
      <c r="D585" t="str">
        <f>TRIM(LEFT(SUBSTITUTE(SUBSTITUTE(SUBSTITUTE(Table1[[#This Row],[Product_category]],"&amp;"," &amp; "),"HomeImprovement","Home Improvement"),"Car&amp;Motorbike","Car &amp; Motorbike"),999))</f>
        <v>Computers &amp; Accessories</v>
      </c>
      <c r="E585" s="1" t="s">
        <v>9499</v>
      </c>
      <c r="F585" s="1">
        <v>2599</v>
      </c>
      <c r="G585" s="1">
        <v>6999</v>
      </c>
      <c r="H585" s="1" t="str">
        <f>IF(Table1[[#This Row],[actual_price]]&lt;500,"&lt;500",
   IF(Table1[[#This Row],[actual_price]]&lt;=1000,"500–1000",IF(Table1[[#This Row],[actual_price]]&lt;=10000, "1000-10000",IF(Table1[[#This Row],[actual_price]]&lt;=50000, "10000-50000",IF(Table1[[#This Row],[actual_price]]&lt;=100000, "50000-100000","&gt;100000")))))</f>
        <v>1000-10000</v>
      </c>
      <c r="I585" s="1" t="str">
        <f>IF(Table1[[#This Row],[discount_percentage]] &lt;=20%, "0-20%",IF(Table1[[#This Row],[discount_percentage]] &lt;=50%, "20-50%", IF(Table1[[#This Row],[discount_percentage]] &lt;=70%, "50-70%", "70-100%" )))</f>
        <v>50-70%</v>
      </c>
      <c r="J585" s="1" t="str">
        <f>IF(Table1[[#This Row],[discount_percentage]] &gt;= 50%, "Over 50% discount", "Below 50% discount")</f>
        <v>Over 50% discount</v>
      </c>
      <c r="K585" s="4">
        <v>0.63</v>
      </c>
      <c r="L585">
        <v>4.5</v>
      </c>
      <c r="M585">
        <f>ROUND(Table1[[#This Row],[rating]], 0)</f>
        <v>5</v>
      </c>
      <c r="N585" s="1">
        <v>1526</v>
      </c>
      <c r="O585" s="1">
        <f>Table1[[#This Row],[rating]]*Table1[[#This Row],[ rating_count ]]</f>
        <v>6867</v>
      </c>
      <c r="P585" s="1" t="str">
        <f>IF(Table1[[#This Row],[ rating_count ]]&lt;= 1000, "&lt;=1000", "&gt;=1000" )</f>
        <v>&gt;=1000</v>
      </c>
      <c r="Q585" s="1">
        <f>Table1[[#This Row],[ rating_count ]]*Table1[[#This Row],[actual_price]]</f>
        <v>10680474</v>
      </c>
      <c r="R585" t="s">
        <v>11308</v>
      </c>
      <c r="S585" s="6" t="s">
        <v>3704</v>
      </c>
      <c r="T585" t="s">
        <v>3504</v>
      </c>
      <c r="U585" t="s">
        <v>3706</v>
      </c>
      <c r="V585">
        <f>IF(TRIM(Table1[[#This Row],[review_id]])="", 0, LEN(Table1[[#This Row],[review_id]]) - LEN(SUBSTITUTE(Table1[[#This Row],[review_id]], ",", "")) + 1)</f>
        <v>8</v>
      </c>
      <c r="W585" t="s">
        <v>3707</v>
      </c>
      <c r="X585" t="s">
        <v>3708</v>
      </c>
      <c r="Y585" t="s">
        <v>3709</v>
      </c>
      <c r="Z585" t="s">
        <v>3710</v>
      </c>
    </row>
    <row r="586" spans="1:26" hidden="1" x14ac:dyDescent="0.25">
      <c r="A586" t="s">
        <v>3711</v>
      </c>
      <c r="B586" t="s">
        <v>10065</v>
      </c>
      <c r="C586" t="s">
        <v>9492</v>
      </c>
      <c r="D586" t="str">
        <f>TRIM(LEFT(SUBSTITUTE(SUBSTITUTE(SUBSTITUTE(Table1[[#This Row],[Product_category]],"&amp;"," &amp; "),"HomeImprovement","Home Improvement"),"Car&amp;Motorbike","Car &amp; Motorbike"),999))</f>
        <v>Electronics</v>
      </c>
      <c r="E586" t="s">
        <v>9507</v>
      </c>
      <c r="F586">
        <v>365</v>
      </c>
      <c r="G586">
        <v>999</v>
      </c>
      <c r="H586" t="str">
        <f>IF(Table1[[#This Row],[actual_price]]&lt;500,"&lt;500",
   IF(Table1[[#This Row],[actual_price]]&lt;=1000,"500–1000",IF(Table1[[#This Row],[actual_price]]&lt;=10000, "1000-10000",IF(Table1[[#This Row],[actual_price]]&lt;=50000, "10000-50000",IF(Table1[[#This Row],[actual_price]]&lt;=100000, "50000-100000","&gt;100000")))))</f>
        <v>500–1000</v>
      </c>
      <c r="I586" t="str">
        <f>IF(Table1[[#This Row],[discount_percentage]] &lt;=20%, "0-20%",IF(Table1[[#This Row],[discount_percentage]] &lt;=50%, "20-50%", IF(Table1[[#This Row],[discount_percentage]] &lt;=70%, "50-70%", "70-100%" )))</f>
        <v>50-70%</v>
      </c>
      <c r="J586" s="1" t="str">
        <f>IF(Table1[[#This Row],[discount_percentage]] &gt;= 50%, "Over 50% discount", "Below 50% discount")</f>
        <v>Over 50% discount</v>
      </c>
      <c r="K586" s="4">
        <v>0.63</v>
      </c>
      <c r="L586">
        <v>4.0999999999999996</v>
      </c>
      <c r="M586">
        <f>ROUND(Table1[[#This Row],[rating]], 0)</f>
        <v>4</v>
      </c>
      <c r="N586" s="1">
        <v>363711</v>
      </c>
      <c r="O586" s="1">
        <f>Table1[[#This Row],[rating]]*Table1[[#This Row],[ rating_count ]]</f>
        <v>1491215.0999999999</v>
      </c>
      <c r="P586" s="1" t="str">
        <f>IF(Table1[[#This Row],[ rating_count ]]&lt;= 1000, "&lt;=1000", "&gt;=1000" )</f>
        <v>&gt;=1000</v>
      </c>
      <c r="Q586" s="1">
        <f>Table1[[#This Row],[ rating_count ]]*Table1[[#This Row],[actual_price]]</f>
        <v>363347289</v>
      </c>
      <c r="R586" t="s">
        <v>11172</v>
      </c>
      <c r="S586" s="6" t="s">
        <v>3712</v>
      </c>
      <c r="T586" t="s">
        <v>12089</v>
      </c>
      <c r="U586" t="s">
        <v>3714</v>
      </c>
      <c r="V586">
        <f>IF(TRIM(Table1[[#This Row],[review_id]])="", 0, LEN(Table1[[#This Row],[review_id]]) - LEN(SUBSTITUTE(Table1[[#This Row],[review_id]], ",", "")) + 1)</f>
        <v>8</v>
      </c>
      <c r="W586" t="s">
        <v>3715</v>
      </c>
      <c r="X586" t="s">
        <v>3716</v>
      </c>
      <c r="Y586" t="s">
        <v>3717</v>
      </c>
      <c r="Z586" t="s">
        <v>3718</v>
      </c>
    </row>
    <row r="587" spans="1:26" hidden="1" x14ac:dyDescent="0.25">
      <c r="A587" t="s">
        <v>3719</v>
      </c>
      <c r="B587" t="s">
        <v>10066</v>
      </c>
      <c r="C587" t="s">
        <v>9489</v>
      </c>
      <c r="D587" t="str">
        <f>TRIM(LEFT(SUBSTITUTE(SUBSTITUTE(SUBSTITUTE(Table1[[#This Row],[Product_category]],"&amp;"," &amp; "),"HomeImprovement","Home Improvement"),"Car&amp;Motorbike","Car &amp; Motorbike"),999))</f>
        <v>Computers &amp; Accessories</v>
      </c>
      <c r="E587" t="s">
        <v>9490</v>
      </c>
      <c r="F587" s="1">
        <v>1499</v>
      </c>
      <c r="G587" s="1">
        <v>4490</v>
      </c>
      <c r="H587" s="1" t="str">
        <f>IF(Table1[[#This Row],[actual_price]]&lt;500,"&lt;500",
   IF(Table1[[#This Row],[actual_price]]&lt;=1000,"500–1000",IF(Table1[[#This Row],[actual_price]]&lt;=10000, "1000-10000",IF(Table1[[#This Row],[actual_price]]&lt;=50000, "10000-50000",IF(Table1[[#This Row],[actual_price]]&lt;=100000, "50000-100000","&gt;100000")))))</f>
        <v>1000-10000</v>
      </c>
      <c r="I587" s="1" t="str">
        <f>IF(Table1[[#This Row],[discount_percentage]] &lt;=20%, "0-20%",IF(Table1[[#This Row],[discount_percentage]] &lt;=50%, "20-50%", IF(Table1[[#This Row],[discount_percentage]] &lt;=70%, "50-70%", "70-100%" )))</f>
        <v>50-70%</v>
      </c>
      <c r="J587" s="1" t="str">
        <f>IF(Table1[[#This Row],[discount_percentage]] &gt;= 50%, "Over 50% discount", "Below 50% discount")</f>
        <v>Over 50% discount</v>
      </c>
      <c r="K587" s="4">
        <v>0.67</v>
      </c>
      <c r="L587">
        <v>3.9</v>
      </c>
      <c r="M587">
        <f>ROUND(Table1[[#This Row],[rating]], 0)</f>
        <v>4</v>
      </c>
      <c r="N587" s="1">
        <v>136954</v>
      </c>
      <c r="O587" s="1">
        <f>Table1[[#This Row],[rating]]*Table1[[#This Row],[ rating_count ]]</f>
        <v>534120.6</v>
      </c>
      <c r="P587" s="1" t="str">
        <f>IF(Table1[[#This Row],[ rating_count ]]&lt;= 1000, "&lt;=1000", "&gt;=1000" )</f>
        <v>&gt;=1000</v>
      </c>
      <c r="Q587" s="1">
        <f>Table1[[#This Row],[ rating_count ]]*Table1[[#This Row],[actual_price]]</f>
        <v>614923460</v>
      </c>
      <c r="R587" t="s">
        <v>11309</v>
      </c>
      <c r="S587" s="6" t="s">
        <v>3720</v>
      </c>
      <c r="T587" t="s">
        <v>3515</v>
      </c>
      <c r="U587" t="s">
        <v>3721</v>
      </c>
      <c r="V587">
        <f>IF(TRIM(Table1[[#This Row],[review_id]])="", 0, LEN(Table1[[#This Row],[review_id]]) - LEN(SUBSTITUTE(Table1[[#This Row],[review_id]], ",", "")) + 1)</f>
        <v>8</v>
      </c>
      <c r="W587" t="s">
        <v>3722</v>
      </c>
      <c r="X587" t="s">
        <v>3723</v>
      </c>
      <c r="Y587" t="s">
        <v>3724</v>
      </c>
      <c r="Z587" t="s">
        <v>3725</v>
      </c>
    </row>
    <row r="588" spans="1:26" hidden="1" x14ac:dyDescent="0.25">
      <c r="A588" t="s">
        <v>3726</v>
      </c>
      <c r="B588" t="s">
        <v>10067</v>
      </c>
      <c r="C588" t="s">
        <v>9489</v>
      </c>
      <c r="D588" t="str">
        <f>TRIM(LEFT(SUBSTITUTE(SUBSTITUTE(SUBSTITUTE(Table1[[#This Row],[Product_category]],"&amp;"," &amp; "),"HomeImprovement","Home Improvement"),"Car&amp;Motorbike","Car &amp; Motorbike"),999))</f>
        <v>Computers &amp; Accessories</v>
      </c>
      <c r="E588" t="s">
        <v>9490</v>
      </c>
      <c r="F588" s="1">
        <v>1998</v>
      </c>
      <c r="G588" s="1">
        <v>9999</v>
      </c>
      <c r="H588" s="1" t="str">
        <f>IF(Table1[[#This Row],[actual_price]]&lt;500,"&lt;500",
   IF(Table1[[#This Row],[actual_price]]&lt;=1000,"500–1000",IF(Table1[[#This Row],[actual_price]]&lt;=10000, "1000-10000",IF(Table1[[#This Row],[actual_price]]&lt;=50000, "10000-50000",IF(Table1[[#This Row],[actual_price]]&lt;=100000, "50000-100000","&gt;100000")))))</f>
        <v>1000-10000</v>
      </c>
      <c r="I588" s="1" t="str">
        <f>IF(Table1[[#This Row],[discount_percentage]] &lt;=20%, "0-20%",IF(Table1[[#This Row],[discount_percentage]] &lt;=50%, "20-50%", IF(Table1[[#This Row],[discount_percentage]] &lt;=70%, "50-70%", "70-100%" )))</f>
        <v>70-100%</v>
      </c>
      <c r="J588" s="1" t="str">
        <f>IF(Table1[[#This Row],[discount_percentage]] &gt;= 50%, "Over 50% discount", "Below 50% discount")</f>
        <v>Over 50% discount</v>
      </c>
      <c r="K588" s="4">
        <v>0.8</v>
      </c>
      <c r="L588">
        <v>4.3</v>
      </c>
      <c r="M588">
        <f>ROUND(Table1[[#This Row],[rating]], 0)</f>
        <v>4</v>
      </c>
      <c r="N588" s="1">
        <v>27709</v>
      </c>
      <c r="O588" s="1">
        <f>Table1[[#This Row],[rating]]*Table1[[#This Row],[ rating_count ]]</f>
        <v>119148.7</v>
      </c>
      <c r="P588" s="1" t="str">
        <f>IF(Table1[[#This Row],[ rating_count ]]&lt;= 1000, "&lt;=1000", "&gt;=1000" )</f>
        <v>&gt;=1000</v>
      </c>
      <c r="Q588" s="1">
        <f>Table1[[#This Row],[ rating_count ]]*Table1[[#This Row],[actual_price]]</f>
        <v>277062291</v>
      </c>
      <c r="R588" t="s">
        <v>11120</v>
      </c>
      <c r="S588" s="6" t="s">
        <v>3727</v>
      </c>
      <c r="T588" t="s">
        <v>2193</v>
      </c>
      <c r="U588" t="s">
        <v>3729</v>
      </c>
      <c r="V588">
        <f>IF(TRIM(Table1[[#This Row],[review_id]])="", 0, LEN(Table1[[#This Row],[review_id]]) - LEN(SUBSTITUTE(Table1[[#This Row],[review_id]], ",", "")) + 1)</f>
        <v>8</v>
      </c>
      <c r="W588" t="s">
        <v>3730</v>
      </c>
      <c r="X588" t="s">
        <v>3731</v>
      </c>
      <c r="Y588" t="s">
        <v>3732</v>
      </c>
      <c r="Z588" t="s">
        <v>3733</v>
      </c>
    </row>
    <row r="589" spans="1:26" hidden="1" x14ac:dyDescent="0.25">
      <c r="A589" t="s">
        <v>3734</v>
      </c>
      <c r="B589" t="s">
        <v>10068</v>
      </c>
      <c r="C589" t="s">
        <v>9492</v>
      </c>
      <c r="D589" t="str">
        <f>TRIM(LEFT(SUBSTITUTE(SUBSTITUTE(SUBSTITUTE(Table1[[#This Row],[Product_category]],"&amp;"," &amp; "),"HomeImprovement","Home Improvement"),"Car&amp;Motorbike","Car &amp; Motorbike"),999))</f>
        <v>Electronics</v>
      </c>
      <c r="E589" t="s">
        <v>9507</v>
      </c>
      <c r="F589" s="1">
        <v>1799</v>
      </c>
      <c r="G589" s="1">
        <v>7990</v>
      </c>
      <c r="H589" s="1" t="str">
        <f>IF(Table1[[#This Row],[actual_price]]&lt;500,"&lt;500",
   IF(Table1[[#This Row],[actual_price]]&lt;=1000,"500–1000",IF(Table1[[#This Row],[actual_price]]&lt;=10000, "1000-10000",IF(Table1[[#This Row],[actual_price]]&lt;=50000, "10000-50000",IF(Table1[[#This Row],[actual_price]]&lt;=100000, "50000-100000","&gt;100000")))))</f>
        <v>1000-10000</v>
      </c>
      <c r="I589" s="1" t="str">
        <f>IF(Table1[[#This Row],[discount_percentage]] &lt;=20%, "0-20%",IF(Table1[[#This Row],[discount_percentage]] &lt;=50%, "20-50%", IF(Table1[[#This Row],[discount_percentage]] &lt;=70%, "50-70%", "70-100%" )))</f>
        <v>70-100%</v>
      </c>
      <c r="J589" s="1" t="str">
        <f>IF(Table1[[#This Row],[discount_percentage]] &gt;= 50%, "Over 50% discount", "Below 50% discount")</f>
        <v>Over 50% discount</v>
      </c>
      <c r="K589" s="4">
        <v>0.77</v>
      </c>
      <c r="L589">
        <v>3.8</v>
      </c>
      <c r="M589">
        <f>ROUND(Table1[[#This Row],[rating]], 0)</f>
        <v>4</v>
      </c>
      <c r="N589" s="1">
        <v>17833</v>
      </c>
      <c r="O589" s="1">
        <f>Table1[[#This Row],[rating]]*Table1[[#This Row],[ rating_count ]]</f>
        <v>67765.399999999994</v>
      </c>
      <c r="P589" s="1" t="str">
        <f>IF(Table1[[#This Row],[ rating_count ]]&lt;= 1000, "&lt;=1000", "&gt;=1000" )</f>
        <v>&gt;=1000</v>
      </c>
      <c r="Q589" s="1">
        <f>Table1[[#This Row],[ rating_count ]]*Table1[[#This Row],[actual_price]]</f>
        <v>142485670</v>
      </c>
      <c r="R589" t="s">
        <v>11121</v>
      </c>
      <c r="S589" s="6" t="s">
        <v>3735</v>
      </c>
      <c r="T589" t="s">
        <v>2201</v>
      </c>
      <c r="U589" t="s">
        <v>3736</v>
      </c>
      <c r="V589">
        <f>IF(TRIM(Table1[[#This Row],[review_id]])="", 0, LEN(Table1[[#This Row],[review_id]]) - LEN(SUBSTITUTE(Table1[[#This Row],[review_id]], ",", "")) + 1)</f>
        <v>8</v>
      </c>
      <c r="W589" t="s">
        <v>3737</v>
      </c>
      <c r="X589" t="s">
        <v>3738</v>
      </c>
      <c r="Y589" t="s">
        <v>3739</v>
      </c>
      <c r="Z589" t="s">
        <v>3740</v>
      </c>
    </row>
    <row r="590" spans="1:26" hidden="1" x14ac:dyDescent="0.25">
      <c r="A590" t="s">
        <v>3741</v>
      </c>
      <c r="B590" t="s">
        <v>10069</v>
      </c>
      <c r="C590" t="s">
        <v>9492</v>
      </c>
      <c r="D590" t="str">
        <f>TRIM(LEFT(SUBSTITUTE(SUBSTITUTE(SUBSTITUTE(Table1[[#This Row],[Product_category]],"&amp;"," &amp; "),"HomeImprovement","Home Improvement"),"Car&amp;Motorbike","Car &amp; Motorbike"),999))</f>
        <v>Electronics</v>
      </c>
      <c r="E590" s="1" t="s">
        <v>9498</v>
      </c>
      <c r="F590">
        <v>289</v>
      </c>
      <c r="G590">
        <v>650</v>
      </c>
      <c r="H590" t="str">
        <f>IF(Table1[[#This Row],[actual_price]]&lt;500,"&lt;500",
   IF(Table1[[#This Row],[actual_price]]&lt;=1000,"500–1000",IF(Table1[[#This Row],[actual_price]]&lt;=10000, "1000-10000",IF(Table1[[#This Row],[actual_price]]&lt;=50000, "10000-50000",IF(Table1[[#This Row],[actual_price]]&lt;=100000, "50000-100000","&gt;100000")))))</f>
        <v>500–1000</v>
      </c>
      <c r="I590" t="str">
        <f>IF(Table1[[#This Row],[discount_percentage]] &lt;=20%, "0-20%",IF(Table1[[#This Row],[discount_percentage]] &lt;=50%, "20-50%", IF(Table1[[#This Row],[discount_percentage]] &lt;=70%, "50-70%", "70-100%" )))</f>
        <v>50-70%</v>
      </c>
      <c r="J590" s="1" t="str">
        <f>IF(Table1[[#This Row],[discount_percentage]] &gt;= 50%, "Over 50% discount", "Below 50% discount")</f>
        <v>Over 50% discount</v>
      </c>
      <c r="K590" s="4">
        <v>0.56000000000000005</v>
      </c>
      <c r="L590">
        <v>4.3</v>
      </c>
      <c r="M590">
        <f>ROUND(Table1[[#This Row],[rating]], 0)</f>
        <v>4</v>
      </c>
      <c r="N590" s="1">
        <v>253105</v>
      </c>
      <c r="O590" s="1">
        <f>Table1[[#This Row],[rating]]*Table1[[#This Row],[ rating_count ]]</f>
        <v>1088351.5</v>
      </c>
      <c r="P590" s="1" t="str">
        <f>IF(Table1[[#This Row],[ rating_count ]]&lt;= 1000, "&lt;=1000", "&gt;=1000" )</f>
        <v>&gt;=1000</v>
      </c>
      <c r="Q590" s="1">
        <f>Table1[[#This Row],[ rating_count ]]*Table1[[#This Row],[actual_price]]</f>
        <v>164518250</v>
      </c>
      <c r="R590" t="s">
        <v>11310</v>
      </c>
      <c r="S590" s="6" t="s">
        <v>3742</v>
      </c>
      <c r="T590" t="s">
        <v>12143</v>
      </c>
      <c r="U590" t="s">
        <v>3744</v>
      </c>
      <c r="V590">
        <f>IF(TRIM(Table1[[#This Row],[review_id]])="", 0, LEN(Table1[[#This Row],[review_id]]) - LEN(SUBSTITUTE(Table1[[#This Row],[review_id]], ",", "")) + 1)</f>
        <v>8</v>
      </c>
      <c r="W590" t="s">
        <v>3745</v>
      </c>
      <c r="X590" t="s">
        <v>3746</v>
      </c>
      <c r="Y590" t="s">
        <v>3747</v>
      </c>
      <c r="Z590" t="s">
        <v>3748</v>
      </c>
    </row>
    <row r="591" spans="1:26" hidden="1" x14ac:dyDescent="0.25">
      <c r="A591" t="s">
        <v>3749</v>
      </c>
      <c r="B591" t="s">
        <v>10070</v>
      </c>
      <c r="C591" t="s">
        <v>9489</v>
      </c>
      <c r="D591" t="str">
        <f>TRIM(LEFT(SUBSTITUTE(SUBSTITUTE(SUBSTITUTE(Table1[[#This Row],[Product_category]],"&amp;"," &amp; "),"HomeImprovement","Home Improvement"),"Car&amp;Motorbike","Car &amp; Motorbike"),999))</f>
        <v>Computers &amp; Accessories</v>
      </c>
      <c r="E591" t="s">
        <v>9499</v>
      </c>
      <c r="F591">
        <v>599</v>
      </c>
      <c r="G591">
        <v>895</v>
      </c>
      <c r="H591" t="str">
        <f>IF(Table1[[#This Row],[actual_price]]&lt;500,"&lt;500",
   IF(Table1[[#This Row],[actual_price]]&lt;=1000,"500–1000",IF(Table1[[#This Row],[actual_price]]&lt;=10000, "1000-10000",IF(Table1[[#This Row],[actual_price]]&lt;=50000, "10000-50000",IF(Table1[[#This Row],[actual_price]]&lt;=100000, "50000-100000","&gt;100000")))))</f>
        <v>500–1000</v>
      </c>
      <c r="I591" t="str">
        <f>IF(Table1[[#This Row],[discount_percentage]] &lt;=20%, "0-20%",IF(Table1[[#This Row],[discount_percentage]] &lt;=50%, "20-50%", IF(Table1[[#This Row],[discount_percentage]] &lt;=70%, "50-70%", "70-100%" )))</f>
        <v>20-50%</v>
      </c>
      <c r="J591" s="1" t="str">
        <f>IF(Table1[[#This Row],[discount_percentage]] &gt;= 50%, "Over 50% discount", "Below 50% discount")</f>
        <v>Below 50% discount</v>
      </c>
      <c r="K591" s="4">
        <v>0.33</v>
      </c>
      <c r="L591">
        <v>4.4000000000000004</v>
      </c>
      <c r="M591">
        <f>ROUND(Table1[[#This Row],[rating]], 0)</f>
        <v>4</v>
      </c>
      <c r="N591" s="1">
        <v>61314</v>
      </c>
      <c r="O591" s="1">
        <f>Table1[[#This Row],[rating]]*Table1[[#This Row],[ rating_count ]]</f>
        <v>269781.60000000003</v>
      </c>
      <c r="P591" s="1" t="str">
        <f>IF(Table1[[#This Row],[ rating_count ]]&lt;= 1000, "&lt;=1000", "&gt;=1000" )</f>
        <v>&gt;=1000</v>
      </c>
      <c r="Q591" s="1">
        <f>Table1[[#This Row],[ rating_count ]]*Table1[[#This Row],[actual_price]]</f>
        <v>54876030</v>
      </c>
      <c r="R591" t="s">
        <v>11311</v>
      </c>
      <c r="S591" s="6" t="s">
        <v>3750</v>
      </c>
      <c r="T591" t="s">
        <v>3530</v>
      </c>
      <c r="U591" t="s">
        <v>3752</v>
      </c>
      <c r="V591">
        <f>IF(TRIM(Table1[[#This Row],[review_id]])="", 0, LEN(Table1[[#This Row],[review_id]]) - LEN(SUBSTITUTE(Table1[[#This Row],[review_id]], ",", "")) + 1)</f>
        <v>8</v>
      </c>
      <c r="W591" t="s">
        <v>3753</v>
      </c>
      <c r="X591" t="s">
        <v>3754</v>
      </c>
      <c r="Y591" t="s">
        <v>3755</v>
      </c>
      <c r="Z591" t="s">
        <v>3756</v>
      </c>
    </row>
    <row r="592" spans="1:26" hidden="1" x14ac:dyDescent="0.25">
      <c r="A592" t="s">
        <v>3757</v>
      </c>
      <c r="B592" t="s">
        <v>10071</v>
      </c>
      <c r="C592" t="s">
        <v>9492</v>
      </c>
      <c r="D592" t="str">
        <f>TRIM(LEFT(SUBSTITUTE(SUBSTITUTE(SUBSTITUTE(Table1[[#This Row],[Product_category]],"&amp;"," &amp; "),"HomeImprovement","Home Improvement"),"Car&amp;Motorbike","Car &amp; Motorbike"),999))</f>
        <v>Electronics</v>
      </c>
      <c r="E592" s="1" t="s">
        <v>9498</v>
      </c>
      <c r="F592">
        <v>217</v>
      </c>
      <c r="G592">
        <v>237</v>
      </c>
      <c r="H592" t="str">
        <f>IF(Table1[[#This Row],[actual_price]]&lt;500,"&lt;500",
   IF(Table1[[#This Row],[actual_price]]&lt;=1000,"500–1000",IF(Table1[[#This Row],[actual_price]]&lt;=10000, "1000-10000",IF(Table1[[#This Row],[actual_price]]&lt;=50000, "10000-50000",IF(Table1[[#This Row],[actual_price]]&lt;=100000, "50000-100000","&gt;100000")))))</f>
        <v>&lt;500</v>
      </c>
      <c r="I592" t="str">
        <f>IF(Table1[[#This Row],[discount_percentage]] &lt;=20%, "0-20%",IF(Table1[[#This Row],[discount_percentage]] &lt;=50%, "20-50%", IF(Table1[[#This Row],[discount_percentage]] &lt;=70%, "50-70%", "70-100%" )))</f>
        <v>0-20%</v>
      </c>
      <c r="J592" s="1" t="str">
        <f>IF(Table1[[#This Row],[discount_percentage]] &gt;= 50%, "Over 50% discount", "Below 50% discount")</f>
        <v>Below 50% discount</v>
      </c>
      <c r="K592" s="4">
        <v>0.08</v>
      </c>
      <c r="L592">
        <v>3.8</v>
      </c>
      <c r="M592">
        <f>ROUND(Table1[[#This Row],[rating]], 0)</f>
        <v>4</v>
      </c>
      <c r="N592" s="1">
        <v>7354</v>
      </c>
      <c r="O592" s="1">
        <f>Table1[[#This Row],[rating]]*Table1[[#This Row],[ rating_count ]]</f>
        <v>27945.199999999997</v>
      </c>
      <c r="P592" s="1" t="str">
        <f>IF(Table1[[#This Row],[ rating_count ]]&lt;= 1000, "&lt;=1000", "&gt;=1000" )</f>
        <v>&gt;=1000</v>
      </c>
      <c r="Q592" s="1">
        <f>Table1[[#This Row],[ rating_count ]]*Table1[[#This Row],[actual_price]]</f>
        <v>1742898</v>
      </c>
      <c r="R592" t="s">
        <v>11312</v>
      </c>
      <c r="S592" s="6" t="s">
        <v>3758</v>
      </c>
      <c r="T592" t="s">
        <v>3538</v>
      </c>
      <c r="U592" t="s">
        <v>3760</v>
      </c>
      <c r="V592">
        <f>IF(TRIM(Table1[[#This Row],[review_id]])="", 0, LEN(Table1[[#This Row],[review_id]]) - LEN(SUBSTITUTE(Table1[[#This Row],[review_id]], ",", "")) + 1)</f>
        <v>5</v>
      </c>
      <c r="W592" t="s">
        <v>3761</v>
      </c>
      <c r="X592" t="s">
        <v>3762</v>
      </c>
      <c r="Y592" t="s">
        <v>3763</v>
      </c>
      <c r="Z592" t="s">
        <v>3764</v>
      </c>
    </row>
    <row r="593" spans="1:26" hidden="1" x14ac:dyDescent="0.25">
      <c r="A593" t="s">
        <v>3765</v>
      </c>
      <c r="B593" t="s">
        <v>10072</v>
      </c>
      <c r="C593" t="s">
        <v>9503</v>
      </c>
      <c r="D593" t="str">
        <f>TRIM(LEFT(SUBSTITUTE(SUBSTITUTE(SUBSTITUTE(Table1[[#This Row],[Product_category]],"&amp;"," &amp; "),"HomeImprovement","Home Improvement"),"Car&amp;Motorbike","Car &amp; Motorbike"),999))</f>
        <v>OfficeProducts</v>
      </c>
      <c r="E593" s="1" t="s">
        <v>9508</v>
      </c>
      <c r="F593" s="1">
        <v>1299</v>
      </c>
      <c r="G593" s="1">
        <v>2990</v>
      </c>
      <c r="H593" s="1" t="str">
        <f>IF(Table1[[#This Row],[actual_price]]&lt;500,"&lt;500",
   IF(Table1[[#This Row],[actual_price]]&lt;=1000,"500–1000",IF(Table1[[#This Row],[actual_price]]&lt;=10000, "1000-10000",IF(Table1[[#This Row],[actual_price]]&lt;=50000, "10000-50000",IF(Table1[[#This Row],[actual_price]]&lt;=100000, "50000-100000","&gt;100000")))))</f>
        <v>1000-10000</v>
      </c>
      <c r="I593" s="1" t="str">
        <f>IF(Table1[[#This Row],[discount_percentage]] &lt;=20%, "0-20%",IF(Table1[[#This Row],[discount_percentage]] &lt;=50%, "20-50%", IF(Table1[[#This Row],[discount_percentage]] &lt;=70%, "50-70%", "70-100%" )))</f>
        <v>50-70%</v>
      </c>
      <c r="J593" s="1" t="str">
        <f>IF(Table1[[#This Row],[discount_percentage]] &gt;= 50%, "Over 50% discount", "Below 50% discount")</f>
        <v>Over 50% discount</v>
      </c>
      <c r="K593" s="4">
        <v>0.56999999999999995</v>
      </c>
      <c r="L593">
        <v>3.8</v>
      </c>
      <c r="M593">
        <f>ROUND(Table1[[#This Row],[rating]], 0)</f>
        <v>4</v>
      </c>
      <c r="N593" s="1">
        <v>180998</v>
      </c>
      <c r="O593" s="1">
        <f>Table1[[#This Row],[rating]]*Table1[[#This Row],[ rating_count ]]</f>
        <v>687792.4</v>
      </c>
      <c r="P593" s="1" t="str">
        <f>IF(Table1[[#This Row],[ rating_count ]]&lt;= 1000, "&lt;=1000", "&gt;=1000" )</f>
        <v>&gt;=1000</v>
      </c>
      <c r="Q593" s="1">
        <f>Table1[[#This Row],[ rating_count ]]*Table1[[#This Row],[actual_price]]</f>
        <v>541184020</v>
      </c>
      <c r="R593" t="s">
        <v>11313</v>
      </c>
      <c r="S593" s="6" t="s">
        <v>3766</v>
      </c>
      <c r="T593" t="s">
        <v>3546</v>
      </c>
      <c r="U593" t="s">
        <v>3768</v>
      </c>
      <c r="V593">
        <f>IF(TRIM(Table1[[#This Row],[review_id]])="", 0, LEN(Table1[[#This Row],[review_id]]) - LEN(SUBSTITUTE(Table1[[#This Row],[review_id]], ",", "")) + 1)</f>
        <v>8</v>
      </c>
      <c r="W593" t="s">
        <v>3769</v>
      </c>
      <c r="X593" t="s">
        <v>3770</v>
      </c>
      <c r="Y593" t="s">
        <v>3771</v>
      </c>
      <c r="Z593" t="s">
        <v>3772</v>
      </c>
    </row>
    <row r="594" spans="1:26" hidden="1" x14ac:dyDescent="0.25">
      <c r="A594" t="s">
        <v>3773</v>
      </c>
      <c r="B594" t="s">
        <v>10073</v>
      </c>
      <c r="C594" t="s">
        <v>9489</v>
      </c>
      <c r="D594" t="str">
        <f>TRIM(LEFT(SUBSTITUTE(SUBSTITUTE(SUBSTITUTE(Table1[[#This Row],[Product_category]],"&amp;"," &amp; "),"HomeImprovement","Home Improvement"),"Car&amp;Motorbike","Car &amp; Motorbike"),999))</f>
        <v>Computers &amp; Accessories</v>
      </c>
      <c r="E594" s="1" t="s">
        <v>9491</v>
      </c>
      <c r="F594">
        <v>263</v>
      </c>
      <c r="G594">
        <v>699</v>
      </c>
      <c r="H594" t="str">
        <f>IF(Table1[[#This Row],[actual_price]]&lt;500,"&lt;500",
   IF(Table1[[#This Row],[actual_price]]&lt;=1000,"500–1000",IF(Table1[[#This Row],[actual_price]]&lt;=10000, "1000-10000",IF(Table1[[#This Row],[actual_price]]&lt;=50000, "10000-50000",IF(Table1[[#This Row],[actual_price]]&lt;=100000, "50000-100000","&gt;100000")))))</f>
        <v>500–1000</v>
      </c>
      <c r="I594" t="str">
        <f>IF(Table1[[#This Row],[discount_percentage]] &lt;=20%, "0-20%",IF(Table1[[#This Row],[discount_percentage]] &lt;=50%, "20-50%", IF(Table1[[#This Row],[discount_percentage]] &lt;=70%, "50-70%", "70-100%" )))</f>
        <v>50-70%</v>
      </c>
      <c r="J594" s="1" t="str">
        <f>IF(Table1[[#This Row],[discount_percentage]] &gt;= 50%, "Over 50% discount", "Below 50% discount")</f>
        <v>Over 50% discount</v>
      </c>
      <c r="K594" s="4">
        <v>0.62</v>
      </c>
      <c r="L594">
        <v>3.5</v>
      </c>
      <c r="M594">
        <f>ROUND(Table1[[#This Row],[rating]], 0)</f>
        <v>4</v>
      </c>
      <c r="N594">
        <v>690</v>
      </c>
      <c r="O594" s="1">
        <f>Table1[[#This Row],[rating]]*Table1[[#This Row],[ rating_count ]]</f>
        <v>2415</v>
      </c>
      <c r="P594" s="1" t="str">
        <f>IF(Table1[[#This Row],[ rating_count ]]&lt;= 1000, "&lt;=1000", "&gt;=1000" )</f>
        <v>&lt;=1000</v>
      </c>
      <c r="Q594" s="1">
        <f>Table1[[#This Row],[ rating_count ]]*Table1[[#This Row],[actual_price]]</f>
        <v>482310</v>
      </c>
      <c r="R594" t="s">
        <v>11314</v>
      </c>
      <c r="S594" s="6" t="s">
        <v>3774</v>
      </c>
      <c r="T594" t="s">
        <v>12144</v>
      </c>
      <c r="U594" t="s">
        <v>3775</v>
      </c>
      <c r="V594">
        <f>IF(TRIM(Table1[[#This Row],[review_id]])="", 0, LEN(Table1[[#This Row],[review_id]]) - LEN(SUBSTITUTE(Table1[[#This Row],[review_id]], ",", "")) + 1)</f>
        <v>8</v>
      </c>
      <c r="W594" t="s">
        <v>3776</v>
      </c>
      <c r="X594" t="s">
        <v>3777</v>
      </c>
      <c r="Y594" t="s">
        <v>3778</v>
      </c>
      <c r="Z594" t="s">
        <v>3779</v>
      </c>
    </row>
    <row r="595" spans="1:26" hidden="1" x14ac:dyDescent="0.25">
      <c r="A595" t="s">
        <v>3780</v>
      </c>
      <c r="B595" t="s">
        <v>10074</v>
      </c>
      <c r="C595" t="s">
        <v>9492</v>
      </c>
      <c r="D595" t="str">
        <f>TRIM(LEFT(SUBSTITUTE(SUBSTITUTE(SUBSTITUTE(Table1[[#This Row],[Product_category]],"&amp;"," &amp; "),"HomeImprovement","Home Improvement"),"Car&amp;Motorbike","Car &amp; Motorbike"),999))</f>
        <v>Electronics</v>
      </c>
      <c r="E595" t="s">
        <v>9498</v>
      </c>
      <c r="F595">
        <v>569</v>
      </c>
      <c r="G595" s="1">
        <v>1000</v>
      </c>
      <c r="H595" s="1" t="str">
        <f>IF(Table1[[#This Row],[actual_price]]&lt;500,"&lt;500",
   IF(Table1[[#This Row],[actual_price]]&lt;=1000,"500–1000",IF(Table1[[#This Row],[actual_price]]&lt;=10000, "1000-10000",IF(Table1[[#This Row],[actual_price]]&lt;=50000, "10000-50000",IF(Table1[[#This Row],[actual_price]]&lt;=100000, "50000-100000","&gt;100000")))))</f>
        <v>500–1000</v>
      </c>
      <c r="I595" s="1" t="str">
        <f>IF(Table1[[#This Row],[discount_percentage]] &lt;=20%, "0-20%",IF(Table1[[#This Row],[discount_percentage]] &lt;=50%, "20-50%", IF(Table1[[#This Row],[discount_percentage]] &lt;=70%, "50-70%", "70-100%" )))</f>
        <v>20-50%</v>
      </c>
      <c r="J595" s="1" t="str">
        <f>IF(Table1[[#This Row],[discount_percentage]] &gt;= 50%, "Over 50% discount", "Below 50% discount")</f>
        <v>Below 50% discount</v>
      </c>
      <c r="K595" s="4">
        <v>0.43</v>
      </c>
      <c r="L595">
        <v>4.4000000000000004</v>
      </c>
      <c r="M595">
        <f>ROUND(Table1[[#This Row],[rating]], 0)</f>
        <v>4</v>
      </c>
      <c r="N595" s="1">
        <v>67262</v>
      </c>
      <c r="O595" s="1">
        <f>Table1[[#This Row],[rating]]*Table1[[#This Row],[ rating_count ]]</f>
        <v>295952.80000000005</v>
      </c>
      <c r="P595" s="1" t="str">
        <f>IF(Table1[[#This Row],[ rating_count ]]&lt;= 1000, "&lt;=1000", "&gt;=1000" )</f>
        <v>&gt;=1000</v>
      </c>
      <c r="Q595" s="1">
        <f>Table1[[#This Row],[ rating_count ]]*Table1[[#This Row],[actual_price]]</f>
        <v>67262000</v>
      </c>
      <c r="R595" t="s">
        <v>11126</v>
      </c>
      <c r="S595" s="6" t="s">
        <v>3781</v>
      </c>
      <c r="T595" t="s">
        <v>2242</v>
      </c>
      <c r="U595" t="s">
        <v>3783</v>
      </c>
      <c r="V595">
        <f>IF(TRIM(Table1[[#This Row],[review_id]])="", 0, LEN(Table1[[#This Row],[review_id]]) - LEN(SUBSTITUTE(Table1[[#This Row],[review_id]], ",", "")) + 1)</f>
        <v>8</v>
      </c>
      <c r="W595" t="s">
        <v>3784</v>
      </c>
      <c r="X595" t="s">
        <v>3785</v>
      </c>
      <c r="Y595" t="s">
        <v>3786</v>
      </c>
      <c r="Z595" t="s">
        <v>3787</v>
      </c>
    </row>
    <row r="596" spans="1:26" hidden="1" x14ac:dyDescent="0.25">
      <c r="A596" t="s">
        <v>3788</v>
      </c>
      <c r="B596" t="s">
        <v>10075</v>
      </c>
      <c r="C596" t="s">
        <v>9492</v>
      </c>
      <c r="D596" t="str">
        <f>TRIM(LEFT(SUBSTITUTE(SUBSTITUTE(SUBSTITUTE(Table1[[#This Row],[Product_category]],"&amp;"," &amp; "),"HomeImprovement","Home Improvement"),"Car&amp;Motorbike","Car &amp; Motorbike"),999))</f>
        <v>Electronics</v>
      </c>
      <c r="E596" t="s">
        <v>9507</v>
      </c>
      <c r="F596" s="1">
        <v>1999</v>
      </c>
      <c r="G596" s="1">
        <v>4999</v>
      </c>
      <c r="H596" s="1" t="str">
        <f>IF(Table1[[#This Row],[actual_price]]&lt;500,"&lt;500",
   IF(Table1[[#This Row],[actual_price]]&lt;=1000,"500–1000",IF(Table1[[#This Row],[actual_price]]&lt;=10000, "1000-10000",IF(Table1[[#This Row],[actual_price]]&lt;=50000, "10000-50000",IF(Table1[[#This Row],[actual_price]]&lt;=100000, "50000-100000","&gt;100000")))))</f>
        <v>1000-10000</v>
      </c>
      <c r="I596" s="1" t="str">
        <f>IF(Table1[[#This Row],[discount_percentage]] &lt;=20%, "0-20%",IF(Table1[[#This Row],[discount_percentage]] &lt;=50%, "20-50%", IF(Table1[[#This Row],[discount_percentage]] &lt;=70%, "50-70%", "70-100%" )))</f>
        <v>50-70%</v>
      </c>
      <c r="J596" s="1" t="str">
        <f>IF(Table1[[#This Row],[discount_percentage]] &gt;= 50%, "Over 50% discount", "Below 50% discount")</f>
        <v>Over 50% discount</v>
      </c>
      <c r="K596" s="4">
        <v>0.6</v>
      </c>
      <c r="L596">
        <v>4.0999999999999996</v>
      </c>
      <c r="M596">
        <f>ROUND(Table1[[#This Row],[rating]], 0)</f>
        <v>4</v>
      </c>
      <c r="N596" s="1">
        <v>10689</v>
      </c>
      <c r="O596" s="1">
        <f>Table1[[#This Row],[rating]]*Table1[[#This Row],[ rating_count ]]</f>
        <v>43824.899999999994</v>
      </c>
      <c r="P596" s="1" t="str">
        <f>IF(Table1[[#This Row],[ rating_count ]]&lt;= 1000, "&lt;=1000", "&gt;=1000" )</f>
        <v>&gt;=1000</v>
      </c>
      <c r="Q596" s="1">
        <f>Table1[[#This Row],[ rating_count ]]*Table1[[#This Row],[actual_price]]</f>
        <v>53434311</v>
      </c>
      <c r="R596" t="s">
        <v>11127</v>
      </c>
      <c r="S596" s="6" t="s">
        <v>3789</v>
      </c>
      <c r="T596" t="s">
        <v>2250</v>
      </c>
      <c r="U596" t="s">
        <v>3790</v>
      </c>
      <c r="V596">
        <f>IF(TRIM(Table1[[#This Row],[review_id]])="", 0, LEN(Table1[[#This Row],[review_id]]) - LEN(SUBSTITUTE(Table1[[#This Row],[review_id]], ",", "")) + 1)</f>
        <v>8</v>
      </c>
      <c r="W596" t="s">
        <v>3791</v>
      </c>
      <c r="X596" t="s">
        <v>3792</v>
      </c>
      <c r="Y596" t="s">
        <v>3793</v>
      </c>
      <c r="Z596" t="s">
        <v>3794</v>
      </c>
    </row>
    <row r="597" spans="1:26" hidden="1" x14ac:dyDescent="0.25">
      <c r="A597" t="s">
        <v>3795</v>
      </c>
      <c r="B597" t="s">
        <v>10076</v>
      </c>
      <c r="C597" t="s">
        <v>9489</v>
      </c>
      <c r="D597" t="str">
        <f>TRIM(LEFT(SUBSTITUTE(SUBSTITUTE(SUBSTITUTE(Table1[[#This Row],[Product_category]],"&amp;"," &amp; "),"HomeImprovement","Home Improvement"),"Car&amp;Motorbike","Car &amp; Motorbike"),999))</f>
        <v>Computers &amp; Accessories</v>
      </c>
      <c r="E597" t="s">
        <v>9509</v>
      </c>
      <c r="F597" s="1">
        <v>1399</v>
      </c>
      <c r="G597" s="1">
        <v>3990</v>
      </c>
      <c r="H597" s="1" t="str">
        <f>IF(Table1[[#This Row],[actual_price]]&lt;500,"&lt;500",
   IF(Table1[[#This Row],[actual_price]]&lt;=1000,"500–1000",IF(Table1[[#This Row],[actual_price]]&lt;=10000, "1000-10000",IF(Table1[[#This Row],[actual_price]]&lt;=50000, "10000-50000",IF(Table1[[#This Row],[actual_price]]&lt;=100000, "50000-100000","&gt;100000")))))</f>
        <v>1000-10000</v>
      </c>
      <c r="I597" s="1" t="str">
        <f>IF(Table1[[#This Row],[discount_percentage]] &lt;=20%, "0-20%",IF(Table1[[#This Row],[discount_percentage]] &lt;=50%, "20-50%", IF(Table1[[#This Row],[discount_percentage]] &lt;=70%, "50-70%", "70-100%" )))</f>
        <v>50-70%</v>
      </c>
      <c r="J597" s="1" t="str">
        <f>IF(Table1[[#This Row],[discount_percentage]] &gt;= 50%, "Over 50% discount", "Below 50% discount")</f>
        <v>Over 50% discount</v>
      </c>
      <c r="K597" s="4">
        <v>0.65</v>
      </c>
      <c r="L597">
        <v>4.0999999999999996</v>
      </c>
      <c r="M597">
        <f>ROUND(Table1[[#This Row],[rating]], 0)</f>
        <v>4</v>
      </c>
      <c r="N597" s="1">
        <v>141841</v>
      </c>
      <c r="O597" s="1">
        <f>Table1[[#This Row],[rating]]*Table1[[#This Row],[ rating_count ]]</f>
        <v>581548.1</v>
      </c>
      <c r="P597" s="1" t="str">
        <f>IF(Table1[[#This Row],[ rating_count ]]&lt;= 1000, "&lt;=1000", "&gt;=1000" )</f>
        <v>&gt;=1000</v>
      </c>
      <c r="Q597" s="1">
        <f>Table1[[#This Row],[ rating_count ]]*Table1[[#This Row],[actual_price]]</f>
        <v>565945590</v>
      </c>
      <c r="R597" t="s">
        <v>11315</v>
      </c>
      <c r="S597" s="6" t="s">
        <v>3796</v>
      </c>
      <c r="T597" t="s">
        <v>12145</v>
      </c>
      <c r="U597" t="s">
        <v>3797</v>
      </c>
      <c r="V597">
        <f>IF(TRIM(Table1[[#This Row],[review_id]])="", 0, LEN(Table1[[#This Row],[review_id]]) - LEN(SUBSTITUTE(Table1[[#This Row],[review_id]], ",", "")) + 1)</f>
        <v>8</v>
      </c>
      <c r="W597" t="s">
        <v>3798</v>
      </c>
      <c r="X597" t="s">
        <v>3799</v>
      </c>
      <c r="Y597" t="s">
        <v>3800</v>
      </c>
      <c r="Z597" t="s">
        <v>3801</v>
      </c>
    </row>
    <row r="598" spans="1:26" hidden="1" x14ac:dyDescent="0.25">
      <c r="A598" t="s">
        <v>3802</v>
      </c>
      <c r="B598" t="s">
        <v>10077</v>
      </c>
      <c r="C598" t="s">
        <v>9489</v>
      </c>
      <c r="D598" t="str">
        <f>TRIM(LEFT(SUBSTITUTE(SUBSTITUTE(SUBSTITUTE(Table1[[#This Row],[Product_category]],"&amp;"," &amp; "),"HomeImprovement","Home Improvement"),"Car&amp;Motorbike","Car &amp; Motorbike"),999))</f>
        <v>Computers &amp; Accessories</v>
      </c>
      <c r="E598" t="s">
        <v>9490</v>
      </c>
      <c r="F598">
        <v>349</v>
      </c>
      <c r="G598" s="1">
        <v>1499</v>
      </c>
      <c r="H598" s="1" t="str">
        <f>IF(Table1[[#This Row],[actual_price]]&lt;500,"&lt;500",
   IF(Table1[[#This Row],[actual_price]]&lt;=1000,"500–1000",IF(Table1[[#This Row],[actual_price]]&lt;=10000, "1000-10000",IF(Table1[[#This Row],[actual_price]]&lt;=50000, "10000-50000",IF(Table1[[#This Row],[actual_price]]&lt;=100000, "50000-100000","&gt;100000")))))</f>
        <v>1000-10000</v>
      </c>
      <c r="I598" s="1" t="str">
        <f>IF(Table1[[#This Row],[discount_percentage]] &lt;=20%, "0-20%",IF(Table1[[#This Row],[discount_percentage]] &lt;=50%, "20-50%", IF(Table1[[#This Row],[discount_percentage]] &lt;=70%, "50-70%", "70-100%" )))</f>
        <v>70-100%</v>
      </c>
      <c r="J598" s="1" t="str">
        <f>IF(Table1[[#This Row],[discount_percentage]] &gt;= 50%, "Over 50% discount", "Below 50% discount")</f>
        <v>Over 50% discount</v>
      </c>
      <c r="K598" s="4">
        <v>0.77</v>
      </c>
      <c r="L598">
        <v>4.3</v>
      </c>
      <c r="M598">
        <f>ROUND(Table1[[#This Row],[rating]], 0)</f>
        <v>4</v>
      </c>
      <c r="N598" s="1">
        <v>24791</v>
      </c>
      <c r="O598" s="1">
        <f>Table1[[#This Row],[rating]]*Table1[[#This Row],[ rating_count ]]</f>
        <v>106601.29999999999</v>
      </c>
      <c r="P598" s="1" t="str">
        <f>IF(Table1[[#This Row],[ rating_count ]]&lt;= 1000, "&lt;=1000", "&gt;=1000" )</f>
        <v>&gt;=1000</v>
      </c>
      <c r="Q598" s="1">
        <f>Table1[[#This Row],[ rating_count ]]*Table1[[#This Row],[actual_price]]</f>
        <v>37161709</v>
      </c>
      <c r="R598" t="s">
        <v>11316</v>
      </c>
      <c r="S598" s="6" t="s">
        <v>3803</v>
      </c>
      <c r="T598" t="s">
        <v>3568</v>
      </c>
      <c r="U598" t="s">
        <v>3804</v>
      </c>
      <c r="V598">
        <f>IF(TRIM(Table1[[#This Row],[review_id]])="", 0, LEN(Table1[[#This Row],[review_id]]) - LEN(SUBSTITUTE(Table1[[#This Row],[review_id]], ",", "")) + 1)</f>
        <v>8</v>
      </c>
      <c r="W598" t="s">
        <v>3805</v>
      </c>
      <c r="X598" t="s">
        <v>3806</v>
      </c>
      <c r="Y598" t="s">
        <v>3807</v>
      </c>
      <c r="Z598" t="s">
        <v>3808</v>
      </c>
    </row>
    <row r="599" spans="1:26" hidden="1" x14ac:dyDescent="0.25">
      <c r="A599" t="s">
        <v>3809</v>
      </c>
      <c r="B599" t="s">
        <v>10078</v>
      </c>
      <c r="C599" t="s">
        <v>9489</v>
      </c>
      <c r="D599" t="str">
        <f>TRIM(LEFT(SUBSTITUTE(SUBSTITUTE(SUBSTITUTE(Table1[[#This Row],[Product_category]],"&amp;"," &amp; "),"HomeImprovement","Home Improvement"),"Car&amp;Motorbike","Car &amp; Motorbike"),999))</f>
        <v>Computers &amp; Accessories</v>
      </c>
      <c r="E599" t="s">
        <v>9499</v>
      </c>
      <c r="F599">
        <v>149</v>
      </c>
      <c r="G599">
        <v>399</v>
      </c>
      <c r="H599" t="str">
        <f>IF(Table1[[#This Row],[actual_price]]&lt;500,"&lt;500",
   IF(Table1[[#This Row],[actual_price]]&lt;=1000,"500–1000",IF(Table1[[#This Row],[actual_price]]&lt;=10000, "1000-10000",IF(Table1[[#This Row],[actual_price]]&lt;=50000, "10000-50000",IF(Table1[[#This Row],[actual_price]]&lt;=100000, "50000-100000","&gt;100000")))))</f>
        <v>&lt;500</v>
      </c>
      <c r="I599" t="str">
        <f>IF(Table1[[#This Row],[discount_percentage]] &lt;=20%, "0-20%",IF(Table1[[#This Row],[discount_percentage]] &lt;=50%, "20-50%", IF(Table1[[#This Row],[discount_percentage]] &lt;=70%, "50-70%", "70-100%" )))</f>
        <v>50-70%</v>
      </c>
      <c r="J599" s="1" t="str">
        <f>IF(Table1[[#This Row],[discount_percentage]] &gt;= 50%, "Over 50% discount", "Below 50% discount")</f>
        <v>Over 50% discount</v>
      </c>
      <c r="K599" s="4">
        <v>0.63</v>
      </c>
      <c r="L599">
        <v>3.5</v>
      </c>
      <c r="M599">
        <f>ROUND(Table1[[#This Row],[rating]], 0)</f>
        <v>4</v>
      </c>
      <c r="N599" s="1">
        <v>21764</v>
      </c>
      <c r="O599" s="1">
        <f>Table1[[#This Row],[rating]]*Table1[[#This Row],[ rating_count ]]</f>
        <v>76174</v>
      </c>
      <c r="P599" s="1" t="str">
        <f>IF(Table1[[#This Row],[ rating_count ]]&lt;= 1000, "&lt;=1000", "&gt;=1000" )</f>
        <v>&gt;=1000</v>
      </c>
      <c r="Q599" s="1">
        <f>Table1[[#This Row],[ rating_count ]]*Table1[[#This Row],[actual_price]]</f>
        <v>8683836</v>
      </c>
      <c r="R599" t="s">
        <v>11317</v>
      </c>
      <c r="S599" s="6" t="s">
        <v>3810</v>
      </c>
      <c r="T599" t="s">
        <v>12146</v>
      </c>
      <c r="U599" t="s">
        <v>3812</v>
      </c>
      <c r="V599">
        <f>IF(TRIM(Table1[[#This Row],[review_id]])="", 0, LEN(Table1[[#This Row],[review_id]]) - LEN(SUBSTITUTE(Table1[[#This Row],[review_id]], ",", "")) + 1)</f>
        <v>8</v>
      </c>
      <c r="W599" t="s">
        <v>3813</v>
      </c>
      <c r="X599" t="s">
        <v>3814</v>
      </c>
      <c r="Y599" t="s">
        <v>3815</v>
      </c>
      <c r="Z599" t="s">
        <v>3816</v>
      </c>
    </row>
    <row r="600" spans="1:26" hidden="1" x14ac:dyDescent="0.25">
      <c r="A600" t="s">
        <v>3817</v>
      </c>
      <c r="B600" t="s">
        <v>10079</v>
      </c>
      <c r="C600" t="s">
        <v>9492</v>
      </c>
      <c r="D600" t="str">
        <f>TRIM(LEFT(SUBSTITUTE(SUBSTITUTE(SUBSTITUTE(Table1[[#This Row],[Product_category]],"&amp;"," &amp; "),"HomeImprovement","Home Improvement"),"Car&amp;Motorbike","Car &amp; Motorbike"),999))</f>
        <v>Electronics</v>
      </c>
      <c r="E600" s="1" t="s">
        <v>9498</v>
      </c>
      <c r="F600">
        <v>599</v>
      </c>
      <c r="G600">
        <v>999</v>
      </c>
      <c r="H600" t="str">
        <f>IF(Table1[[#This Row],[actual_price]]&lt;500,"&lt;500",
   IF(Table1[[#This Row],[actual_price]]&lt;=1000,"500–1000",IF(Table1[[#This Row],[actual_price]]&lt;=10000, "1000-10000",IF(Table1[[#This Row],[actual_price]]&lt;=50000, "10000-50000",IF(Table1[[#This Row],[actual_price]]&lt;=100000, "50000-100000","&gt;100000")))))</f>
        <v>500–1000</v>
      </c>
      <c r="I600" t="str">
        <f>IF(Table1[[#This Row],[discount_percentage]] &lt;=20%, "0-20%",IF(Table1[[#This Row],[discount_percentage]] &lt;=50%, "20-50%", IF(Table1[[#This Row],[discount_percentage]] &lt;=70%, "50-70%", "70-100%" )))</f>
        <v>20-50%</v>
      </c>
      <c r="J600" s="1" t="str">
        <f>IF(Table1[[#This Row],[discount_percentage]] &gt;= 50%, "Over 50% discount", "Below 50% discount")</f>
        <v>Below 50% discount</v>
      </c>
      <c r="K600" s="4">
        <v>0.4</v>
      </c>
      <c r="L600">
        <v>4.0999999999999996</v>
      </c>
      <c r="M600">
        <f>ROUND(Table1[[#This Row],[rating]], 0)</f>
        <v>4</v>
      </c>
      <c r="N600" s="1">
        <v>192587</v>
      </c>
      <c r="O600" s="1">
        <f>Table1[[#This Row],[rating]]*Table1[[#This Row],[ rating_count ]]</f>
        <v>789606.7</v>
      </c>
      <c r="P600" s="1" t="str">
        <f>IF(Table1[[#This Row],[ rating_count ]]&lt;= 1000, "&lt;=1000", "&gt;=1000" )</f>
        <v>&gt;=1000</v>
      </c>
      <c r="Q600" s="1">
        <f>Table1[[#This Row],[ rating_count ]]*Table1[[#This Row],[actual_price]]</f>
        <v>192394413</v>
      </c>
      <c r="R600" t="s">
        <v>11130</v>
      </c>
      <c r="S600" s="6" t="s">
        <v>3818</v>
      </c>
      <c r="T600" t="s">
        <v>2273</v>
      </c>
      <c r="U600" t="s">
        <v>3820</v>
      </c>
      <c r="V600">
        <f>IF(TRIM(Table1[[#This Row],[review_id]])="", 0, LEN(Table1[[#This Row],[review_id]]) - LEN(SUBSTITUTE(Table1[[#This Row],[review_id]], ",", "")) + 1)</f>
        <v>8</v>
      </c>
      <c r="W600" t="s">
        <v>3821</v>
      </c>
      <c r="X600" t="s">
        <v>3822</v>
      </c>
      <c r="Y600" t="s">
        <v>3823</v>
      </c>
      <c r="Z600" t="s">
        <v>3824</v>
      </c>
    </row>
    <row r="601" spans="1:26" hidden="1" x14ac:dyDescent="0.25">
      <c r="A601" t="s">
        <v>3825</v>
      </c>
      <c r="B601" t="s">
        <v>10080</v>
      </c>
      <c r="C601" t="s">
        <v>9489</v>
      </c>
      <c r="D601" t="str">
        <f>TRIM(LEFT(SUBSTITUTE(SUBSTITUTE(SUBSTITUTE(Table1[[#This Row],[Product_category]],"&amp;"," &amp; "),"HomeImprovement","Home Improvement"),"Car&amp;Motorbike","Car &amp; Motorbike"),999))</f>
        <v>Computers &amp; Accessories</v>
      </c>
      <c r="E601" t="s">
        <v>9490</v>
      </c>
      <c r="F601" s="1">
        <v>1220</v>
      </c>
      <c r="G601" s="1">
        <v>3990</v>
      </c>
      <c r="H601" s="1" t="str">
        <f>IF(Table1[[#This Row],[actual_price]]&lt;500,"&lt;500",
   IF(Table1[[#This Row],[actual_price]]&lt;=1000,"500–1000",IF(Table1[[#This Row],[actual_price]]&lt;=10000, "1000-10000",IF(Table1[[#This Row],[actual_price]]&lt;=50000, "10000-50000",IF(Table1[[#This Row],[actual_price]]&lt;=100000, "50000-100000","&gt;100000")))))</f>
        <v>1000-10000</v>
      </c>
      <c r="I601" s="1" t="str">
        <f>IF(Table1[[#This Row],[discount_percentage]] &lt;=20%, "0-20%",IF(Table1[[#This Row],[discount_percentage]] &lt;=50%, "20-50%", IF(Table1[[#This Row],[discount_percentage]] &lt;=70%, "50-70%", "70-100%" )))</f>
        <v>50-70%</v>
      </c>
      <c r="J601" s="1" t="str">
        <f>IF(Table1[[#This Row],[discount_percentage]] &gt;= 50%, "Over 50% discount", "Below 50% discount")</f>
        <v>Over 50% discount</v>
      </c>
      <c r="K601" s="4">
        <v>0.69</v>
      </c>
      <c r="L601">
        <v>4.0999999999999996</v>
      </c>
      <c r="M601">
        <f>ROUND(Table1[[#This Row],[rating]], 0)</f>
        <v>4</v>
      </c>
      <c r="N601" s="1">
        <v>107151</v>
      </c>
      <c r="O601" s="1">
        <f>Table1[[#This Row],[rating]]*Table1[[#This Row],[ rating_count ]]</f>
        <v>439319.1</v>
      </c>
      <c r="P601" s="1" t="str">
        <f>IF(Table1[[#This Row],[ rating_count ]]&lt;= 1000, "&lt;=1000", "&gt;=1000" )</f>
        <v>&gt;=1000</v>
      </c>
      <c r="Q601" s="1">
        <f>Table1[[#This Row],[ rating_count ]]*Table1[[#This Row],[actual_price]]</f>
        <v>427532490</v>
      </c>
      <c r="R601" t="s">
        <v>11318</v>
      </c>
      <c r="S601" s="6" t="s">
        <v>3826</v>
      </c>
      <c r="T601" t="s">
        <v>3583</v>
      </c>
      <c r="U601" t="s">
        <v>3827</v>
      </c>
      <c r="V601">
        <f>IF(TRIM(Table1[[#This Row],[review_id]])="", 0, LEN(Table1[[#This Row],[review_id]]) - LEN(SUBSTITUTE(Table1[[#This Row],[review_id]], ",", "")) + 1)</f>
        <v>8</v>
      </c>
      <c r="W601" t="s">
        <v>3828</v>
      </c>
      <c r="X601" t="s">
        <v>3829</v>
      </c>
      <c r="Y601" t="s">
        <v>3830</v>
      </c>
      <c r="Z601" t="s">
        <v>3831</v>
      </c>
    </row>
    <row r="602" spans="1:26" hidden="1" x14ac:dyDescent="0.25">
      <c r="A602" t="s">
        <v>3832</v>
      </c>
      <c r="B602" t="s">
        <v>10081</v>
      </c>
      <c r="C602" t="s">
        <v>9492</v>
      </c>
      <c r="D602" t="str">
        <f>TRIM(LEFT(SUBSTITUTE(SUBSTITUTE(SUBSTITUTE(Table1[[#This Row],[Product_category]],"&amp;"," &amp; "),"HomeImprovement","Home Improvement"),"Car&amp;Motorbike","Car &amp; Motorbike"),999))</f>
        <v>Electronics</v>
      </c>
      <c r="E602" s="1" t="s">
        <v>9498</v>
      </c>
      <c r="F602" s="1">
        <v>1499</v>
      </c>
      <c r="G602" s="1">
        <v>6990</v>
      </c>
      <c r="H602" s="1" t="str">
        <f>IF(Table1[[#This Row],[actual_price]]&lt;500,"&lt;500",
   IF(Table1[[#This Row],[actual_price]]&lt;=1000,"500–1000",IF(Table1[[#This Row],[actual_price]]&lt;=10000, "1000-10000",IF(Table1[[#This Row],[actual_price]]&lt;=50000, "10000-50000",IF(Table1[[#This Row],[actual_price]]&lt;=100000, "50000-100000","&gt;100000")))))</f>
        <v>1000-10000</v>
      </c>
      <c r="I602" s="1" t="str">
        <f>IF(Table1[[#This Row],[discount_percentage]] &lt;=20%, "0-20%",IF(Table1[[#This Row],[discount_percentage]] &lt;=50%, "20-50%", IF(Table1[[#This Row],[discount_percentage]] &lt;=70%, "50-70%", "70-100%" )))</f>
        <v>70-100%</v>
      </c>
      <c r="J602" s="1" t="str">
        <f>IF(Table1[[#This Row],[discount_percentage]] &gt;= 50%, "Over 50% discount", "Below 50% discount")</f>
        <v>Over 50% discount</v>
      </c>
      <c r="K602" s="4">
        <v>0.79</v>
      </c>
      <c r="L602">
        <v>3.9</v>
      </c>
      <c r="M602">
        <f>ROUND(Table1[[#This Row],[rating]], 0)</f>
        <v>4</v>
      </c>
      <c r="N602" s="1">
        <v>21797</v>
      </c>
      <c r="O602" s="1">
        <f>Table1[[#This Row],[rating]]*Table1[[#This Row],[ rating_count ]]</f>
        <v>85008.3</v>
      </c>
      <c r="P602" s="1" t="str">
        <f>IF(Table1[[#This Row],[ rating_count ]]&lt;= 1000, "&lt;=1000", "&gt;=1000" )</f>
        <v>&gt;=1000</v>
      </c>
      <c r="Q602" s="1">
        <f>Table1[[#This Row],[ rating_count ]]*Table1[[#This Row],[actual_price]]</f>
        <v>152361030</v>
      </c>
      <c r="R602" t="s">
        <v>11129</v>
      </c>
      <c r="S602" s="6" t="s">
        <v>3833</v>
      </c>
      <c r="T602" t="s">
        <v>12147</v>
      </c>
      <c r="U602" t="s">
        <v>3835</v>
      </c>
      <c r="V602">
        <f>IF(TRIM(Table1[[#This Row],[review_id]])="", 0, LEN(Table1[[#This Row],[review_id]]) - LEN(SUBSTITUTE(Table1[[#This Row],[review_id]], ",", "")) + 1)</f>
        <v>8</v>
      </c>
      <c r="W602" t="s">
        <v>3836</v>
      </c>
      <c r="X602" t="s">
        <v>3837</v>
      </c>
      <c r="Y602" t="s">
        <v>3838</v>
      </c>
      <c r="Z602" t="s">
        <v>3839</v>
      </c>
    </row>
    <row r="603" spans="1:26" hidden="1" x14ac:dyDescent="0.25">
      <c r="A603" t="s">
        <v>3840</v>
      </c>
      <c r="B603" t="s">
        <v>10082</v>
      </c>
      <c r="C603" t="s">
        <v>9492</v>
      </c>
      <c r="D603" t="str">
        <f>TRIM(LEFT(SUBSTITUTE(SUBSTITUTE(SUBSTITUTE(Table1[[#This Row],[Product_category]],"&amp;"," &amp; "),"HomeImprovement","Home Improvement"),"Car&amp;Motorbike","Car &amp; Motorbike"),999))</f>
        <v>Electronics</v>
      </c>
      <c r="E603" t="s">
        <v>9502</v>
      </c>
      <c r="F603">
        <v>499</v>
      </c>
      <c r="G603">
        <v>999</v>
      </c>
      <c r="H603" t="str">
        <f>IF(Table1[[#This Row],[actual_price]]&lt;500,"&lt;500",
   IF(Table1[[#This Row],[actual_price]]&lt;=1000,"500–1000",IF(Table1[[#This Row],[actual_price]]&lt;=10000, "1000-10000",IF(Table1[[#This Row],[actual_price]]&lt;=50000, "10000-50000",IF(Table1[[#This Row],[actual_price]]&lt;=100000, "50000-100000","&gt;100000")))))</f>
        <v>500–1000</v>
      </c>
      <c r="I603" t="str">
        <f>IF(Table1[[#This Row],[discount_percentage]] &lt;=20%, "0-20%",IF(Table1[[#This Row],[discount_percentage]] &lt;=50%, "20-50%", IF(Table1[[#This Row],[discount_percentage]] &lt;=70%, "50-70%", "70-100%" )))</f>
        <v>20-50%</v>
      </c>
      <c r="J603" s="1" t="str">
        <f>IF(Table1[[#This Row],[discount_percentage]] &gt;= 50%, "Over 50% discount", "Below 50% discount")</f>
        <v>Over 50% discount</v>
      </c>
      <c r="K603" s="4">
        <v>0.5</v>
      </c>
      <c r="L603">
        <v>3.9</v>
      </c>
      <c r="M603">
        <f>ROUND(Table1[[#This Row],[rating]], 0)</f>
        <v>4</v>
      </c>
      <c r="N603" s="1">
        <v>92995</v>
      </c>
      <c r="O603" s="1">
        <f>Table1[[#This Row],[rating]]*Table1[[#This Row],[ rating_count ]]</f>
        <v>362680.5</v>
      </c>
      <c r="P603" s="1" t="str">
        <f>IF(Table1[[#This Row],[ rating_count ]]&lt;= 1000, "&lt;=1000", "&gt;=1000" )</f>
        <v>&gt;=1000</v>
      </c>
      <c r="Q603" s="1">
        <f>Table1[[#This Row],[ rating_count ]]*Table1[[#This Row],[actual_price]]</f>
        <v>92902005</v>
      </c>
      <c r="R603" t="s">
        <v>11319</v>
      </c>
      <c r="S603" s="6" t="s">
        <v>3841</v>
      </c>
      <c r="T603" t="s">
        <v>3591</v>
      </c>
      <c r="U603" t="s">
        <v>3843</v>
      </c>
      <c r="V603">
        <f>IF(TRIM(Table1[[#This Row],[review_id]])="", 0, LEN(Table1[[#This Row],[review_id]]) - LEN(SUBSTITUTE(Table1[[#This Row],[review_id]], ",", "")) + 1)</f>
        <v>8</v>
      </c>
      <c r="W603" t="s">
        <v>3844</v>
      </c>
      <c r="X603" t="s">
        <v>3845</v>
      </c>
      <c r="Y603" t="s">
        <v>3846</v>
      </c>
      <c r="Z603" t="s">
        <v>3847</v>
      </c>
    </row>
    <row r="604" spans="1:26" hidden="1" x14ac:dyDescent="0.25">
      <c r="A604" t="s">
        <v>3848</v>
      </c>
      <c r="B604" t="s">
        <v>10083</v>
      </c>
      <c r="C604" t="s">
        <v>9489</v>
      </c>
      <c r="D604" t="str">
        <f>TRIM(LEFT(SUBSTITUTE(SUBSTITUTE(SUBSTITUTE(Table1[[#This Row],[Product_category]],"&amp;"," &amp; "),"HomeImprovement","Home Improvement"),"Car&amp;Motorbike","Car &amp; Motorbike"),999))</f>
        <v>Computers &amp; Accessories</v>
      </c>
      <c r="E604" t="s">
        <v>9490</v>
      </c>
      <c r="F604">
        <v>99</v>
      </c>
      <c r="G604">
        <v>999</v>
      </c>
      <c r="H604" t="str">
        <f>IF(Table1[[#This Row],[actual_price]]&lt;500,"&lt;500",
   IF(Table1[[#This Row],[actual_price]]&lt;=1000,"500–1000",IF(Table1[[#This Row],[actual_price]]&lt;=10000, "1000-10000",IF(Table1[[#This Row],[actual_price]]&lt;=50000, "10000-50000",IF(Table1[[#This Row],[actual_price]]&lt;=100000, "50000-100000","&gt;100000")))))</f>
        <v>500–1000</v>
      </c>
      <c r="I604" t="str">
        <f>IF(Table1[[#This Row],[discount_percentage]] &lt;=20%, "0-20%",IF(Table1[[#This Row],[discount_percentage]] &lt;=50%, "20-50%", IF(Table1[[#This Row],[discount_percentage]] &lt;=70%, "50-70%", "70-100%" )))</f>
        <v>70-100%</v>
      </c>
      <c r="J604" s="1" t="str">
        <f>IF(Table1[[#This Row],[discount_percentage]] &gt;= 50%, "Over 50% discount", "Below 50% discount")</f>
        <v>Over 50% discount</v>
      </c>
      <c r="K604" s="4">
        <v>0.9</v>
      </c>
      <c r="L604">
        <v>4.0999999999999996</v>
      </c>
      <c r="M604">
        <f>ROUND(Table1[[#This Row],[rating]], 0)</f>
        <v>4</v>
      </c>
      <c r="N604" s="1">
        <v>8751</v>
      </c>
      <c r="O604" s="1">
        <f>Table1[[#This Row],[rating]]*Table1[[#This Row],[ rating_count ]]</f>
        <v>35879.1</v>
      </c>
      <c r="P604" s="1" t="str">
        <f>IF(Table1[[#This Row],[ rating_count ]]&lt;= 1000, "&lt;=1000", "&gt;=1000" )</f>
        <v>&gt;=1000</v>
      </c>
      <c r="Q604" s="1">
        <f>Table1[[#This Row],[ rating_count ]]*Table1[[#This Row],[actual_price]]</f>
        <v>8742249</v>
      </c>
      <c r="R604" t="s">
        <v>11287</v>
      </c>
      <c r="S604" s="6" t="s">
        <v>3849</v>
      </c>
      <c r="T604" t="s">
        <v>3599</v>
      </c>
      <c r="U604" t="s">
        <v>3851</v>
      </c>
      <c r="V604">
        <f>IF(TRIM(Table1[[#This Row],[review_id]])="", 0, LEN(Table1[[#This Row],[review_id]]) - LEN(SUBSTITUTE(Table1[[#This Row],[review_id]], ",", "")) + 1)</f>
        <v>8</v>
      </c>
      <c r="W604" t="s">
        <v>3852</v>
      </c>
      <c r="X604" t="s">
        <v>3853</v>
      </c>
      <c r="Y604" t="s">
        <v>3854</v>
      </c>
      <c r="Z604" t="s">
        <v>3855</v>
      </c>
    </row>
    <row r="605" spans="1:26" hidden="1" x14ac:dyDescent="0.25">
      <c r="A605" t="s">
        <v>3856</v>
      </c>
      <c r="B605" t="s">
        <v>10084</v>
      </c>
      <c r="C605" t="s">
        <v>9505</v>
      </c>
      <c r="D605" t="str">
        <f>TRIM(LEFT(SUBSTITUTE(SUBSTITUTE(SUBSTITUTE(Table1[[#This Row],[Product_category]],"&amp;"," &amp; "),"HomeImprovement","Home Improvement"),"Car&amp;Motorbike","Car &amp; Motorbike"),999))</f>
        <v>Home &amp; Kitchen</v>
      </c>
      <c r="E605" t="s">
        <v>9506</v>
      </c>
      <c r="F605">
        <v>349</v>
      </c>
      <c r="G605" s="1">
        <v>1299</v>
      </c>
      <c r="H605" s="1" t="str">
        <f>IF(Table1[[#This Row],[actual_price]]&lt;500,"&lt;500",
   IF(Table1[[#This Row],[actual_price]]&lt;=1000,"500–1000",IF(Table1[[#This Row],[actual_price]]&lt;=10000, "1000-10000",IF(Table1[[#This Row],[actual_price]]&lt;=50000, "10000-50000",IF(Table1[[#This Row],[actual_price]]&lt;=100000, "50000-100000","&gt;100000")))))</f>
        <v>1000-10000</v>
      </c>
      <c r="I605" s="1" t="str">
        <f>IF(Table1[[#This Row],[discount_percentage]] &lt;=20%, "0-20%",IF(Table1[[#This Row],[discount_percentage]] &lt;=50%, "20-50%", IF(Table1[[#This Row],[discount_percentage]] &lt;=70%, "50-70%", "70-100%" )))</f>
        <v>70-100%</v>
      </c>
      <c r="J605" s="1" t="str">
        <f>IF(Table1[[#This Row],[discount_percentage]] &gt;= 50%, "Over 50% discount", "Below 50% discount")</f>
        <v>Over 50% discount</v>
      </c>
      <c r="K605" s="4">
        <v>0.73</v>
      </c>
      <c r="L605">
        <v>4</v>
      </c>
      <c r="M605">
        <f>ROUND(Table1[[#This Row],[rating]], 0)</f>
        <v>4</v>
      </c>
      <c r="N605" s="1">
        <v>14283</v>
      </c>
      <c r="O605" s="1">
        <f>Table1[[#This Row],[rating]]*Table1[[#This Row],[ rating_count ]]</f>
        <v>57132</v>
      </c>
      <c r="P605" s="1" t="str">
        <f>IF(Table1[[#This Row],[ rating_count ]]&lt;= 1000, "&lt;=1000", "&gt;=1000" )</f>
        <v>&gt;=1000</v>
      </c>
      <c r="Q605" s="1">
        <f>Table1[[#This Row],[ rating_count ]]*Table1[[#This Row],[actual_price]]</f>
        <v>18553617</v>
      </c>
      <c r="R605" t="s">
        <v>11134</v>
      </c>
      <c r="S605" s="6" t="s">
        <v>3857</v>
      </c>
      <c r="T605" t="s">
        <v>12088</v>
      </c>
      <c r="U605" t="s">
        <v>3859</v>
      </c>
      <c r="V605">
        <f>IF(TRIM(Table1[[#This Row],[review_id]])="", 0, LEN(Table1[[#This Row],[review_id]]) - LEN(SUBSTITUTE(Table1[[#This Row],[review_id]], ",", "")) + 1)</f>
        <v>8</v>
      </c>
      <c r="W605" t="s">
        <v>3860</v>
      </c>
      <c r="X605" t="s">
        <v>3861</v>
      </c>
      <c r="Y605" t="s">
        <v>3862</v>
      </c>
      <c r="Z605" t="s">
        <v>3863</v>
      </c>
    </row>
    <row r="606" spans="1:26" hidden="1" x14ac:dyDescent="0.25">
      <c r="A606" t="s">
        <v>3864</v>
      </c>
      <c r="B606" t="s">
        <v>10085</v>
      </c>
      <c r="C606" t="s">
        <v>9489</v>
      </c>
      <c r="D606" t="str">
        <f>TRIM(LEFT(SUBSTITUTE(SUBSTITUTE(SUBSTITUTE(Table1[[#This Row],[Product_category]],"&amp;"," &amp; "),"HomeImprovement","Home Improvement"),"Car&amp;Motorbike","Car &amp; Motorbike"),999))</f>
        <v>Computers &amp; Accessories</v>
      </c>
      <c r="E606" t="s">
        <v>9490</v>
      </c>
      <c r="F606">
        <v>475</v>
      </c>
      <c r="G606" s="1">
        <v>1500</v>
      </c>
      <c r="H606" s="1" t="str">
        <f>IF(Table1[[#This Row],[actual_price]]&lt;500,"&lt;500",
   IF(Table1[[#This Row],[actual_price]]&lt;=1000,"500–1000",IF(Table1[[#This Row],[actual_price]]&lt;=10000, "1000-10000",IF(Table1[[#This Row],[actual_price]]&lt;=50000, "10000-50000",IF(Table1[[#This Row],[actual_price]]&lt;=100000, "50000-100000","&gt;100000")))))</f>
        <v>1000-10000</v>
      </c>
      <c r="I606" s="1" t="str">
        <f>IF(Table1[[#This Row],[discount_percentage]] &lt;=20%, "0-20%",IF(Table1[[#This Row],[discount_percentage]] &lt;=50%, "20-50%", IF(Table1[[#This Row],[discount_percentage]] &lt;=70%, "50-70%", "70-100%" )))</f>
        <v>50-70%</v>
      </c>
      <c r="J606" s="1" t="str">
        <f>IF(Table1[[#This Row],[discount_percentage]] &gt;= 50%, "Over 50% discount", "Below 50% discount")</f>
        <v>Over 50% discount</v>
      </c>
      <c r="K606" s="4">
        <v>0.68</v>
      </c>
      <c r="L606">
        <v>4.2</v>
      </c>
      <c r="M606">
        <f>ROUND(Table1[[#This Row],[rating]], 0)</f>
        <v>4</v>
      </c>
      <c r="N606" s="1">
        <v>64273</v>
      </c>
      <c r="O606" s="1">
        <f>Table1[[#This Row],[rating]]*Table1[[#This Row],[ rating_count ]]</f>
        <v>269946.60000000003</v>
      </c>
      <c r="P606" s="1" t="str">
        <f>IF(Table1[[#This Row],[ rating_count ]]&lt;= 1000, "&lt;=1000", "&gt;=1000" )</f>
        <v>&gt;=1000</v>
      </c>
      <c r="Q606" s="1">
        <f>Table1[[#This Row],[ rating_count ]]*Table1[[#This Row],[actual_price]]</f>
        <v>96409500</v>
      </c>
      <c r="R606" t="s">
        <v>11320</v>
      </c>
      <c r="S606" s="6" t="s">
        <v>3865</v>
      </c>
      <c r="T606" t="s">
        <v>12148</v>
      </c>
      <c r="U606" t="s">
        <v>3867</v>
      </c>
      <c r="V606">
        <f>IF(TRIM(Table1[[#This Row],[review_id]])="", 0, LEN(Table1[[#This Row],[review_id]]) - LEN(SUBSTITUTE(Table1[[#This Row],[review_id]], ",", "")) + 1)</f>
        <v>8</v>
      </c>
      <c r="W606" t="s">
        <v>3868</v>
      </c>
      <c r="X606" t="s">
        <v>3869</v>
      </c>
      <c r="Y606" t="s">
        <v>3870</v>
      </c>
      <c r="Z606" t="s">
        <v>3871</v>
      </c>
    </row>
    <row r="607" spans="1:26" hidden="1" x14ac:dyDescent="0.25">
      <c r="A607" t="s">
        <v>3872</v>
      </c>
      <c r="B607" t="s">
        <v>10086</v>
      </c>
      <c r="C607" t="s">
        <v>9489</v>
      </c>
      <c r="D607" t="str">
        <f>TRIM(LEFT(SUBSTITUTE(SUBSTITUTE(SUBSTITUTE(Table1[[#This Row],[Product_category]],"&amp;"," &amp; "),"HomeImprovement","Home Improvement"),"Car&amp;Motorbike","Car &amp; Motorbike"),999))</f>
        <v>Computers &amp; Accessories</v>
      </c>
      <c r="E607" t="s">
        <v>9490</v>
      </c>
      <c r="F607">
        <v>269</v>
      </c>
      <c r="G607">
        <v>649</v>
      </c>
      <c r="H607" t="str">
        <f>IF(Table1[[#This Row],[actual_price]]&lt;500,"&lt;500",
   IF(Table1[[#This Row],[actual_price]]&lt;=1000,"500–1000",IF(Table1[[#This Row],[actual_price]]&lt;=10000, "1000-10000",IF(Table1[[#This Row],[actual_price]]&lt;=50000, "10000-50000",IF(Table1[[#This Row],[actual_price]]&lt;=100000, "50000-100000","&gt;100000")))))</f>
        <v>500–1000</v>
      </c>
      <c r="I607" t="str">
        <f>IF(Table1[[#This Row],[discount_percentage]] &lt;=20%, "0-20%",IF(Table1[[#This Row],[discount_percentage]] &lt;=50%, "20-50%", IF(Table1[[#This Row],[discount_percentage]] &lt;=70%, "50-70%", "70-100%" )))</f>
        <v>50-70%</v>
      </c>
      <c r="J607" s="1" t="str">
        <f>IF(Table1[[#This Row],[discount_percentage]] &gt;= 50%, "Over 50% discount", "Below 50% discount")</f>
        <v>Over 50% discount</v>
      </c>
      <c r="K607" s="4">
        <v>0.59</v>
      </c>
      <c r="L607">
        <v>4.3</v>
      </c>
      <c r="M607">
        <f>ROUND(Table1[[#This Row],[rating]], 0)</f>
        <v>4</v>
      </c>
      <c r="N607" s="1">
        <v>54315</v>
      </c>
      <c r="O607" s="1">
        <f>Table1[[#This Row],[rating]]*Table1[[#This Row],[ rating_count ]]</f>
        <v>233554.5</v>
      </c>
      <c r="P607" s="1" t="str">
        <f>IF(Table1[[#This Row],[ rating_count ]]&lt;= 1000, "&lt;=1000", "&gt;=1000" )</f>
        <v>&gt;=1000</v>
      </c>
      <c r="Q607" s="1">
        <f>Table1[[#This Row],[ rating_count ]]*Table1[[#This Row],[actual_price]]</f>
        <v>35250435</v>
      </c>
      <c r="R607" t="s">
        <v>11321</v>
      </c>
      <c r="S607" s="6" t="s">
        <v>3873</v>
      </c>
      <c r="T607" t="s">
        <v>3614</v>
      </c>
      <c r="U607" t="s">
        <v>3874</v>
      </c>
      <c r="V607">
        <f>IF(TRIM(Table1[[#This Row],[review_id]])="", 0, LEN(Table1[[#This Row],[review_id]]) - LEN(SUBSTITUTE(Table1[[#This Row],[review_id]], ",", "")) + 1)</f>
        <v>8</v>
      </c>
      <c r="W607" t="s">
        <v>3875</v>
      </c>
      <c r="X607" t="s">
        <v>3876</v>
      </c>
      <c r="Y607" t="s">
        <v>3877</v>
      </c>
      <c r="Z607" t="s">
        <v>3878</v>
      </c>
    </row>
    <row r="608" spans="1:26" hidden="1" x14ac:dyDescent="0.25">
      <c r="A608" t="s">
        <v>3879</v>
      </c>
      <c r="B608" t="s">
        <v>10087</v>
      </c>
      <c r="C608" t="s">
        <v>9492</v>
      </c>
      <c r="D608" t="str">
        <f>TRIM(LEFT(SUBSTITUTE(SUBSTITUTE(SUBSTITUTE(Table1[[#This Row],[Product_category]],"&amp;"," &amp; "),"HomeImprovement","Home Improvement"),"Car&amp;Motorbike","Car &amp; Motorbike"),999))</f>
        <v>Electronics</v>
      </c>
      <c r="E608" t="s">
        <v>9498</v>
      </c>
      <c r="F608">
        <v>299</v>
      </c>
      <c r="G608">
        <v>599</v>
      </c>
      <c r="H608" t="str">
        <f>IF(Table1[[#This Row],[actual_price]]&lt;500,"&lt;500",
   IF(Table1[[#This Row],[actual_price]]&lt;=1000,"500–1000",IF(Table1[[#This Row],[actual_price]]&lt;=10000, "1000-10000",IF(Table1[[#This Row],[actual_price]]&lt;=50000, "10000-50000",IF(Table1[[#This Row],[actual_price]]&lt;=100000, "50000-100000","&gt;100000")))))</f>
        <v>500–1000</v>
      </c>
      <c r="I608" t="str">
        <f>IF(Table1[[#This Row],[discount_percentage]] &lt;=20%, "0-20%",IF(Table1[[#This Row],[discount_percentage]] &lt;=50%, "20-50%", IF(Table1[[#This Row],[discount_percentage]] &lt;=70%, "50-70%", "70-100%" )))</f>
        <v>20-50%</v>
      </c>
      <c r="J608" s="1" t="str">
        <f>IF(Table1[[#This Row],[discount_percentage]] &gt;= 50%, "Over 50% discount", "Below 50% discount")</f>
        <v>Over 50% discount</v>
      </c>
      <c r="K608" s="4">
        <v>0.5</v>
      </c>
      <c r="L608">
        <v>4.0999999999999996</v>
      </c>
      <c r="M608">
        <f>ROUND(Table1[[#This Row],[rating]], 0)</f>
        <v>4</v>
      </c>
      <c r="N608" s="1">
        <v>1597</v>
      </c>
      <c r="O608" s="1">
        <f>Table1[[#This Row],[rating]]*Table1[[#This Row],[ rating_count ]]</f>
        <v>6547.7</v>
      </c>
      <c r="P608" s="1" t="str">
        <f>IF(Table1[[#This Row],[ rating_count ]]&lt;= 1000, "&lt;=1000", "&gt;=1000" )</f>
        <v>&gt;=1000</v>
      </c>
      <c r="Q608" s="1">
        <f>Table1[[#This Row],[ rating_count ]]*Table1[[#This Row],[actual_price]]</f>
        <v>956603</v>
      </c>
      <c r="R608" t="s">
        <v>11322</v>
      </c>
      <c r="S608" s="6" t="s">
        <v>3880</v>
      </c>
      <c r="T608" t="s">
        <v>3622</v>
      </c>
      <c r="U608" t="s">
        <v>3881</v>
      </c>
      <c r="V608">
        <f>IF(TRIM(Table1[[#This Row],[review_id]])="", 0, LEN(Table1[[#This Row],[review_id]]) - LEN(SUBSTITUTE(Table1[[#This Row],[review_id]], ",", "")) + 1)</f>
        <v>8</v>
      </c>
      <c r="W608" t="s">
        <v>3882</v>
      </c>
      <c r="X608" t="s">
        <v>3883</v>
      </c>
      <c r="Y608" t="s">
        <v>3884</v>
      </c>
      <c r="Z608" t="s">
        <v>3885</v>
      </c>
    </row>
    <row r="609" spans="1:26" hidden="1" x14ac:dyDescent="0.25">
      <c r="A609" t="s">
        <v>3886</v>
      </c>
      <c r="B609" t="s">
        <v>10088</v>
      </c>
      <c r="C609" t="s">
        <v>9492</v>
      </c>
      <c r="D609" t="str">
        <f>TRIM(LEFT(SUBSTITUTE(SUBSTITUTE(SUBSTITUTE(Table1[[#This Row],[Product_category]],"&amp;"," &amp; "),"HomeImprovement","Home Improvement"),"Car&amp;Motorbike","Car &amp; Motorbike"),999))</f>
        <v>Electronics</v>
      </c>
      <c r="E609" t="s">
        <v>9498</v>
      </c>
      <c r="F609" s="1">
        <v>1599</v>
      </c>
      <c r="G609" s="1">
        <v>3999</v>
      </c>
      <c r="H609" s="1" t="str">
        <f>IF(Table1[[#This Row],[actual_price]]&lt;500,"&lt;500",
   IF(Table1[[#This Row],[actual_price]]&lt;=1000,"500–1000",IF(Table1[[#This Row],[actual_price]]&lt;=10000, "1000-10000",IF(Table1[[#This Row],[actual_price]]&lt;=50000, "10000-50000",IF(Table1[[#This Row],[actual_price]]&lt;=100000, "50000-100000","&gt;100000")))))</f>
        <v>1000-10000</v>
      </c>
      <c r="I609" s="1" t="str">
        <f>IF(Table1[[#This Row],[discount_percentage]] &lt;=20%, "0-20%",IF(Table1[[#This Row],[discount_percentage]] &lt;=50%, "20-50%", IF(Table1[[#This Row],[discount_percentage]] &lt;=70%, "50-70%", "70-100%" )))</f>
        <v>50-70%</v>
      </c>
      <c r="J609" s="1" t="str">
        <f>IF(Table1[[#This Row],[discount_percentage]] &gt;= 50%, "Over 50% discount", "Below 50% discount")</f>
        <v>Over 50% discount</v>
      </c>
      <c r="K609" s="4">
        <v>0.6</v>
      </c>
      <c r="L609">
        <v>4</v>
      </c>
      <c r="M609">
        <f>ROUND(Table1[[#This Row],[rating]], 0)</f>
        <v>4</v>
      </c>
      <c r="N609" s="1">
        <v>30254</v>
      </c>
      <c r="O609" s="1">
        <f>Table1[[#This Row],[rating]]*Table1[[#This Row],[ rating_count ]]</f>
        <v>121016</v>
      </c>
      <c r="P609" s="1" t="str">
        <f>IF(Table1[[#This Row],[ rating_count ]]&lt;= 1000, "&lt;=1000", "&gt;=1000" )</f>
        <v>&gt;=1000</v>
      </c>
      <c r="Q609" s="1">
        <f>Table1[[#This Row],[ rating_count ]]*Table1[[#This Row],[actual_price]]</f>
        <v>120985746</v>
      </c>
      <c r="R609" t="s">
        <v>11140</v>
      </c>
      <c r="S609" s="6" t="s">
        <v>3887</v>
      </c>
      <c r="T609" t="s">
        <v>12140</v>
      </c>
      <c r="U609" t="s">
        <v>3889</v>
      </c>
      <c r="V609">
        <f>IF(TRIM(Table1[[#This Row],[review_id]])="", 0, LEN(Table1[[#This Row],[review_id]]) - LEN(SUBSTITUTE(Table1[[#This Row],[review_id]], ",", "")) + 1)</f>
        <v>8</v>
      </c>
      <c r="W609" t="s">
        <v>3890</v>
      </c>
      <c r="X609" t="s">
        <v>3891</v>
      </c>
      <c r="Y609" t="s">
        <v>3892</v>
      </c>
      <c r="Z609" t="s">
        <v>3893</v>
      </c>
    </row>
    <row r="610" spans="1:26" hidden="1" x14ac:dyDescent="0.25">
      <c r="A610" t="s">
        <v>3894</v>
      </c>
      <c r="B610" t="s">
        <v>10089</v>
      </c>
      <c r="C610" t="s">
        <v>9503</v>
      </c>
      <c r="D610" t="str">
        <f>TRIM(LEFT(SUBSTITUTE(SUBSTITUTE(SUBSTITUTE(Table1[[#This Row],[Product_category]],"&amp;"," &amp; "),"HomeImprovement","Home Improvement"),"Car&amp;Motorbike","Car &amp; Motorbike"),999))</f>
        <v>OfficeProducts</v>
      </c>
      <c r="E610" t="s">
        <v>9508</v>
      </c>
      <c r="F610" s="1">
        <v>1499</v>
      </c>
      <c r="G610" s="1">
        <v>7999</v>
      </c>
      <c r="H610" s="1" t="str">
        <f>IF(Table1[[#This Row],[actual_price]]&lt;500,"&lt;500",
   IF(Table1[[#This Row],[actual_price]]&lt;=1000,"500–1000",IF(Table1[[#This Row],[actual_price]]&lt;=10000, "1000-10000",IF(Table1[[#This Row],[actual_price]]&lt;=50000, "10000-50000",IF(Table1[[#This Row],[actual_price]]&lt;=100000, "50000-100000","&gt;100000")))))</f>
        <v>1000-10000</v>
      </c>
      <c r="I610" s="1" t="str">
        <f>IF(Table1[[#This Row],[discount_percentage]] &lt;=20%, "0-20%",IF(Table1[[#This Row],[discount_percentage]] &lt;=50%, "20-50%", IF(Table1[[#This Row],[discount_percentage]] &lt;=70%, "50-70%", "70-100%" )))</f>
        <v>70-100%</v>
      </c>
      <c r="J610" s="1" t="str">
        <f>IF(Table1[[#This Row],[discount_percentage]] &gt;= 50%, "Over 50% discount", "Below 50% discount")</f>
        <v>Over 50% discount</v>
      </c>
      <c r="K610" s="4">
        <v>0.81</v>
      </c>
      <c r="L610">
        <v>4.2</v>
      </c>
      <c r="M610">
        <f>ROUND(Table1[[#This Row],[rating]], 0)</f>
        <v>4</v>
      </c>
      <c r="N610" s="1">
        <v>22638</v>
      </c>
      <c r="O610" s="1">
        <f>Table1[[#This Row],[rating]]*Table1[[#This Row],[ rating_count ]]</f>
        <v>95079.6</v>
      </c>
      <c r="P610" s="1" t="str">
        <f>IF(Table1[[#This Row],[ rating_count ]]&lt;= 1000, "&lt;=1000", "&gt;=1000" )</f>
        <v>&gt;=1000</v>
      </c>
      <c r="Q610" s="1">
        <f>Table1[[#This Row],[ rating_count ]]*Table1[[#This Row],[actual_price]]</f>
        <v>181081362</v>
      </c>
      <c r="R610" t="s">
        <v>11141</v>
      </c>
      <c r="S610" s="6" t="s">
        <v>3895</v>
      </c>
      <c r="T610" t="s">
        <v>12094</v>
      </c>
      <c r="U610" t="s">
        <v>3897</v>
      </c>
      <c r="V610">
        <f>IF(TRIM(Table1[[#This Row],[review_id]])="", 0, LEN(Table1[[#This Row],[review_id]]) - LEN(SUBSTITUTE(Table1[[#This Row],[review_id]], ",", "")) + 1)</f>
        <v>8</v>
      </c>
      <c r="W610" t="s">
        <v>3898</v>
      </c>
      <c r="X610" t="s">
        <v>3899</v>
      </c>
      <c r="Y610" t="s">
        <v>3900</v>
      </c>
      <c r="Z610" t="s">
        <v>3901</v>
      </c>
    </row>
    <row r="611" spans="1:26" hidden="1" x14ac:dyDescent="0.25">
      <c r="A611" t="s">
        <v>3902</v>
      </c>
      <c r="B611" t="s">
        <v>10090</v>
      </c>
      <c r="C611" t="s">
        <v>9492</v>
      </c>
      <c r="D611" t="str">
        <f>TRIM(LEFT(SUBSTITUTE(SUBSTITUTE(SUBSTITUTE(Table1[[#This Row],[Product_category]],"&amp;"," &amp; "),"HomeImprovement","Home Improvement"),"Car&amp;Motorbike","Car &amp; Motorbike"),999))</f>
        <v>Electronics</v>
      </c>
      <c r="E611" t="s">
        <v>9507</v>
      </c>
      <c r="F611">
        <v>329</v>
      </c>
      <c r="G611">
        <v>999</v>
      </c>
      <c r="H611" t="str">
        <f>IF(Table1[[#This Row],[actual_price]]&lt;500,"&lt;500",
   IF(Table1[[#This Row],[actual_price]]&lt;=1000,"500–1000",IF(Table1[[#This Row],[actual_price]]&lt;=10000, "1000-10000",IF(Table1[[#This Row],[actual_price]]&lt;=50000, "10000-50000",IF(Table1[[#This Row],[actual_price]]&lt;=100000, "50000-100000","&gt;100000")))))</f>
        <v>500–1000</v>
      </c>
      <c r="I611" t="str">
        <f>IF(Table1[[#This Row],[discount_percentage]] &lt;=20%, "0-20%",IF(Table1[[#This Row],[discount_percentage]] &lt;=50%, "20-50%", IF(Table1[[#This Row],[discount_percentage]] &lt;=70%, "50-70%", "70-100%" )))</f>
        <v>50-70%</v>
      </c>
      <c r="J611" s="1" t="str">
        <f>IF(Table1[[#This Row],[discount_percentage]] &gt;= 50%, "Over 50% discount", "Below 50% discount")</f>
        <v>Over 50% discount</v>
      </c>
      <c r="K611" s="4">
        <v>0.67</v>
      </c>
      <c r="L611">
        <v>3.9</v>
      </c>
      <c r="M611">
        <f>ROUND(Table1[[#This Row],[rating]], 0)</f>
        <v>4</v>
      </c>
      <c r="N611" s="1">
        <v>77027</v>
      </c>
      <c r="O611" s="1">
        <f>Table1[[#This Row],[rating]]*Table1[[#This Row],[ rating_count ]]</f>
        <v>300405.3</v>
      </c>
      <c r="P611" s="1" t="str">
        <f>IF(Table1[[#This Row],[ rating_count ]]&lt;= 1000, "&lt;=1000", "&gt;=1000" )</f>
        <v>&gt;=1000</v>
      </c>
      <c r="Q611" s="1">
        <f>Table1[[#This Row],[ rating_count ]]*Table1[[#This Row],[actual_price]]</f>
        <v>76949973</v>
      </c>
      <c r="R611" t="s">
        <v>11323</v>
      </c>
      <c r="S611" s="6" t="s">
        <v>3903</v>
      </c>
      <c r="T611" t="s">
        <v>3630</v>
      </c>
      <c r="U611" t="s">
        <v>3905</v>
      </c>
      <c r="V611">
        <f>IF(TRIM(Table1[[#This Row],[review_id]])="", 0, LEN(Table1[[#This Row],[review_id]]) - LEN(SUBSTITUTE(Table1[[#This Row],[review_id]], ",", "")) + 1)</f>
        <v>8</v>
      </c>
      <c r="W611" t="s">
        <v>3906</v>
      </c>
      <c r="X611" t="s">
        <v>3907</v>
      </c>
      <c r="Y611" t="s">
        <v>3908</v>
      </c>
      <c r="Z611" t="s">
        <v>3909</v>
      </c>
    </row>
    <row r="612" spans="1:26" hidden="1" x14ac:dyDescent="0.25">
      <c r="A612" t="s">
        <v>3910</v>
      </c>
      <c r="B612" t="s">
        <v>10091</v>
      </c>
      <c r="C612" t="s">
        <v>9489</v>
      </c>
      <c r="D612" t="str">
        <f>TRIM(LEFT(SUBSTITUTE(SUBSTITUTE(SUBSTITUTE(Table1[[#This Row],[Product_category]],"&amp;"," &amp; "),"HomeImprovement","Home Improvement"),"Car&amp;Motorbike","Car &amp; Motorbike"),999))</f>
        <v>Computers &amp; Accessories</v>
      </c>
      <c r="E612" t="s">
        <v>9490</v>
      </c>
      <c r="F612">
        <v>549</v>
      </c>
      <c r="G612" s="1">
        <v>1799</v>
      </c>
      <c r="H612" s="1" t="str">
        <f>IF(Table1[[#This Row],[actual_price]]&lt;500,"&lt;500",
   IF(Table1[[#This Row],[actual_price]]&lt;=1000,"500–1000",IF(Table1[[#This Row],[actual_price]]&lt;=10000, "1000-10000",IF(Table1[[#This Row],[actual_price]]&lt;=50000, "10000-50000",IF(Table1[[#This Row],[actual_price]]&lt;=100000, "50000-100000","&gt;100000")))))</f>
        <v>1000-10000</v>
      </c>
      <c r="I612" s="1" t="str">
        <f>IF(Table1[[#This Row],[discount_percentage]] &lt;=20%, "0-20%",IF(Table1[[#This Row],[discount_percentage]] &lt;=50%, "20-50%", IF(Table1[[#This Row],[discount_percentage]] &lt;=70%, "50-70%", "70-100%" )))</f>
        <v>50-70%</v>
      </c>
      <c r="J612" s="1" t="str">
        <f>IF(Table1[[#This Row],[discount_percentage]] &gt;= 50%, "Over 50% discount", "Below 50% discount")</f>
        <v>Over 50% discount</v>
      </c>
      <c r="K612" s="4">
        <v>0.69</v>
      </c>
      <c r="L612">
        <v>4.3</v>
      </c>
      <c r="M612">
        <f>ROUND(Table1[[#This Row],[rating]], 0)</f>
        <v>4</v>
      </c>
      <c r="N612" s="1">
        <v>28829</v>
      </c>
      <c r="O612" s="1">
        <f>Table1[[#This Row],[rating]]*Table1[[#This Row],[ rating_count ]]</f>
        <v>123964.7</v>
      </c>
      <c r="P612" s="1" t="str">
        <f>IF(Table1[[#This Row],[ rating_count ]]&lt;= 1000, "&lt;=1000", "&gt;=1000" )</f>
        <v>&gt;=1000</v>
      </c>
      <c r="Q612" s="1">
        <f>Table1[[#This Row],[ rating_count ]]*Table1[[#This Row],[actual_price]]</f>
        <v>51863371</v>
      </c>
      <c r="R612" t="s">
        <v>11324</v>
      </c>
      <c r="S612" s="6" t="s">
        <v>3911</v>
      </c>
      <c r="T612" t="s">
        <v>12149</v>
      </c>
      <c r="U612" t="s">
        <v>3913</v>
      </c>
      <c r="V612">
        <f>IF(TRIM(Table1[[#This Row],[review_id]])="", 0, LEN(Table1[[#This Row],[review_id]]) - LEN(SUBSTITUTE(Table1[[#This Row],[review_id]], ",", "")) + 1)</f>
        <v>8</v>
      </c>
      <c r="W612" t="s">
        <v>3914</v>
      </c>
      <c r="X612" t="s">
        <v>3915</v>
      </c>
      <c r="Y612" t="s">
        <v>3916</v>
      </c>
      <c r="Z612" t="s">
        <v>3917</v>
      </c>
    </row>
    <row r="613" spans="1:26" hidden="1" x14ac:dyDescent="0.25">
      <c r="A613" t="s">
        <v>3918</v>
      </c>
      <c r="B613" t="s">
        <v>10092</v>
      </c>
      <c r="C613" t="s">
        <v>9489</v>
      </c>
      <c r="D613" t="str">
        <f>TRIM(LEFT(SUBSTITUTE(SUBSTITUTE(SUBSTITUTE(Table1[[#This Row],[Product_category]],"&amp;"," &amp; "),"HomeImprovement","Home Improvement"),"Car&amp;Motorbike","Car &amp; Motorbike"),999))</f>
        <v>Computers &amp; Accessories</v>
      </c>
      <c r="E613" s="1" t="s">
        <v>9491</v>
      </c>
      <c r="F613" s="1">
        <v>2199</v>
      </c>
      <c r="G613" s="1">
        <v>9999</v>
      </c>
      <c r="H613" s="1" t="str">
        <f>IF(Table1[[#This Row],[actual_price]]&lt;500,"&lt;500",
   IF(Table1[[#This Row],[actual_price]]&lt;=1000,"500–1000",IF(Table1[[#This Row],[actual_price]]&lt;=10000, "1000-10000",IF(Table1[[#This Row],[actual_price]]&lt;=50000, "10000-50000",IF(Table1[[#This Row],[actual_price]]&lt;=100000, "50000-100000","&gt;100000")))))</f>
        <v>1000-10000</v>
      </c>
      <c r="I613" s="1" t="str">
        <f>IF(Table1[[#This Row],[discount_percentage]] &lt;=20%, "0-20%",IF(Table1[[#This Row],[discount_percentage]] &lt;=50%, "20-50%", IF(Table1[[#This Row],[discount_percentage]] &lt;=70%, "50-70%", "70-100%" )))</f>
        <v>70-100%</v>
      </c>
      <c r="J613" s="1" t="str">
        <f>IF(Table1[[#This Row],[discount_percentage]] &gt;= 50%, "Over 50% discount", "Below 50% discount")</f>
        <v>Over 50% discount</v>
      </c>
      <c r="K613" s="4">
        <v>0.78</v>
      </c>
      <c r="L613">
        <v>4.2</v>
      </c>
      <c r="M613">
        <f>ROUND(Table1[[#This Row],[rating]], 0)</f>
        <v>4</v>
      </c>
      <c r="N613" s="1">
        <v>29478</v>
      </c>
      <c r="O613" s="1">
        <f>Table1[[#This Row],[rating]]*Table1[[#This Row],[ rating_count ]]</f>
        <v>123807.6</v>
      </c>
      <c r="P613" s="1" t="str">
        <f>IF(Table1[[#This Row],[ rating_count ]]&lt;= 1000, "&lt;=1000", "&gt;=1000" )</f>
        <v>&gt;=1000</v>
      </c>
      <c r="Q613" s="1">
        <f>Table1[[#This Row],[ rating_count ]]*Table1[[#This Row],[actual_price]]</f>
        <v>294750522</v>
      </c>
      <c r="R613" t="s">
        <v>11146</v>
      </c>
      <c r="S613" s="6" t="s">
        <v>3919</v>
      </c>
      <c r="T613" t="s">
        <v>12150</v>
      </c>
      <c r="U613" t="s">
        <v>3920</v>
      </c>
      <c r="V613">
        <f>IF(TRIM(Table1[[#This Row],[review_id]])="", 0, LEN(Table1[[#This Row],[review_id]]) - LEN(SUBSTITUTE(Table1[[#This Row],[review_id]], ",", "")) + 1)</f>
        <v>8</v>
      </c>
      <c r="W613" t="s">
        <v>3921</v>
      </c>
      <c r="X613" t="s">
        <v>3922</v>
      </c>
      <c r="Y613" t="s">
        <v>3923</v>
      </c>
      <c r="Z613" t="s">
        <v>3924</v>
      </c>
    </row>
    <row r="614" spans="1:26" hidden="1" x14ac:dyDescent="0.25">
      <c r="A614" t="s">
        <v>3925</v>
      </c>
      <c r="B614" t="s">
        <v>10093</v>
      </c>
      <c r="C614" t="s">
        <v>9489</v>
      </c>
      <c r="D614" t="str">
        <f>TRIM(LEFT(SUBSTITUTE(SUBSTITUTE(SUBSTITUTE(Table1[[#This Row],[Product_category]],"&amp;"," &amp; "),"HomeImprovement","Home Improvement"),"Car&amp;Motorbike","Car &amp; Motorbike"),999))</f>
        <v>Computers &amp; Accessories</v>
      </c>
      <c r="E614" s="1" t="s">
        <v>9491</v>
      </c>
      <c r="F614">
        <v>299</v>
      </c>
      <c r="G614">
        <v>650</v>
      </c>
      <c r="H614" t="str">
        <f>IF(Table1[[#This Row],[actual_price]]&lt;500,"&lt;500",
   IF(Table1[[#This Row],[actual_price]]&lt;=1000,"500–1000",IF(Table1[[#This Row],[actual_price]]&lt;=10000, "1000-10000",IF(Table1[[#This Row],[actual_price]]&lt;=50000, "10000-50000",IF(Table1[[#This Row],[actual_price]]&lt;=100000, "50000-100000","&gt;100000")))))</f>
        <v>500–1000</v>
      </c>
      <c r="I614" t="str">
        <f>IF(Table1[[#This Row],[discount_percentage]] &lt;=20%, "0-20%",IF(Table1[[#This Row],[discount_percentage]] &lt;=50%, "20-50%", IF(Table1[[#This Row],[discount_percentage]] &lt;=70%, "50-70%", "70-100%" )))</f>
        <v>50-70%</v>
      </c>
      <c r="J614" s="1" t="str">
        <f>IF(Table1[[#This Row],[discount_percentage]] &gt;= 50%, "Over 50% discount", "Below 50% discount")</f>
        <v>Over 50% discount</v>
      </c>
      <c r="K614" s="4">
        <v>0.54</v>
      </c>
      <c r="L614">
        <v>4.5</v>
      </c>
      <c r="M614">
        <f>ROUND(Table1[[#This Row],[rating]], 0)</f>
        <v>5</v>
      </c>
      <c r="N614" s="1">
        <v>33176</v>
      </c>
      <c r="O614" s="1">
        <f>Table1[[#This Row],[rating]]*Table1[[#This Row],[ rating_count ]]</f>
        <v>149292</v>
      </c>
      <c r="P614" s="1" t="str">
        <f>IF(Table1[[#This Row],[ rating_count ]]&lt;= 1000, "&lt;=1000", "&gt;=1000" )</f>
        <v>&gt;=1000</v>
      </c>
      <c r="Q614" s="1">
        <f>Table1[[#This Row],[ rating_count ]]*Table1[[#This Row],[actual_price]]</f>
        <v>21564400</v>
      </c>
      <c r="R614" t="s">
        <v>11325</v>
      </c>
      <c r="S614" s="6" t="s">
        <v>3926</v>
      </c>
      <c r="T614" t="s">
        <v>3645</v>
      </c>
      <c r="U614" t="s">
        <v>3928</v>
      </c>
      <c r="V614">
        <f>IF(TRIM(Table1[[#This Row],[review_id]])="", 0, LEN(Table1[[#This Row],[review_id]]) - LEN(SUBSTITUTE(Table1[[#This Row],[review_id]], ",", "")) + 1)</f>
        <v>8</v>
      </c>
      <c r="W614" t="s">
        <v>3929</v>
      </c>
      <c r="X614" t="s">
        <v>3930</v>
      </c>
      <c r="Y614" t="s">
        <v>3931</v>
      </c>
      <c r="Z614" t="s">
        <v>3932</v>
      </c>
    </row>
    <row r="615" spans="1:26" hidden="1" x14ac:dyDescent="0.25">
      <c r="A615" t="s">
        <v>3933</v>
      </c>
      <c r="B615" t="s">
        <v>10094</v>
      </c>
      <c r="C615" t="s">
        <v>9492</v>
      </c>
      <c r="D615" t="str">
        <f>TRIM(LEFT(SUBSTITUTE(SUBSTITUTE(SUBSTITUTE(Table1[[#This Row],[Product_category]],"&amp;"," &amp; "),"HomeImprovement","Home Improvement"),"Car&amp;Motorbike","Car &amp; Motorbike"),999))</f>
        <v>Electronics</v>
      </c>
      <c r="E615" s="1" t="s">
        <v>9498</v>
      </c>
      <c r="F615">
        <v>798</v>
      </c>
      <c r="G615" s="1">
        <v>1995</v>
      </c>
      <c r="H615" s="1" t="str">
        <f>IF(Table1[[#This Row],[actual_price]]&lt;500,"&lt;500",
   IF(Table1[[#This Row],[actual_price]]&lt;=1000,"500–1000",IF(Table1[[#This Row],[actual_price]]&lt;=10000, "1000-10000",IF(Table1[[#This Row],[actual_price]]&lt;=50000, "10000-50000",IF(Table1[[#This Row],[actual_price]]&lt;=100000, "50000-100000","&gt;100000")))))</f>
        <v>1000-10000</v>
      </c>
      <c r="I615" s="1" t="str">
        <f>IF(Table1[[#This Row],[discount_percentage]] &lt;=20%, "0-20%",IF(Table1[[#This Row],[discount_percentage]] &lt;=50%, "20-50%", IF(Table1[[#This Row],[discount_percentage]] &lt;=70%, "50-70%", "70-100%" )))</f>
        <v>50-70%</v>
      </c>
      <c r="J615" s="1" t="str">
        <f>IF(Table1[[#This Row],[discount_percentage]] &gt;= 50%, "Over 50% discount", "Below 50% discount")</f>
        <v>Over 50% discount</v>
      </c>
      <c r="K615" s="4">
        <v>0.6</v>
      </c>
      <c r="L615">
        <v>4</v>
      </c>
      <c r="M615">
        <f>ROUND(Table1[[#This Row],[rating]], 0)</f>
        <v>4</v>
      </c>
      <c r="N615" s="1">
        <v>68664</v>
      </c>
      <c r="O615" s="1">
        <f>Table1[[#This Row],[rating]]*Table1[[#This Row],[ rating_count ]]</f>
        <v>274656</v>
      </c>
      <c r="P615" s="1" t="str">
        <f>IF(Table1[[#This Row],[ rating_count ]]&lt;= 1000, "&lt;=1000", "&gt;=1000" )</f>
        <v>&gt;=1000</v>
      </c>
      <c r="Q615" s="1">
        <f>Table1[[#This Row],[ rating_count ]]*Table1[[#This Row],[actual_price]]</f>
        <v>136984680</v>
      </c>
      <c r="R615" t="s">
        <v>11326</v>
      </c>
      <c r="S615" s="6" t="s">
        <v>3934</v>
      </c>
      <c r="T615" t="s">
        <v>12151</v>
      </c>
      <c r="U615" t="s">
        <v>3936</v>
      </c>
      <c r="V615">
        <f>IF(TRIM(Table1[[#This Row],[review_id]])="", 0, LEN(Table1[[#This Row],[review_id]]) - LEN(SUBSTITUTE(Table1[[#This Row],[review_id]], ",", "")) + 1)</f>
        <v>8</v>
      </c>
      <c r="W615" t="s">
        <v>3937</v>
      </c>
      <c r="X615" t="s">
        <v>3938</v>
      </c>
      <c r="Y615" t="s">
        <v>3939</v>
      </c>
      <c r="Z615" t="s">
        <v>3940</v>
      </c>
    </row>
    <row r="616" spans="1:26" hidden="1" x14ac:dyDescent="0.25">
      <c r="A616" t="s">
        <v>3941</v>
      </c>
      <c r="B616" t="s">
        <v>10095</v>
      </c>
      <c r="C616" t="s">
        <v>9492</v>
      </c>
      <c r="D616" t="str">
        <f>TRIM(LEFT(SUBSTITUTE(SUBSTITUTE(SUBSTITUTE(Table1[[#This Row],[Product_category]],"&amp;"," &amp; "),"HomeImprovement","Home Improvement"),"Car&amp;Motorbike","Car &amp; Motorbike"),999))</f>
        <v>Electronics</v>
      </c>
      <c r="E616" t="s">
        <v>9498</v>
      </c>
      <c r="F616">
        <v>399</v>
      </c>
      <c r="G616" s="1">
        <v>1099</v>
      </c>
      <c r="H616" s="1" t="str">
        <f>IF(Table1[[#This Row],[actual_price]]&lt;500,"&lt;500",
   IF(Table1[[#This Row],[actual_price]]&lt;=1000,"500–1000",IF(Table1[[#This Row],[actual_price]]&lt;=10000, "1000-10000",IF(Table1[[#This Row],[actual_price]]&lt;=50000, "10000-50000",IF(Table1[[#This Row],[actual_price]]&lt;=100000, "50000-100000","&gt;100000")))))</f>
        <v>1000-10000</v>
      </c>
      <c r="I616" s="1" t="str">
        <f>IF(Table1[[#This Row],[discount_percentage]] &lt;=20%, "0-20%",IF(Table1[[#This Row],[discount_percentage]] &lt;=50%, "20-50%", IF(Table1[[#This Row],[discount_percentage]] &lt;=70%, "50-70%", "70-100%" )))</f>
        <v>50-70%</v>
      </c>
      <c r="J616" s="1" t="str">
        <f>IF(Table1[[#This Row],[discount_percentage]] &gt;= 50%, "Over 50% discount", "Below 50% discount")</f>
        <v>Over 50% discount</v>
      </c>
      <c r="K616" s="4">
        <v>0.64</v>
      </c>
      <c r="L616">
        <v>4.2</v>
      </c>
      <c r="M616">
        <f>ROUND(Table1[[#This Row],[rating]], 0)</f>
        <v>4</v>
      </c>
      <c r="N616" s="1">
        <v>24269</v>
      </c>
      <c r="O616" s="1">
        <f>Table1[[#This Row],[rating]]*Table1[[#This Row],[ rating_count ]]</f>
        <v>101929.8</v>
      </c>
      <c r="P616" s="1" t="str">
        <f>IF(Table1[[#This Row],[ rating_count ]]&lt;= 1000, "&lt;=1000", "&gt;=1000" )</f>
        <v>&gt;=1000</v>
      </c>
      <c r="Q616" s="1">
        <f>Table1[[#This Row],[ rating_count ]]*Table1[[#This Row],[actual_price]]</f>
        <v>26671631</v>
      </c>
      <c r="R616" t="s">
        <v>10803</v>
      </c>
      <c r="S616" s="6" t="s">
        <v>3942</v>
      </c>
      <c r="T616" t="s">
        <v>11</v>
      </c>
      <c r="U616" t="s">
        <v>3943</v>
      </c>
      <c r="V616">
        <f>IF(TRIM(Table1[[#This Row],[review_id]])="", 0, LEN(Table1[[#This Row],[review_id]]) - LEN(SUBSTITUTE(Table1[[#This Row],[review_id]], ",", "")) + 1)</f>
        <v>8</v>
      </c>
      <c r="W616" t="s">
        <v>3944</v>
      </c>
      <c r="X616" t="s">
        <v>3945</v>
      </c>
      <c r="Y616" t="s">
        <v>3946</v>
      </c>
      <c r="Z616" t="s">
        <v>3947</v>
      </c>
    </row>
    <row r="617" spans="1:26" hidden="1" x14ac:dyDescent="0.25">
      <c r="A617" t="s">
        <v>3948</v>
      </c>
      <c r="B617" t="s">
        <v>10096</v>
      </c>
      <c r="C617" t="s">
        <v>9489</v>
      </c>
      <c r="D617" t="str">
        <f>TRIM(LEFT(SUBSTITUTE(SUBSTITUTE(SUBSTITUTE(Table1[[#This Row],[Product_category]],"&amp;"," &amp; "),"HomeImprovement","Home Improvement"),"Car&amp;Motorbike","Car &amp; Motorbike"),999))</f>
        <v>Computers &amp; Accessories</v>
      </c>
      <c r="E617" t="s">
        <v>9490</v>
      </c>
      <c r="F617">
        <v>266</v>
      </c>
      <c r="G617">
        <v>315</v>
      </c>
      <c r="H617" t="str">
        <f>IF(Table1[[#This Row],[actual_price]]&lt;500,"&lt;500",
   IF(Table1[[#This Row],[actual_price]]&lt;=1000,"500–1000",IF(Table1[[#This Row],[actual_price]]&lt;=10000, "1000-10000",IF(Table1[[#This Row],[actual_price]]&lt;=50000, "10000-50000",IF(Table1[[#This Row],[actual_price]]&lt;=100000, "50000-100000","&gt;100000")))))</f>
        <v>&lt;500</v>
      </c>
      <c r="I617" t="str">
        <f>IF(Table1[[#This Row],[discount_percentage]] &lt;=20%, "0-20%",IF(Table1[[#This Row],[discount_percentage]] &lt;=50%, "20-50%", IF(Table1[[#This Row],[discount_percentage]] &lt;=70%, "50-70%", "70-100%" )))</f>
        <v>0-20%</v>
      </c>
      <c r="J617" s="1" t="str">
        <f>IF(Table1[[#This Row],[discount_percentage]] &gt;= 50%, "Over 50% discount", "Below 50% discount")</f>
        <v>Below 50% discount</v>
      </c>
      <c r="K617" s="4">
        <v>0.16</v>
      </c>
      <c r="L617">
        <v>4.5</v>
      </c>
      <c r="M617">
        <f>ROUND(Table1[[#This Row],[rating]], 0)</f>
        <v>5</v>
      </c>
      <c r="N617" s="1">
        <v>28030</v>
      </c>
      <c r="O617" s="1">
        <f>Table1[[#This Row],[rating]]*Table1[[#This Row],[ rating_count ]]</f>
        <v>126135</v>
      </c>
      <c r="P617" s="1" t="str">
        <f>IF(Table1[[#This Row],[ rating_count ]]&lt;= 1000, "&lt;=1000", "&gt;=1000" )</f>
        <v>&gt;=1000</v>
      </c>
      <c r="Q617" s="1">
        <f>Table1[[#This Row],[ rating_count ]]*Table1[[#This Row],[actual_price]]</f>
        <v>8829450</v>
      </c>
      <c r="R617" t="s">
        <v>11327</v>
      </c>
      <c r="S617" s="6" t="s">
        <v>3949</v>
      </c>
      <c r="T617" t="s">
        <v>12152</v>
      </c>
      <c r="U617" t="s">
        <v>3951</v>
      </c>
      <c r="V617">
        <f>IF(TRIM(Table1[[#This Row],[review_id]])="", 0, LEN(Table1[[#This Row],[review_id]]) - LEN(SUBSTITUTE(Table1[[#This Row],[review_id]], ",", "")) + 1)</f>
        <v>8</v>
      </c>
      <c r="W617" t="s">
        <v>3952</v>
      </c>
      <c r="X617" t="s">
        <v>3953</v>
      </c>
      <c r="Y617" t="s">
        <v>3954</v>
      </c>
      <c r="Z617" t="s">
        <v>3955</v>
      </c>
    </row>
    <row r="618" spans="1:26" hidden="1" x14ac:dyDescent="0.25">
      <c r="A618" t="s">
        <v>3956</v>
      </c>
      <c r="B618" t="s">
        <v>10097</v>
      </c>
      <c r="C618" t="s">
        <v>9489</v>
      </c>
      <c r="D618" t="str">
        <f>TRIM(LEFT(SUBSTITUTE(SUBSTITUTE(SUBSTITUTE(Table1[[#This Row],[Product_category]],"&amp;"," &amp; "),"HomeImprovement","Home Improvement"),"Car&amp;Motorbike","Car &amp; Motorbike"),999))</f>
        <v>Computers &amp; Accessories</v>
      </c>
      <c r="E618" t="s">
        <v>9490</v>
      </c>
      <c r="F618">
        <v>50</v>
      </c>
      <c r="G618">
        <v>50</v>
      </c>
      <c r="H618" t="str">
        <f>IF(Table1[[#This Row],[actual_price]]&lt;500,"&lt;500",
   IF(Table1[[#This Row],[actual_price]]&lt;=1000,"500–1000",IF(Table1[[#This Row],[actual_price]]&lt;=10000, "1000-10000",IF(Table1[[#This Row],[actual_price]]&lt;=50000, "10000-50000",IF(Table1[[#This Row],[actual_price]]&lt;=100000, "50000-100000","&gt;100000")))))</f>
        <v>&lt;500</v>
      </c>
      <c r="I618" t="str">
        <f>IF(Table1[[#This Row],[discount_percentage]] &lt;=20%, "0-20%",IF(Table1[[#This Row],[discount_percentage]] &lt;=50%, "20-50%", IF(Table1[[#This Row],[discount_percentage]] &lt;=70%, "50-70%", "70-100%" )))</f>
        <v>0-20%</v>
      </c>
      <c r="J618" s="1" t="str">
        <f>IF(Table1[[#This Row],[discount_percentage]] &gt;= 50%, "Over 50% discount", "Below 50% discount")</f>
        <v>Below 50% discount</v>
      </c>
      <c r="K618" s="4">
        <v>0</v>
      </c>
      <c r="L618">
        <v>4.3</v>
      </c>
      <c r="M618">
        <f>ROUND(Table1[[#This Row],[rating]], 0)</f>
        <v>4</v>
      </c>
      <c r="N618" s="1">
        <v>5792</v>
      </c>
      <c r="O618" s="1">
        <f>Table1[[#This Row],[rating]]*Table1[[#This Row],[ rating_count ]]</f>
        <v>24905.599999999999</v>
      </c>
      <c r="P618" s="1" t="str">
        <f>IF(Table1[[#This Row],[ rating_count ]]&lt;= 1000, "&lt;=1000", "&gt;=1000" )</f>
        <v>&gt;=1000</v>
      </c>
      <c r="Q618" s="1">
        <f>Table1[[#This Row],[ rating_count ]]*Table1[[#This Row],[actual_price]]</f>
        <v>289600</v>
      </c>
      <c r="R618" t="s">
        <v>11328</v>
      </c>
      <c r="S618" s="6" t="s">
        <v>3957</v>
      </c>
      <c r="T618" t="s">
        <v>3667</v>
      </c>
      <c r="U618" t="s">
        <v>3959</v>
      </c>
      <c r="V618">
        <f>IF(TRIM(Table1[[#This Row],[review_id]])="", 0, LEN(Table1[[#This Row],[review_id]]) - LEN(SUBSTITUTE(Table1[[#This Row],[review_id]], ",", "")) + 1)</f>
        <v>8</v>
      </c>
      <c r="W618" t="s">
        <v>3960</v>
      </c>
      <c r="X618" t="s">
        <v>3961</v>
      </c>
      <c r="Y618" t="s">
        <v>3962</v>
      </c>
      <c r="Z618" t="s">
        <v>3963</v>
      </c>
    </row>
    <row r="619" spans="1:26" hidden="1" x14ac:dyDescent="0.25">
      <c r="A619" t="s">
        <v>3964</v>
      </c>
      <c r="B619" t="s">
        <v>10098</v>
      </c>
      <c r="C619" t="s">
        <v>9489</v>
      </c>
      <c r="D619" t="str">
        <f>TRIM(LEFT(SUBSTITUTE(SUBSTITUTE(SUBSTITUTE(Table1[[#This Row],[Product_category]],"&amp;"," &amp; "),"HomeImprovement","Home Improvement"),"Car&amp;Motorbike","Car &amp; Motorbike"),999))</f>
        <v>Computers &amp; Accessories</v>
      </c>
      <c r="E619" t="s">
        <v>9490</v>
      </c>
      <c r="F619">
        <v>130</v>
      </c>
      <c r="G619">
        <v>165</v>
      </c>
      <c r="H619" t="str">
        <f>IF(Table1[[#This Row],[actual_price]]&lt;500,"&lt;500",
   IF(Table1[[#This Row],[actual_price]]&lt;=1000,"500–1000",IF(Table1[[#This Row],[actual_price]]&lt;=10000, "1000-10000",IF(Table1[[#This Row],[actual_price]]&lt;=50000, "10000-50000",IF(Table1[[#This Row],[actual_price]]&lt;=100000, "50000-100000","&gt;100000")))))</f>
        <v>&lt;500</v>
      </c>
      <c r="I619" t="str">
        <f>IF(Table1[[#This Row],[discount_percentage]] &lt;=20%, "0-20%",IF(Table1[[#This Row],[discount_percentage]] &lt;=50%, "20-50%", IF(Table1[[#This Row],[discount_percentage]] &lt;=70%, "50-70%", "70-100%" )))</f>
        <v>20-50%</v>
      </c>
      <c r="J619" s="1" t="str">
        <f>IF(Table1[[#This Row],[discount_percentage]] &gt;= 50%, "Over 50% discount", "Below 50% discount")</f>
        <v>Below 50% discount</v>
      </c>
      <c r="K619" s="4">
        <v>0.21</v>
      </c>
      <c r="L619">
        <v>3.9</v>
      </c>
      <c r="M619">
        <f>ROUND(Table1[[#This Row],[rating]], 0)</f>
        <v>4</v>
      </c>
      <c r="N619" s="1">
        <v>14778</v>
      </c>
      <c r="O619" s="1">
        <f>Table1[[#This Row],[rating]]*Table1[[#This Row],[ rating_count ]]</f>
        <v>57634.2</v>
      </c>
      <c r="P619" s="1" t="str">
        <f>IF(Table1[[#This Row],[ rating_count ]]&lt;= 1000, "&lt;=1000", "&gt;=1000" )</f>
        <v>&gt;=1000</v>
      </c>
      <c r="Q619" s="1">
        <f>Table1[[#This Row],[ rating_count ]]*Table1[[#This Row],[actual_price]]</f>
        <v>2438370</v>
      </c>
      <c r="R619" t="s">
        <v>11329</v>
      </c>
      <c r="S619" s="6" t="s">
        <v>3965</v>
      </c>
      <c r="T619" t="s">
        <v>3675</v>
      </c>
      <c r="U619" t="s">
        <v>3967</v>
      </c>
      <c r="V619">
        <f>IF(TRIM(Table1[[#This Row],[review_id]])="", 0, LEN(Table1[[#This Row],[review_id]]) - LEN(SUBSTITUTE(Table1[[#This Row],[review_id]], ",", "")) + 1)</f>
        <v>8</v>
      </c>
      <c r="W619" t="s">
        <v>3968</v>
      </c>
      <c r="X619" t="s">
        <v>3969</v>
      </c>
      <c r="Y619" t="s">
        <v>3970</v>
      </c>
      <c r="Z619" t="s">
        <v>3971</v>
      </c>
    </row>
    <row r="620" spans="1:26" hidden="1" x14ac:dyDescent="0.25">
      <c r="A620" t="s">
        <v>3972</v>
      </c>
      <c r="B620" t="s">
        <v>10099</v>
      </c>
      <c r="C620" t="s">
        <v>9492</v>
      </c>
      <c r="D620" t="str">
        <f>TRIM(LEFT(SUBSTITUTE(SUBSTITUTE(SUBSTITUTE(Table1[[#This Row],[Product_category]],"&amp;"," &amp; "),"HomeImprovement","Home Improvement"),"Car&amp;Motorbike","Car &amp; Motorbike"),999))</f>
        <v>Electronics</v>
      </c>
      <c r="E620" s="1" t="s">
        <v>9498</v>
      </c>
      <c r="F620">
        <v>449</v>
      </c>
      <c r="G620" s="1">
        <v>1290</v>
      </c>
      <c r="H620" s="1" t="str">
        <f>IF(Table1[[#This Row],[actual_price]]&lt;500,"&lt;500",
   IF(Table1[[#This Row],[actual_price]]&lt;=1000,"500–1000",IF(Table1[[#This Row],[actual_price]]&lt;=10000, "1000-10000",IF(Table1[[#This Row],[actual_price]]&lt;=50000, "10000-50000",IF(Table1[[#This Row],[actual_price]]&lt;=100000, "50000-100000","&gt;100000")))))</f>
        <v>1000-10000</v>
      </c>
      <c r="I620" s="1" t="str">
        <f>IF(Table1[[#This Row],[discount_percentage]] &lt;=20%, "0-20%",IF(Table1[[#This Row],[discount_percentage]] &lt;=50%, "20-50%", IF(Table1[[#This Row],[discount_percentage]] &lt;=70%, "50-70%", "70-100%" )))</f>
        <v>50-70%</v>
      </c>
      <c r="J620" s="1" t="str">
        <f>IF(Table1[[#This Row],[discount_percentage]] &gt;= 50%, "Over 50% discount", "Below 50% discount")</f>
        <v>Over 50% discount</v>
      </c>
      <c r="K620" s="4">
        <v>0.65</v>
      </c>
      <c r="L620">
        <v>4.0999999999999996</v>
      </c>
      <c r="M620">
        <f>ROUND(Table1[[#This Row],[rating]], 0)</f>
        <v>4</v>
      </c>
      <c r="N620" s="1">
        <v>91770</v>
      </c>
      <c r="O620" s="1">
        <f>Table1[[#This Row],[rating]]*Table1[[#This Row],[ rating_count ]]</f>
        <v>376256.99999999994</v>
      </c>
      <c r="P620" s="1" t="str">
        <f>IF(Table1[[#This Row],[ rating_count ]]&lt;= 1000, "&lt;=1000", "&gt;=1000" )</f>
        <v>&gt;=1000</v>
      </c>
      <c r="Q620" s="1">
        <f>Table1[[#This Row],[ rating_count ]]*Table1[[#This Row],[actual_price]]</f>
        <v>118383300</v>
      </c>
      <c r="R620" t="s">
        <v>11330</v>
      </c>
      <c r="S620" s="6" t="s">
        <v>3973</v>
      </c>
      <c r="T620" t="s">
        <v>12153</v>
      </c>
      <c r="U620" t="s">
        <v>3975</v>
      </c>
      <c r="V620">
        <f>IF(TRIM(Table1[[#This Row],[review_id]])="", 0, LEN(Table1[[#This Row],[review_id]]) - LEN(SUBSTITUTE(Table1[[#This Row],[review_id]], ",", "")) + 1)</f>
        <v>8</v>
      </c>
      <c r="W620" t="s">
        <v>3976</v>
      </c>
      <c r="X620" t="s">
        <v>3977</v>
      </c>
      <c r="Y620" t="s">
        <v>3978</v>
      </c>
      <c r="Z620" t="s">
        <v>3979</v>
      </c>
    </row>
    <row r="621" spans="1:26" hidden="1" x14ac:dyDescent="0.25">
      <c r="A621" t="s">
        <v>3980</v>
      </c>
      <c r="B621" t="s">
        <v>10100</v>
      </c>
      <c r="C621" t="s">
        <v>9492</v>
      </c>
      <c r="D621" t="str">
        <f>TRIM(LEFT(SUBSTITUTE(SUBSTITUTE(SUBSTITUTE(Table1[[#This Row],[Product_category]],"&amp;"," &amp; "),"HomeImprovement","Home Improvement"),"Car&amp;Motorbike","Car &amp; Motorbike"),999))</f>
        <v>Electronics</v>
      </c>
      <c r="E621" s="1" t="s">
        <v>9495</v>
      </c>
      <c r="F621" s="1">
        <v>3999</v>
      </c>
      <c r="G621" s="1">
        <v>16999</v>
      </c>
      <c r="H621" s="1" t="str">
        <f>IF(Table1[[#This Row],[actual_price]]&lt;500,"&lt;500",
   IF(Table1[[#This Row],[actual_price]]&lt;=1000,"500–1000",IF(Table1[[#This Row],[actual_price]]&lt;=10000, "1000-10000",IF(Table1[[#This Row],[actual_price]]&lt;=50000, "10000-50000",IF(Table1[[#This Row],[actual_price]]&lt;=100000, "50000-100000","&gt;100000")))))</f>
        <v>10000-50000</v>
      </c>
      <c r="I621" s="1" t="str">
        <f>IF(Table1[[#This Row],[discount_percentage]] &lt;=20%, "0-20%",IF(Table1[[#This Row],[discount_percentage]] &lt;=50%, "20-50%", IF(Table1[[#This Row],[discount_percentage]] &lt;=70%, "50-70%", "70-100%" )))</f>
        <v>70-100%</v>
      </c>
      <c r="J621" s="1" t="str">
        <f>IF(Table1[[#This Row],[discount_percentage]] &gt;= 50%, "Over 50% discount", "Below 50% discount")</f>
        <v>Over 50% discount</v>
      </c>
      <c r="K621" s="4">
        <v>0.76</v>
      </c>
      <c r="L621">
        <v>4.3</v>
      </c>
      <c r="M621">
        <f>ROUND(Table1[[#This Row],[rating]], 0)</f>
        <v>4</v>
      </c>
      <c r="N621" s="1">
        <v>17162</v>
      </c>
      <c r="O621" s="1">
        <f>Table1[[#This Row],[rating]]*Table1[[#This Row],[ rating_count ]]</f>
        <v>73796.599999999991</v>
      </c>
      <c r="P621" s="1" t="str">
        <f>IF(Table1[[#This Row],[ rating_count ]]&lt;= 1000, "&lt;=1000", "&gt;=1000" )</f>
        <v>&gt;=1000</v>
      </c>
      <c r="Q621" s="1">
        <f>Table1[[#This Row],[ rating_count ]]*Table1[[#This Row],[actual_price]]</f>
        <v>291736838</v>
      </c>
      <c r="R621" t="s">
        <v>11153</v>
      </c>
      <c r="S621" s="6" t="s">
        <v>3981</v>
      </c>
      <c r="T621" t="s">
        <v>12097</v>
      </c>
      <c r="U621" t="s">
        <v>3983</v>
      </c>
      <c r="V621">
        <f>IF(TRIM(Table1[[#This Row],[review_id]])="", 0, LEN(Table1[[#This Row],[review_id]]) - LEN(SUBSTITUTE(Table1[[#This Row],[review_id]], ",", "")) + 1)</f>
        <v>8</v>
      </c>
      <c r="W621" t="s">
        <v>3984</v>
      </c>
      <c r="X621" t="s">
        <v>3985</v>
      </c>
      <c r="Y621" t="s">
        <v>3986</v>
      </c>
      <c r="Z621" t="s">
        <v>3987</v>
      </c>
    </row>
    <row r="622" spans="1:26" hidden="1" x14ac:dyDescent="0.25">
      <c r="A622" t="s">
        <v>3988</v>
      </c>
      <c r="B622" t="s">
        <v>10101</v>
      </c>
      <c r="C622" t="s">
        <v>9492</v>
      </c>
      <c r="D622" t="str">
        <f>TRIM(LEFT(SUBSTITUTE(SUBSTITUTE(SUBSTITUTE(Table1[[#This Row],[Product_category]],"&amp;"," &amp; "),"HomeImprovement","Home Improvement"),"Car&amp;Motorbike","Car &amp; Motorbike"),999))</f>
        <v>Electronics</v>
      </c>
      <c r="E622" t="s">
        <v>9502</v>
      </c>
      <c r="F622">
        <v>399</v>
      </c>
      <c r="G622" s="1">
        <v>1290</v>
      </c>
      <c r="H622" s="1" t="str">
        <f>IF(Table1[[#This Row],[actual_price]]&lt;500,"&lt;500",
   IF(Table1[[#This Row],[actual_price]]&lt;=1000,"500–1000",IF(Table1[[#This Row],[actual_price]]&lt;=10000, "1000-10000",IF(Table1[[#This Row],[actual_price]]&lt;=50000, "10000-50000",IF(Table1[[#This Row],[actual_price]]&lt;=100000, "50000-100000","&gt;100000")))))</f>
        <v>1000-10000</v>
      </c>
      <c r="I622" s="1" t="str">
        <f>IF(Table1[[#This Row],[discount_percentage]] &lt;=20%, "0-20%",IF(Table1[[#This Row],[discount_percentage]] &lt;=50%, "20-50%", IF(Table1[[#This Row],[discount_percentage]] &lt;=70%, "50-70%", "70-100%" )))</f>
        <v>50-70%</v>
      </c>
      <c r="J622" s="1" t="str">
        <f>IF(Table1[[#This Row],[discount_percentage]] &gt;= 50%, "Over 50% discount", "Below 50% discount")</f>
        <v>Over 50% discount</v>
      </c>
      <c r="K622" s="4">
        <v>0.69</v>
      </c>
      <c r="L622">
        <v>4.2</v>
      </c>
      <c r="M622">
        <f>ROUND(Table1[[#This Row],[rating]], 0)</f>
        <v>4</v>
      </c>
      <c r="N622">
        <v>206</v>
      </c>
      <c r="O622" s="1">
        <f>Table1[[#This Row],[rating]]*Table1[[#This Row],[ rating_count ]]</f>
        <v>865.2</v>
      </c>
      <c r="P622" s="1" t="str">
        <f>IF(Table1[[#This Row],[ rating_count ]]&lt;= 1000, "&lt;=1000", "&gt;=1000" )</f>
        <v>&lt;=1000</v>
      </c>
      <c r="Q622" s="1">
        <f>Table1[[#This Row],[ rating_count ]]*Table1[[#This Row],[actual_price]]</f>
        <v>265740</v>
      </c>
      <c r="R622" t="s">
        <v>11331</v>
      </c>
      <c r="S622" s="6" t="s">
        <v>3989</v>
      </c>
      <c r="T622" t="s">
        <v>3690</v>
      </c>
      <c r="U622" t="s">
        <v>3991</v>
      </c>
      <c r="V622">
        <f>IF(TRIM(Table1[[#This Row],[review_id]])="", 0, LEN(Table1[[#This Row],[review_id]]) - LEN(SUBSTITUTE(Table1[[#This Row],[review_id]], ",", "")) + 1)</f>
        <v>8</v>
      </c>
      <c r="W622" t="s">
        <v>3992</v>
      </c>
      <c r="X622" t="s">
        <v>3993</v>
      </c>
      <c r="Y622" t="s">
        <v>3994</v>
      </c>
      <c r="Z622" t="s">
        <v>3995</v>
      </c>
    </row>
    <row r="623" spans="1:26" hidden="1" x14ac:dyDescent="0.25">
      <c r="A623" t="s">
        <v>3996</v>
      </c>
      <c r="B623" t="s">
        <v>10102</v>
      </c>
      <c r="C623" t="s">
        <v>9489</v>
      </c>
      <c r="D623" t="str">
        <f>TRIM(LEFT(SUBSTITUTE(SUBSTITUTE(SUBSTITUTE(Table1[[#This Row],[Product_category]],"&amp;"," &amp; "),"HomeImprovement","Home Improvement"),"Car&amp;Motorbike","Car &amp; Motorbike"),999))</f>
        <v>Computers &amp; Accessories</v>
      </c>
      <c r="E623" t="s">
        <v>9490</v>
      </c>
      <c r="F623" s="1">
        <v>1399</v>
      </c>
      <c r="G623" s="1">
        <v>2498</v>
      </c>
      <c r="H623" s="1" t="str">
        <f>IF(Table1[[#This Row],[actual_price]]&lt;500,"&lt;500",
   IF(Table1[[#This Row],[actual_price]]&lt;=1000,"500–1000",IF(Table1[[#This Row],[actual_price]]&lt;=10000, "1000-10000",IF(Table1[[#This Row],[actual_price]]&lt;=50000, "10000-50000",IF(Table1[[#This Row],[actual_price]]&lt;=100000, "50000-100000","&gt;100000")))))</f>
        <v>1000-10000</v>
      </c>
      <c r="I623" s="1" t="str">
        <f>IF(Table1[[#This Row],[discount_percentage]] &lt;=20%, "0-20%",IF(Table1[[#This Row],[discount_percentage]] &lt;=50%, "20-50%", IF(Table1[[#This Row],[discount_percentage]] &lt;=70%, "50-70%", "70-100%" )))</f>
        <v>20-50%</v>
      </c>
      <c r="J623" s="1" t="str">
        <f>IF(Table1[[#This Row],[discount_percentage]] &gt;= 50%, "Over 50% discount", "Below 50% discount")</f>
        <v>Below 50% discount</v>
      </c>
      <c r="K623" s="4">
        <v>0.44</v>
      </c>
      <c r="L623">
        <v>4.2</v>
      </c>
      <c r="M623">
        <f>ROUND(Table1[[#This Row],[rating]], 0)</f>
        <v>4</v>
      </c>
      <c r="N623" s="1">
        <v>33717</v>
      </c>
      <c r="O623" s="1">
        <f>Table1[[#This Row],[rating]]*Table1[[#This Row],[ rating_count ]]</f>
        <v>141611.4</v>
      </c>
      <c r="P623" s="1" t="str">
        <f>IF(Table1[[#This Row],[ rating_count ]]&lt;= 1000, "&lt;=1000", "&gt;=1000" )</f>
        <v>&gt;=1000</v>
      </c>
      <c r="Q623" s="1">
        <f>Table1[[#This Row],[ rating_count ]]*Table1[[#This Row],[actual_price]]</f>
        <v>84225066</v>
      </c>
      <c r="R623" t="s">
        <v>11332</v>
      </c>
      <c r="S623" s="6" t="s">
        <v>3997</v>
      </c>
      <c r="T623" t="s">
        <v>12154</v>
      </c>
      <c r="U623" t="s">
        <v>3998</v>
      </c>
      <c r="V623">
        <f>IF(TRIM(Table1[[#This Row],[review_id]])="", 0, LEN(Table1[[#This Row],[review_id]]) - LEN(SUBSTITUTE(Table1[[#This Row],[review_id]], ",", "")) + 1)</f>
        <v>8</v>
      </c>
      <c r="W623" t="s">
        <v>3999</v>
      </c>
      <c r="X623" t="s">
        <v>4000</v>
      </c>
      <c r="Y623" t="s">
        <v>4001</v>
      </c>
      <c r="Z623" t="s">
        <v>4002</v>
      </c>
    </row>
    <row r="624" spans="1:26" hidden="1" x14ac:dyDescent="0.25">
      <c r="A624" t="s">
        <v>4003</v>
      </c>
      <c r="B624" t="s">
        <v>10103</v>
      </c>
      <c r="C624" t="s">
        <v>9489</v>
      </c>
      <c r="D624" t="str">
        <f>TRIM(LEFT(SUBSTITUTE(SUBSTITUTE(SUBSTITUTE(Table1[[#This Row],[Product_category]],"&amp;"," &amp; "),"HomeImprovement","Home Improvement"),"Car&amp;Motorbike","Car &amp; Motorbike"),999))</f>
        <v>Computers &amp; Accessories</v>
      </c>
      <c r="E624" s="1" t="s">
        <v>9499</v>
      </c>
      <c r="F624">
        <v>199</v>
      </c>
      <c r="G624">
        <v>349</v>
      </c>
      <c r="H624" t="str">
        <f>IF(Table1[[#This Row],[actual_price]]&lt;500,"&lt;500",
   IF(Table1[[#This Row],[actual_price]]&lt;=1000,"500–1000",IF(Table1[[#This Row],[actual_price]]&lt;=10000, "1000-10000",IF(Table1[[#This Row],[actual_price]]&lt;=50000, "10000-50000",IF(Table1[[#This Row],[actual_price]]&lt;=100000, "50000-100000","&gt;100000")))))</f>
        <v>&lt;500</v>
      </c>
      <c r="I624" t="str">
        <f>IF(Table1[[#This Row],[discount_percentage]] &lt;=20%, "0-20%",IF(Table1[[#This Row],[discount_percentage]] &lt;=50%, "20-50%", IF(Table1[[#This Row],[discount_percentage]] &lt;=70%, "50-70%", "70-100%" )))</f>
        <v>20-50%</v>
      </c>
      <c r="J624" s="1" t="str">
        <f>IF(Table1[[#This Row],[discount_percentage]] &gt;= 50%, "Over 50% discount", "Below 50% discount")</f>
        <v>Below 50% discount</v>
      </c>
      <c r="K624" s="4">
        <v>0.43</v>
      </c>
      <c r="L624">
        <v>4</v>
      </c>
      <c r="M624">
        <f>ROUND(Table1[[#This Row],[rating]], 0)</f>
        <v>4</v>
      </c>
      <c r="N624" s="1">
        <v>43994</v>
      </c>
      <c r="O624" s="1">
        <f>Table1[[#This Row],[rating]]*Table1[[#This Row],[ rating_count ]]</f>
        <v>175976</v>
      </c>
      <c r="P624" s="1" t="str">
        <f>IF(Table1[[#This Row],[ rating_count ]]&lt;= 1000, "&lt;=1000", "&gt;=1000" )</f>
        <v>&gt;=1000</v>
      </c>
      <c r="Q624" s="1">
        <f>Table1[[#This Row],[ rating_count ]]*Table1[[#This Row],[actual_price]]</f>
        <v>15353906</v>
      </c>
      <c r="R624" t="s">
        <v>10804</v>
      </c>
      <c r="S624" s="6" t="s">
        <v>4004</v>
      </c>
      <c r="T624" t="s">
        <v>11983</v>
      </c>
      <c r="U624" t="s">
        <v>4006</v>
      </c>
      <c r="V624">
        <f>IF(TRIM(Table1[[#This Row],[review_id]])="", 0, LEN(Table1[[#This Row],[review_id]]) - LEN(SUBSTITUTE(Table1[[#This Row],[review_id]], ",", "")) + 1)</f>
        <v>8</v>
      </c>
      <c r="W624" t="s">
        <v>4007</v>
      </c>
      <c r="X624" t="s">
        <v>4008</v>
      </c>
      <c r="Y624" t="s">
        <v>4009</v>
      </c>
      <c r="Z624" t="s">
        <v>4010</v>
      </c>
    </row>
    <row r="625" spans="1:26" hidden="1" x14ac:dyDescent="0.25">
      <c r="A625" t="s">
        <v>4011</v>
      </c>
      <c r="B625" t="s">
        <v>10104</v>
      </c>
      <c r="C625" t="s">
        <v>9489</v>
      </c>
      <c r="D625" t="str">
        <f>TRIM(LEFT(SUBSTITUTE(SUBSTITUTE(SUBSTITUTE(Table1[[#This Row],[Product_category]],"&amp;"," &amp; "),"HomeImprovement","Home Improvement"),"Car&amp;Motorbike","Car &amp; Motorbike"),999))</f>
        <v>Computers &amp; Accessories</v>
      </c>
      <c r="E625" t="s">
        <v>9490</v>
      </c>
      <c r="F625">
        <v>199</v>
      </c>
      <c r="G625">
        <v>999</v>
      </c>
      <c r="H625" t="str">
        <f>IF(Table1[[#This Row],[actual_price]]&lt;500,"&lt;500",
   IF(Table1[[#This Row],[actual_price]]&lt;=1000,"500–1000",IF(Table1[[#This Row],[actual_price]]&lt;=10000, "1000-10000",IF(Table1[[#This Row],[actual_price]]&lt;=50000, "10000-50000",IF(Table1[[#This Row],[actual_price]]&lt;=100000, "50000-100000","&gt;100000")))))</f>
        <v>500–1000</v>
      </c>
      <c r="I625" t="str">
        <f>IF(Table1[[#This Row],[discount_percentage]] &lt;=20%, "0-20%",IF(Table1[[#This Row],[discount_percentage]] &lt;=50%, "20-50%", IF(Table1[[#This Row],[discount_percentage]] &lt;=70%, "50-70%", "70-100%" )))</f>
        <v>70-100%</v>
      </c>
      <c r="J625" s="1" t="str">
        <f>IF(Table1[[#This Row],[discount_percentage]] &gt;= 50%, "Over 50% discount", "Below 50% discount")</f>
        <v>Over 50% discount</v>
      </c>
      <c r="K625" s="4">
        <v>0.8</v>
      </c>
      <c r="L625">
        <v>3.9</v>
      </c>
      <c r="M625">
        <f>ROUND(Table1[[#This Row],[rating]], 0)</f>
        <v>4</v>
      </c>
      <c r="N625" s="1">
        <v>7928</v>
      </c>
      <c r="O625" s="1">
        <f>Table1[[#This Row],[rating]]*Table1[[#This Row],[ rating_count ]]</f>
        <v>30919.200000000001</v>
      </c>
      <c r="P625" s="1" t="str">
        <f>IF(Table1[[#This Row],[ rating_count ]]&lt;= 1000, "&lt;=1000", "&gt;=1000" )</f>
        <v>&gt;=1000</v>
      </c>
      <c r="Q625" s="1">
        <f>Table1[[#This Row],[ rating_count ]]*Table1[[#This Row],[actual_price]]</f>
        <v>7920072</v>
      </c>
      <c r="R625" t="s">
        <v>10805</v>
      </c>
      <c r="S625" s="6" t="s">
        <v>4012</v>
      </c>
      <c r="T625" t="s">
        <v>26</v>
      </c>
      <c r="U625" t="s">
        <v>4013</v>
      </c>
      <c r="V625">
        <f>IF(TRIM(Table1[[#This Row],[review_id]])="", 0, LEN(Table1[[#This Row],[review_id]]) - LEN(SUBSTITUTE(Table1[[#This Row],[review_id]], ",", "")) + 1)</f>
        <v>8</v>
      </c>
      <c r="W625" t="s">
        <v>4014</v>
      </c>
      <c r="X625" t="s">
        <v>4015</v>
      </c>
      <c r="Y625" t="s">
        <v>4016</v>
      </c>
      <c r="Z625" t="s">
        <v>4017</v>
      </c>
    </row>
    <row r="626" spans="1:26" hidden="1" x14ac:dyDescent="0.25">
      <c r="A626" t="s">
        <v>4018</v>
      </c>
      <c r="B626" t="s">
        <v>10105</v>
      </c>
      <c r="C626" t="s">
        <v>9489</v>
      </c>
      <c r="D626" t="str">
        <f>TRIM(LEFT(SUBSTITUTE(SUBSTITUTE(SUBSTITUTE(Table1[[#This Row],[Product_category]],"&amp;"," &amp; "),"HomeImprovement","Home Improvement"),"Car&amp;Motorbike","Car &amp; Motorbike"),999))</f>
        <v>Computers &amp; Accessories</v>
      </c>
      <c r="E626" t="s">
        <v>9509</v>
      </c>
      <c r="F626" s="1">
        <v>2998</v>
      </c>
      <c r="G626" s="1">
        <v>5999</v>
      </c>
      <c r="H626" s="1" t="str">
        <f>IF(Table1[[#This Row],[actual_price]]&lt;500,"&lt;500",
   IF(Table1[[#This Row],[actual_price]]&lt;=1000,"500–1000",IF(Table1[[#This Row],[actual_price]]&lt;=10000, "1000-10000",IF(Table1[[#This Row],[actual_price]]&lt;=50000, "10000-50000",IF(Table1[[#This Row],[actual_price]]&lt;=100000, "50000-100000","&gt;100000")))))</f>
        <v>1000-10000</v>
      </c>
      <c r="I626" s="1" t="str">
        <f>IF(Table1[[#This Row],[discount_percentage]] &lt;=20%, "0-20%",IF(Table1[[#This Row],[discount_percentage]] &lt;=50%, "20-50%", IF(Table1[[#This Row],[discount_percentage]] &lt;=70%, "50-70%", "70-100%" )))</f>
        <v>20-50%</v>
      </c>
      <c r="J626" s="1" t="str">
        <f>IF(Table1[[#This Row],[discount_percentage]] &gt;= 50%, "Over 50% discount", "Below 50% discount")</f>
        <v>Over 50% discount</v>
      </c>
      <c r="K626" s="4">
        <v>0.5</v>
      </c>
      <c r="L626">
        <v>4.0999999999999996</v>
      </c>
      <c r="M626">
        <f>ROUND(Table1[[#This Row],[rating]], 0)</f>
        <v>4</v>
      </c>
      <c r="N626" s="1">
        <v>5179</v>
      </c>
      <c r="O626" s="1">
        <f>Table1[[#This Row],[rating]]*Table1[[#This Row],[ rating_count ]]</f>
        <v>21233.899999999998</v>
      </c>
      <c r="P626" s="1" t="str">
        <f>IF(Table1[[#This Row],[ rating_count ]]&lt;= 1000, "&lt;=1000", "&gt;=1000" )</f>
        <v>&gt;=1000</v>
      </c>
      <c r="Q626" s="1">
        <f>Table1[[#This Row],[ rating_count ]]*Table1[[#This Row],[actual_price]]</f>
        <v>31068821</v>
      </c>
      <c r="R626" t="s">
        <v>11154</v>
      </c>
      <c r="S626" s="6" t="s">
        <v>4019</v>
      </c>
      <c r="T626" t="s">
        <v>12155</v>
      </c>
      <c r="U626" t="s">
        <v>4021</v>
      </c>
      <c r="V626">
        <f>IF(TRIM(Table1[[#This Row],[review_id]])="", 0, LEN(Table1[[#This Row],[review_id]]) - LEN(SUBSTITUTE(Table1[[#This Row],[review_id]], ",", "")) + 1)</f>
        <v>8</v>
      </c>
      <c r="W626" t="s">
        <v>4022</v>
      </c>
      <c r="X626" t="s">
        <v>4023</v>
      </c>
      <c r="Y626" t="s">
        <v>4024</v>
      </c>
      <c r="Z626" t="s">
        <v>4025</v>
      </c>
    </row>
    <row r="627" spans="1:26" hidden="1" x14ac:dyDescent="0.25">
      <c r="A627" t="s">
        <v>4026</v>
      </c>
      <c r="B627" t="s">
        <v>10106</v>
      </c>
      <c r="C627" t="s">
        <v>9492</v>
      </c>
      <c r="D627" t="str">
        <f>TRIM(LEFT(SUBSTITUTE(SUBSTITUTE(SUBSTITUTE(Table1[[#This Row],[Product_category]],"&amp;"," &amp; "),"HomeImprovement","Home Improvement"),"Car&amp;Motorbike","Car &amp; Motorbike"),999))</f>
        <v>Electronics</v>
      </c>
      <c r="E627" t="s">
        <v>9498</v>
      </c>
      <c r="F627" s="1">
        <v>4098</v>
      </c>
      <c r="G627" s="1">
        <v>4999</v>
      </c>
      <c r="H627" s="1" t="str">
        <f>IF(Table1[[#This Row],[actual_price]]&lt;500,"&lt;500",
   IF(Table1[[#This Row],[actual_price]]&lt;=1000,"500–1000",IF(Table1[[#This Row],[actual_price]]&lt;=10000, "1000-10000",IF(Table1[[#This Row],[actual_price]]&lt;=50000, "10000-50000",IF(Table1[[#This Row],[actual_price]]&lt;=100000, "50000-100000","&gt;100000")))))</f>
        <v>1000-10000</v>
      </c>
      <c r="I627" s="1" t="str">
        <f>IF(Table1[[#This Row],[discount_percentage]] &lt;=20%, "0-20%",IF(Table1[[#This Row],[discount_percentage]] &lt;=50%, "20-50%", IF(Table1[[#This Row],[discount_percentage]] &lt;=70%, "50-70%", "70-100%" )))</f>
        <v>0-20%</v>
      </c>
      <c r="J627" s="1" t="str">
        <f>IF(Table1[[#This Row],[discount_percentage]] &gt;= 50%, "Over 50% discount", "Below 50% discount")</f>
        <v>Below 50% discount</v>
      </c>
      <c r="K627" s="4">
        <v>0.18</v>
      </c>
      <c r="L627">
        <v>4.5</v>
      </c>
      <c r="M627">
        <f>ROUND(Table1[[#This Row],[rating]], 0)</f>
        <v>5</v>
      </c>
      <c r="N627" s="1">
        <v>50810</v>
      </c>
      <c r="O627" s="1">
        <f>Table1[[#This Row],[rating]]*Table1[[#This Row],[ rating_count ]]</f>
        <v>228645</v>
      </c>
      <c r="P627" s="1" t="str">
        <f>IF(Table1[[#This Row],[ rating_count ]]&lt;= 1000, "&lt;=1000", "&gt;=1000" )</f>
        <v>&gt;=1000</v>
      </c>
      <c r="Q627" s="1">
        <f>Table1[[#This Row],[ rating_count ]]*Table1[[#This Row],[actual_price]]</f>
        <v>253999190</v>
      </c>
      <c r="R627" t="s">
        <v>11333</v>
      </c>
      <c r="S627" s="6" t="s">
        <v>4027</v>
      </c>
      <c r="T627" t="s">
        <v>3705</v>
      </c>
      <c r="U627" t="s">
        <v>4028</v>
      </c>
      <c r="V627">
        <f>IF(TRIM(Table1[[#This Row],[review_id]])="", 0, LEN(Table1[[#This Row],[review_id]]) - LEN(SUBSTITUTE(Table1[[#This Row],[review_id]], ",", "")) + 1)</f>
        <v>8</v>
      </c>
      <c r="W627" t="s">
        <v>4029</v>
      </c>
      <c r="X627" t="s">
        <v>4030</v>
      </c>
      <c r="Y627" t="s">
        <v>4031</v>
      </c>
      <c r="Z627" t="s">
        <v>4032</v>
      </c>
    </row>
    <row r="628" spans="1:26" hidden="1" x14ac:dyDescent="0.25">
      <c r="A628" t="s">
        <v>4033</v>
      </c>
      <c r="B628" t="s">
        <v>10107</v>
      </c>
      <c r="C628" t="s">
        <v>9489</v>
      </c>
      <c r="D628" t="str">
        <f>TRIM(LEFT(SUBSTITUTE(SUBSTITUTE(SUBSTITUTE(Table1[[#This Row],[Product_category]],"&amp;"," &amp; "),"HomeImprovement","Home Improvement"),"Car&amp;Motorbike","Car &amp; Motorbike"),999))</f>
        <v>Computers &amp; Accessories</v>
      </c>
      <c r="E628" t="s">
        <v>9490</v>
      </c>
      <c r="F628">
        <v>499</v>
      </c>
      <c r="G628" s="1">
        <v>1999</v>
      </c>
      <c r="H628" s="1" t="str">
        <f>IF(Table1[[#This Row],[actual_price]]&lt;500,"&lt;500",
   IF(Table1[[#This Row],[actual_price]]&lt;=1000,"500–1000",IF(Table1[[#This Row],[actual_price]]&lt;=10000, "1000-10000",IF(Table1[[#This Row],[actual_price]]&lt;=50000, "10000-50000",IF(Table1[[#This Row],[actual_price]]&lt;=100000, "50000-100000","&gt;100000")))))</f>
        <v>1000-10000</v>
      </c>
      <c r="I628" s="1" t="str">
        <f>IF(Table1[[#This Row],[discount_percentage]] &lt;=20%, "0-20%",IF(Table1[[#This Row],[discount_percentage]] &lt;=50%, "20-50%", IF(Table1[[#This Row],[discount_percentage]] &lt;=70%, "50-70%", "70-100%" )))</f>
        <v>70-100%</v>
      </c>
      <c r="J628" s="1" t="str">
        <f>IF(Table1[[#This Row],[discount_percentage]] &gt;= 50%, "Over 50% discount", "Below 50% discount")</f>
        <v>Over 50% discount</v>
      </c>
      <c r="K628" s="4">
        <v>0.75</v>
      </c>
      <c r="L628">
        <v>3.7</v>
      </c>
      <c r="M628">
        <f>ROUND(Table1[[#This Row],[rating]], 0)</f>
        <v>4</v>
      </c>
      <c r="N628" s="1">
        <v>3369</v>
      </c>
      <c r="O628" s="1">
        <f>Table1[[#This Row],[rating]]*Table1[[#This Row],[ rating_count ]]</f>
        <v>12465.300000000001</v>
      </c>
      <c r="P628" s="1" t="str">
        <f>IF(Table1[[#This Row],[ rating_count ]]&lt;= 1000, "&lt;=1000", "&gt;=1000" )</f>
        <v>&gt;=1000</v>
      </c>
      <c r="Q628" s="1">
        <f>Table1[[#This Row],[ rating_count ]]*Table1[[#This Row],[actual_price]]</f>
        <v>6734631</v>
      </c>
      <c r="R628" t="s">
        <v>11334</v>
      </c>
      <c r="S628" s="6" t="s">
        <v>4034</v>
      </c>
      <c r="T628" t="s">
        <v>3713</v>
      </c>
      <c r="U628" t="s">
        <v>4036</v>
      </c>
      <c r="V628">
        <f>IF(TRIM(Table1[[#This Row],[review_id]])="", 0, LEN(Table1[[#This Row],[review_id]]) - LEN(SUBSTITUTE(Table1[[#This Row],[review_id]], ",", "")) + 1)</f>
        <v>8</v>
      </c>
      <c r="W628" t="s">
        <v>4037</v>
      </c>
      <c r="X628" t="s">
        <v>4038</v>
      </c>
      <c r="Y628" t="s">
        <v>4039</v>
      </c>
      <c r="Z628" t="s">
        <v>4040</v>
      </c>
    </row>
    <row r="629" spans="1:26" hidden="1" x14ac:dyDescent="0.25">
      <c r="A629" t="s">
        <v>4041</v>
      </c>
      <c r="B629" t="s">
        <v>10108</v>
      </c>
      <c r="C629" t="s">
        <v>9489</v>
      </c>
      <c r="D629" t="str">
        <f>TRIM(LEFT(SUBSTITUTE(SUBSTITUTE(SUBSTITUTE(Table1[[#This Row],[Product_category]],"&amp;"," &amp; "),"HomeImprovement","Home Improvement"),"Car&amp;Motorbike","Car &amp; Motorbike"),999))</f>
        <v>Computers &amp; Accessories</v>
      </c>
      <c r="E629" t="s">
        <v>9490</v>
      </c>
      <c r="F629">
        <v>299</v>
      </c>
      <c r="G629">
        <v>449</v>
      </c>
      <c r="H629" t="str">
        <f>IF(Table1[[#This Row],[actual_price]]&lt;500,"&lt;500",
   IF(Table1[[#This Row],[actual_price]]&lt;=1000,"500–1000",IF(Table1[[#This Row],[actual_price]]&lt;=10000, "1000-10000",IF(Table1[[#This Row],[actual_price]]&lt;=50000, "10000-50000",IF(Table1[[#This Row],[actual_price]]&lt;=100000, "50000-100000","&gt;100000")))))</f>
        <v>&lt;500</v>
      </c>
      <c r="I629" t="str">
        <f>IF(Table1[[#This Row],[discount_percentage]] &lt;=20%, "0-20%",IF(Table1[[#This Row],[discount_percentage]] &lt;=50%, "20-50%", IF(Table1[[#This Row],[discount_percentage]] &lt;=70%, "50-70%", "70-100%" )))</f>
        <v>20-50%</v>
      </c>
      <c r="J629" s="1" t="str">
        <f>IF(Table1[[#This Row],[discount_percentage]] &gt;= 50%, "Over 50% discount", "Below 50% discount")</f>
        <v>Below 50% discount</v>
      </c>
      <c r="K629" s="4">
        <v>0.33</v>
      </c>
      <c r="L629">
        <v>3.5</v>
      </c>
      <c r="M629">
        <f>ROUND(Table1[[#This Row],[rating]], 0)</f>
        <v>4</v>
      </c>
      <c r="N629" s="1">
        <v>11827</v>
      </c>
      <c r="O629" s="1">
        <f>Table1[[#This Row],[rating]]*Table1[[#This Row],[ rating_count ]]</f>
        <v>41394.5</v>
      </c>
      <c r="P629" s="1" t="str">
        <f>IF(Table1[[#This Row],[ rating_count ]]&lt;= 1000, "&lt;=1000", "&gt;=1000" )</f>
        <v>&gt;=1000</v>
      </c>
      <c r="Q629" s="1">
        <f>Table1[[#This Row],[ rating_count ]]*Table1[[#This Row],[actual_price]]</f>
        <v>5310323</v>
      </c>
      <c r="R629" t="s">
        <v>11335</v>
      </c>
      <c r="S629" s="6" t="s">
        <v>4042</v>
      </c>
      <c r="T629" t="s">
        <v>12156</v>
      </c>
      <c r="U629" t="s">
        <v>4044</v>
      </c>
      <c r="V629">
        <f>IF(TRIM(Table1[[#This Row],[review_id]])="", 0, LEN(Table1[[#This Row],[review_id]]) - LEN(SUBSTITUTE(Table1[[#This Row],[review_id]], ",", "")) + 1)</f>
        <v>8</v>
      </c>
      <c r="W629" t="s">
        <v>4045</v>
      </c>
      <c r="X629" t="s">
        <v>4046</v>
      </c>
      <c r="Y629" t="s">
        <v>4047</v>
      </c>
      <c r="Z629" t="s">
        <v>4048</v>
      </c>
    </row>
    <row r="630" spans="1:26" hidden="1" x14ac:dyDescent="0.25">
      <c r="A630" t="s">
        <v>4049</v>
      </c>
      <c r="B630" t="s">
        <v>10109</v>
      </c>
      <c r="C630" t="s">
        <v>9489</v>
      </c>
      <c r="D630" t="str">
        <f>TRIM(LEFT(SUBSTITUTE(SUBSTITUTE(SUBSTITUTE(Table1[[#This Row],[Product_category]],"&amp;"," &amp; "),"HomeImprovement","Home Improvement"),"Car&amp;Motorbike","Car &amp; Motorbike"),999))</f>
        <v>Computers &amp; Accessories</v>
      </c>
      <c r="E630" t="s">
        <v>9490</v>
      </c>
      <c r="F630">
        <v>329</v>
      </c>
      <c r="G630">
        <v>699</v>
      </c>
      <c r="H630" t="str">
        <f>IF(Table1[[#This Row],[actual_price]]&lt;500,"&lt;500",
   IF(Table1[[#This Row],[actual_price]]&lt;=1000,"500–1000",IF(Table1[[#This Row],[actual_price]]&lt;=10000, "1000-10000",IF(Table1[[#This Row],[actual_price]]&lt;=50000, "10000-50000",IF(Table1[[#This Row],[actual_price]]&lt;=100000, "50000-100000","&gt;100000")))))</f>
        <v>500–1000</v>
      </c>
      <c r="I630" t="str">
        <f>IF(Table1[[#This Row],[discount_percentage]] &lt;=20%, "0-20%",IF(Table1[[#This Row],[discount_percentage]] &lt;=50%, "20-50%", IF(Table1[[#This Row],[discount_percentage]] &lt;=70%, "50-70%", "70-100%" )))</f>
        <v>50-70%</v>
      </c>
      <c r="J630" s="1" t="str">
        <f>IF(Table1[[#This Row],[discount_percentage]] &gt;= 50%, "Over 50% discount", "Below 50% discount")</f>
        <v>Over 50% discount</v>
      </c>
      <c r="K630" s="4">
        <v>0.53</v>
      </c>
      <c r="L630">
        <v>4.2</v>
      </c>
      <c r="M630">
        <f>ROUND(Table1[[#This Row],[rating]], 0)</f>
        <v>4</v>
      </c>
      <c r="N630" s="1">
        <v>94364</v>
      </c>
      <c r="O630" s="1">
        <f>Table1[[#This Row],[rating]]*Table1[[#This Row],[ rating_count ]]</f>
        <v>396328.8</v>
      </c>
      <c r="P630" s="1" t="str">
        <f>IF(Table1[[#This Row],[ rating_count ]]&lt;= 1000, "&lt;=1000", "&gt;=1000" )</f>
        <v>&gt;=1000</v>
      </c>
      <c r="Q630" s="1">
        <f>Table1[[#This Row],[ rating_count ]]*Table1[[#This Row],[actual_price]]</f>
        <v>65960436</v>
      </c>
      <c r="R630" t="s">
        <v>10806</v>
      </c>
      <c r="S630" s="6" t="s">
        <v>4050</v>
      </c>
      <c r="T630" t="s">
        <v>34</v>
      </c>
      <c r="U630" t="s">
        <v>4052</v>
      </c>
      <c r="V630">
        <f>IF(TRIM(Table1[[#This Row],[review_id]])="", 0, LEN(Table1[[#This Row],[review_id]]) - LEN(SUBSTITUTE(Table1[[#This Row],[review_id]], ",", "")) + 1)</f>
        <v>8</v>
      </c>
      <c r="W630" t="s">
        <v>4053</v>
      </c>
      <c r="X630" t="s">
        <v>4054</v>
      </c>
      <c r="Y630" t="s">
        <v>4055</v>
      </c>
      <c r="Z630" t="s">
        <v>4056</v>
      </c>
    </row>
    <row r="631" spans="1:26" hidden="1" x14ac:dyDescent="0.25">
      <c r="A631" t="s">
        <v>4057</v>
      </c>
      <c r="B631" t="s">
        <v>10110</v>
      </c>
      <c r="C631" t="s">
        <v>9503</v>
      </c>
      <c r="D631" t="str">
        <f>TRIM(LEFT(SUBSTITUTE(SUBSTITUTE(SUBSTITUTE(Table1[[#This Row],[Product_category]],"&amp;"," &amp; "),"HomeImprovement","Home Improvement"),"Car&amp;Motorbike","Car &amp; Motorbike"),999))</f>
        <v>OfficeProducts</v>
      </c>
      <c r="E631" t="s">
        <v>9504</v>
      </c>
      <c r="F631">
        <v>699</v>
      </c>
      <c r="G631">
        <v>999</v>
      </c>
      <c r="H631" t="str">
        <f>IF(Table1[[#This Row],[actual_price]]&lt;500,"&lt;500",
   IF(Table1[[#This Row],[actual_price]]&lt;=1000,"500–1000",IF(Table1[[#This Row],[actual_price]]&lt;=10000, "1000-10000",IF(Table1[[#This Row],[actual_price]]&lt;=50000, "10000-50000",IF(Table1[[#This Row],[actual_price]]&lt;=100000, "50000-100000","&gt;100000")))))</f>
        <v>500–1000</v>
      </c>
      <c r="I631" t="str">
        <f>IF(Table1[[#This Row],[discount_percentage]] &lt;=20%, "0-20%",IF(Table1[[#This Row],[discount_percentage]] &lt;=50%, "20-50%", IF(Table1[[#This Row],[discount_percentage]] &lt;=70%, "50-70%", "70-100%" )))</f>
        <v>20-50%</v>
      </c>
      <c r="J631" s="1" t="str">
        <f>IF(Table1[[#This Row],[discount_percentage]] &gt;= 50%, "Over 50% discount", "Below 50% discount")</f>
        <v>Below 50% discount</v>
      </c>
      <c r="K631" s="4">
        <v>0.3</v>
      </c>
      <c r="L631">
        <v>3.5</v>
      </c>
      <c r="M631">
        <f>ROUND(Table1[[#This Row],[rating]], 0)</f>
        <v>4</v>
      </c>
      <c r="N631" s="1">
        <v>15295</v>
      </c>
      <c r="O631" s="1">
        <f>Table1[[#This Row],[rating]]*Table1[[#This Row],[ rating_count ]]</f>
        <v>53532.5</v>
      </c>
      <c r="P631" s="1" t="str">
        <f>IF(Table1[[#This Row],[ rating_count ]]&lt;= 1000, "&lt;=1000", "&gt;=1000" )</f>
        <v>&gt;=1000</v>
      </c>
      <c r="Q631" s="1">
        <f>Table1[[#This Row],[ rating_count ]]*Table1[[#This Row],[actual_price]]</f>
        <v>15279705</v>
      </c>
      <c r="R631" t="s">
        <v>11336</v>
      </c>
      <c r="S631" s="6" t="s">
        <v>4058</v>
      </c>
      <c r="T631" t="s">
        <v>3728</v>
      </c>
      <c r="U631" t="s">
        <v>4060</v>
      </c>
      <c r="V631">
        <f>IF(TRIM(Table1[[#This Row],[review_id]])="", 0, LEN(Table1[[#This Row],[review_id]]) - LEN(SUBSTITUTE(Table1[[#This Row],[review_id]], ",", "")) + 1)</f>
        <v>8</v>
      </c>
      <c r="W631" t="s">
        <v>4061</v>
      </c>
      <c r="X631" t="s">
        <v>4062</v>
      </c>
      <c r="Y631" t="s">
        <v>4063</v>
      </c>
      <c r="Z631" t="s">
        <v>4064</v>
      </c>
    </row>
    <row r="632" spans="1:26" hidden="1" x14ac:dyDescent="0.25">
      <c r="A632" t="s">
        <v>4065</v>
      </c>
      <c r="B632" t="s">
        <v>10111</v>
      </c>
      <c r="C632" t="s">
        <v>9489</v>
      </c>
      <c r="D632" t="str">
        <f>TRIM(LEFT(SUBSTITUTE(SUBSTITUTE(SUBSTITUTE(Table1[[#This Row],[Product_category]],"&amp;"," &amp; "),"HomeImprovement","Home Improvement"),"Car&amp;Motorbike","Car &amp; Motorbike"),999))</f>
        <v>Computers &amp; Accessories</v>
      </c>
      <c r="E632" t="s">
        <v>9490</v>
      </c>
      <c r="F632">
        <v>799</v>
      </c>
      <c r="G632" s="1">
        <v>3990</v>
      </c>
      <c r="H632" s="1" t="str">
        <f>IF(Table1[[#This Row],[actual_price]]&lt;500,"&lt;500",
   IF(Table1[[#This Row],[actual_price]]&lt;=1000,"500–1000",IF(Table1[[#This Row],[actual_price]]&lt;=10000, "1000-10000",IF(Table1[[#This Row],[actual_price]]&lt;=50000, "10000-50000",IF(Table1[[#This Row],[actual_price]]&lt;=100000, "50000-100000","&gt;100000")))))</f>
        <v>1000-10000</v>
      </c>
      <c r="I632" s="1" t="str">
        <f>IF(Table1[[#This Row],[discount_percentage]] &lt;=20%, "0-20%",IF(Table1[[#This Row],[discount_percentage]] &lt;=50%, "20-50%", IF(Table1[[#This Row],[discount_percentage]] &lt;=70%, "50-70%", "70-100%" )))</f>
        <v>70-100%</v>
      </c>
      <c r="J632" s="1" t="str">
        <f>IF(Table1[[#This Row],[discount_percentage]] &gt;= 50%, "Over 50% discount", "Below 50% discount")</f>
        <v>Over 50% discount</v>
      </c>
      <c r="K632" s="4">
        <v>0.8</v>
      </c>
      <c r="L632">
        <v>4.3</v>
      </c>
      <c r="M632">
        <f>ROUND(Table1[[#This Row],[rating]], 0)</f>
        <v>4</v>
      </c>
      <c r="N632" s="1">
        <v>27139</v>
      </c>
      <c r="O632" s="1">
        <f>Table1[[#This Row],[rating]]*Table1[[#This Row],[ rating_count ]]</f>
        <v>116697.7</v>
      </c>
      <c r="P632" s="1" t="str">
        <f>IF(Table1[[#This Row],[ rating_count ]]&lt;= 1000, "&lt;=1000", "&gt;=1000" )</f>
        <v>&gt;=1000</v>
      </c>
      <c r="Q632" s="1">
        <f>Table1[[#This Row],[ rating_count ]]*Table1[[#This Row],[actual_price]]</f>
        <v>108284610</v>
      </c>
      <c r="R632" t="s">
        <v>11337</v>
      </c>
      <c r="S632" s="6" t="s">
        <v>4066</v>
      </c>
      <c r="T632" t="s">
        <v>12157</v>
      </c>
      <c r="U632" t="s">
        <v>4068</v>
      </c>
      <c r="V632">
        <f>IF(TRIM(Table1[[#This Row],[review_id]])="", 0, LEN(Table1[[#This Row],[review_id]]) - LEN(SUBSTITUTE(Table1[[#This Row],[review_id]], ",", "")) + 1)</f>
        <v>8</v>
      </c>
      <c r="W632" t="s">
        <v>4069</v>
      </c>
      <c r="X632" t="s">
        <v>4070</v>
      </c>
      <c r="Y632" t="s">
        <v>4071</v>
      </c>
      <c r="Z632" t="s">
        <v>4072</v>
      </c>
    </row>
    <row r="633" spans="1:26" hidden="1" x14ac:dyDescent="0.25">
      <c r="A633" t="s">
        <v>4073</v>
      </c>
      <c r="B633" t="s">
        <v>10112</v>
      </c>
      <c r="C633" t="s">
        <v>9492</v>
      </c>
      <c r="D633" t="str">
        <f>TRIM(LEFT(SUBSTITUTE(SUBSTITUTE(SUBSTITUTE(Table1[[#This Row],[Product_category]],"&amp;"," &amp; "),"HomeImprovement","Home Improvement"),"Car&amp;Motorbike","Car &amp; Motorbike"),999))</f>
        <v>Electronics</v>
      </c>
      <c r="E633" t="s">
        <v>9502</v>
      </c>
      <c r="F633" s="1">
        <v>1399</v>
      </c>
      <c r="G633" s="1">
        <v>5499</v>
      </c>
      <c r="H633" s="1" t="str">
        <f>IF(Table1[[#This Row],[actual_price]]&lt;500,"&lt;500",
   IF(Table1[[#This Row],[actual_price]]&lt;=1000,"500–1000",IF(Table1[[#This Row],[actual_price]]&lt;=10000, "1000-10000",IF(Table1[[#This Row],[actual_price]]&lt;=50000, "10000-50000",IF(Table1[[#This Row],[actual_price]]&lt;=100000, "50000-100000","&gt;100000")))))</f>
        <v>1000-10000</v>
      </c>
      <c r="I633" s="1" t="str">
        <f>IF(Table1[[#This Row],[discount_percentage]] &lt;=20%, "0-20%",IF(Table1[[#This Row],[discount_percentage]] &lt;=50%, "20-50%", IF(Table1[[#This Row],[discount_percentage]] &lt;=70%, "50-70%", "70-100%" )))</f>
        <v>70-100%</v>
      </c>
      <c r="J633" s="1" t="str">
        <f>IF(Table1[[#This Row],[discount_percentage]] &gt;= 50%, "Over 50% discount", "Below 50% discount")</f>
        <v>Over 50% discount</v>
      </c>
      <c r="K633" s="4">
        <v>0.75</v>
      </c>
      <c r="L633">
        <v>3.9</v>
      </c>
      <c r="M633">
        <f>ROUND(Table1[[#This Row],[rating]], 0)</f>
        <v>4</v>
      </c>
      <c r="N633" s="1">
        <v>9504</v>
      </c>
      <c r="O633" s="1">
        <f>Table1[[#This Row],[rating]]*Table1[[#This Row],[ rating_count ]]</f>
        <v>37065.599999999999</v>
      </c>
      <c r="P633" s="1" t="str">
        <f>IF(Table1[[#This Row],[ rating_count ]]&lt;= 1000, "&lt;=1000", "&gt;=1000" )</f>
        <v>&gt;=1000</v>
      </c>
      <c r="Q633" s="1">
        <f>Table1[[#This Row],[ rating_count ]]*Table1[[#This Row],[actual_price]]</f>
        <v>52262496</v>
      </c>
      <c r="R633" t="s">
        <v>11338</v>
      </c>
      <c r="S633" s="6" t="s">
        <v>4074</v>
      </c>
      <c r="T633" t="s">
        <v>3743</v>
      </c>
      <c r="U633" t="s">
        <v>4075</v>
      </c>
      <c r="V633">
        <f>IF(TRIM(Table1[[#This Row],[review_id]])="", 0, LEN(Table1[[#This Row],[review_id]]) - LEN(SUBSTITUTE(Table1[[#This Row],[review_id]], ",", "")) + 1)</f>
        <v>8</v>
      </c>
      <c r="W633" t="s">
        <v>4076</v>
      </c>
      <c r="X633" t="s">
        <v>4077</v>
      </c>
      <c r="Y633" t="s">
        <v>4078</v>
      </c>
      <c r="Z633" t="s">
        <v>4079</v>
      </c>
    </row>
    <row r="634" spans="1:26" hidden="1" x14ac:dyDescent="0.25">
      <c r="A634" t="s">
        <v>4080</v>
      </c>
      <c r="B634" t="s">
        <v>10113</v>
      </c>
      <c r="C634" t="s">
        <v>9492</v>
      </c>
      <c r="D634" t="str">
        <f>TRIM(LEFT(SUBSTITUTE(SUBSTITUTE(SUBSTITUTE(Table1[[#This Row],[Product_category]],"&amp;"," &amp; "),"HomeImprovement","Home Improvement"),"Car&amp;Motorbike","Car &amp; Motorbike"),999))</f>
        <v>Electronics</v>
      </c>
      <c r="E634" s="1" t="s">
        <v>9498</v>
      </c>
      <c r="F634">
        <v>154</v>
      </c>
      <c r="G634">
        <v>399</v>
      </c>
      <c r="H634" t="str">
        <f>IF(Table1[[#This Row],[actual_price]]&lt;500,"&lt;500",
   IF(Table1[[#This Row],[actual_price]]&lt;=1000,"500–1000",IF(Table1[[#This Row],[actual_price]]&lt;=10000, "1000-10000",IF(Table1[[#This Row],[actual_price]]&lt;=50000, "10000-50000",IF(Table1[[#This Row],[actual_price]]&lt;=100000, "50000-100000","&gt;100000")))))</f>
        <v>&lt;500</v>
      </c>
      <c r="I634" t="str">
        <f>IF(Table1[[#This Row],[discount_percentage]] &lt;=20%, "0-20%",IF(Table1[[#This Row],[discount_percentage]] &lt;=50%, "20-50%", IF(Table1[[#This Row],[discount_percentage]] &lt;=70%, "50-70%", "70-100%" )))</f>
        <v>50-70%</v>
      </c>
      <c r="J634" s="1" t="str">
        <f>IF(Table1[[#This Row],[discount_percentage]] &gt;= 50%, "Over 50% discount", "Below 50% discount")</f>
        <v>Over 50% discount</v>
      </c>
      <c r="K634" s="4">
        <v>0.61</v>
      </c>
      <c r="L634">
        <v>4.2</v>
      </c>
      <c r="M634">
        <f>ROUND(Table1[[#This Row],[rating]], 0)</f>
        <v>4</v>
      </c>
      <c r="N634" s="1">
        <v>16905</v>
      </c>
      <c r="O634" s="1">
        <f>Table1[[#This Row],[rating]]*Table1[[#This Row],[ rating_count ]]</f>
        <v>71001</v>
      </c>
      <c r="P634" s="1" t="str">
        <f>IF(Table1[[#This Row],[ rating_count ]]&lt;= 1000, "&lt;=1000", "&gt;=1000" )</f>
        <v>&gt;=1000</v>
      </c>
      <c r="Q634" s="1">
        <f>Table1[[#This Row],[ rating_count ]]*Table1[[#This Row],[actual_price]]</f>
        <v>6745095</v>
      </c>
      <c r="R634" t="s">
        <v>10807</v>
      </c>
      <c r="S634" s="6" t="s">
        <v>4081</v>
      </c>
      <c r="T634" t="s">
        <v>11984</v>
      </c>
      <c r="U634" t="s">
        <v>4083</v>
      </c>
      <c r="V634">
        <f>IF(TRIM(Table1[[#This Row],[review_id]])="", 0, LEN(Table1[[#This Row],[review_id]]) - LEN(SUBSTITUTE(Table1[[#This Row],[review_id]], ",", "")) + 1)</f>
        <v>8</v>
      </c>
      <c r="W634" t="s">
        <v>4084</v>
      </c>
      <c r="X634" t="s">
        <v>4085</v>
      </c>
      <c r="Y634" t="s">
        <v>4086</v>
      </c>
      <c r="Z634" t="s">
        <v>4087</v>
      </c>
    </row>
    <row r="635" spans="1:26" hidden="1" x14ac:dyDescent="0.25">
      <c r="A635" t="s">
        <v>4088</v>
      </c>
      <c r="B635" t="s">
        <v>10114</v>
      </c>
      <c r="C635" t="s">
        <v>9489</v>
      </c>
      <c r="D635" t="str">
        <f>TRIM(LEFT(SUBSTITUTE(SUBSTITUTE(SUBSTITUTE(Table1[[#This Row],[Product_category]],"&amp;"," &amp; "),"HomeImprovement","Home Improvement"),"Car&amp;Motorbike","Car &amp; Motorbike"),999))</f>
        <v>Computers &amp; Accessories</v>
      </c>
      <c r="E635" t="s">
        <v>9491</v>
      </c>
      <c r="F635">
        <v>519</v>
      </c>
      <c r="G635" s="1">
        <v>1350</v>
      </c>
      <c r="H635" s="1" t="str">
        <f>IF(Table1[[#This Row],[actual_price]]&lt;500,"&lt;500",
   IF(Table1[[#This Row],[actual_price]]&lt;=1000,"500–1000",IF(Table1[[#This Row],[actual_price]]&lt;=10000, "1000-10000",IF(Table1[[#This Row],[actual_price]]&lt;=50000, "10000-50000",IF(Table1[[#This Row],[actual_price]]&lt;=100000, "50000-100000","&gt;100000")))))</f>
        <v>1000-10000</v>
      </c>
      <c r="I635" s="1" t="str">
        <f>IF(Table1[[#This Row],[discount_percentage]] &lt;=20%, "0-20%",IF(Table1[[#This Row],[discount_percentage]] &lt;=50%, "20-50%", IF(Table1[[#This Row],[discount_percentage]] &lt;=70%, "50-70%", "70-100%" )))</f>
        <v>50-70%</v>
      </c>
      <c r="J635" s="1" t="str">
        <f>IF(Table1[[#This Row],[discount_percentage]] &gt;= 50%, "Over 50% discount", "Below 50% discount")</f>
        <v>Over 50% discount</v>
      </c>
      <c r="K635" s="4">
        <v>0.62</v>
      </c>
      <c r="L635">
        <v>4.3</v>
      </c>
      <c r="M635">
        <f>ROUND(Table1[[#This Row],[rating]], 0)</f>
        <v>4</v>
      </c>
      <c r="N635" s="1">
        <v>30058</v>
      </c>
      <c r="O635" s="1">
        <f>Table1[[#This Row],[rating]]*Table1[[#This Row],[ rating_count ]]</f>
        <v>129249.4</v>
      </c>
      <c r="P635" s="1" t="str">
        <f>IF(Table1[[#This Row],[ rating_count ]]&lt;= 1000, "&lt;=1000", "&gt;=1000" )</f>
        <v>&gt;=1000</v>
      </c>
      <c r="Q635" s="1">
        <f>Table1[[#This Row],[ rating_count ]]*Table1[[#This Row],[actual_price]]</f>
        <v>40578300</v>
      </c>
      <c r="R635" t="s">
        <v>11339</v>
      </c>
      <c r="S635" s="6" t="s">
        <v>4089</v>
      </c>
      <c r="T635" t="s">
        <v>3751</v>
      </c>
      <c r="U635" t="s">
        <v>4091</v>
      </c>
      <c r="V635">
        <f>IF(TRIM(Table1[[#This Row],[review_id]])="", 0, LEN(Table1[[#This Row],[review_id]]) - LEN(SUBSTITUTE(Table1[[#This Row],[review_id]], ",", "")) + 1)</f>
        <v>8</v>
      </c>
      <c r="W635" t="s">
        <v>4092</v>
      </c>
      <c r="X635" t="s">
        <v>4093</v>
      </c>
      <c r="Y635" t="s">
        <v>4094</v>
      </c>
      <c r="Z635" t="s">
        <v>4095</v>
      </c>
    </row>
    <row r="636" spans="1:26" hidden="1" x14ac:dyDescent="0.25">
      <c r="A636" t="s">
        <v>4096</v>
      </c>
      <c r="B636" t="s">
        <v>10115</v>
      </c>
      <c r="C636" t="s">
        <v>9489</v>
      </c>
      <c r="D636" t="str">
        <f>TRIM(LEFT(SUBSTITUTE(SUBSTITUTE(SUBSTITUTE(Table1[[#This Row],[Product_category]],"&amp;"," &amp; "),"HomeImprovement","Home Improvement"),"Car&amp;Motorbike","Car &amp; Motorbike"),999))</f>
        <v>Computers &amp; Accessories</v>
      </c>
      <c r="E636" s="1" t="s">
        <v>9499</v>
      </c>
      <c r="F636" s="1">
        <v>2299</v>
      </c>
      <c r="G636" s="1">
        <v>7990</v>
      </c>
      <c r="H636" s="1" t="str">
        <f>IF(Table1[[#This Row],[actual_price]]&lt;500,"&lt;500",
   IF(Table1[[#This Row],[actual_price]]&lt;=1000,"500–1000",IF(Table1[[#This Row],[actual_price]]&lt;=10000, "1000-10000",IF(Table1[[#This Row],[actual_price]]&lt;=50000, "10000-50000",IF(Table1[[#This Row],[actual_price]]&lt;=100000, "50000-100000","&gt;100000")))))</f>
        <v>1000-10000</v>
      </c>
      <c r="I636" s="1" t="str">
        <f>IF(Table1[[#This Row],[discount_percentage]] &lt;=20%, "0-20%",IF(Table1[[#This Row],[discount_percentage]] &lt;=50%, "20-50%", IF(Table1[[#This Row],[discount_percentage]] &lt;=70%, "50-70%", "70-100%" )))</f>
        <v>70-100%</v>
      </c>
      <c r="J636" s="1" t="str">
        <f>IF(Table1[[#This Row],[discount_percentage]] &gt;= 50%, "Over 50% discount", "Below 50% discount")</f>
        <v>Over 50% discount</v>
      </c>
      <c r="K636" s="4">
        <v>0.71</v>
      </c>
      <c r="L636">
        <v>4.2</v>
      </c>
      <c r="M636">
        <f>ROUND(Table1[[#This Row],[rating]], 0)</f>
        <v>4</v>
      </c>
      <c r="N636" s="1">
        <v>69619</v>
      </c>
      <c r="O636" s="1">
        <f>Table1[[#This Row],[rating]]*Table1[[#This Row],[ rating_count ]]</f>
        <v>292399.8</v>
      </c>
      <c r="P636" s="1" t="str">
        <f>IF(Table1[[#This Row],[ rating_count ]]&lt;= 1000, "&lt;=1000", "&gt;=1000" )</f>
        <v>&gt;=1000</v>
      </c>
      <c r="Q636" s="1">
        <f>Table1[[#This Row],[ rating_count ]]*Table1[[#This Row],[actual_price]]</f>
        <v>556255810</v>
      </c>
      <c r="R636" t="s">
        <v>11167</v>
      </c>
      <c r="S636" s="6" t="s">
        <v>4097</v>
      </c>
      <c r="T636" t="s">
        <v>2524</v>
      </c>
      <c r="U636" t="s">
        <v>4098</v>
      </c>
      <c r="V636">
        <f>IF(TRIM(Table1[[#This Row],[review_id]])="", 0, LEN(Table1[[#This Row],[review_id]]) - LEN(SUBSTITUTE(Table1[[#This Row],[review_id]], ",", "")) + 1)</f>
        <v>8</v>
      </c>
      <c r="W636" t="s">
        <v>4099</v>
      </c>
      <c r="X636" t="s">
        <v>4100</v>
      </c>
      <c r="Y636" t="s">
        <v>4101</v>
      </c>
      <c r="Z636" t="s">
        <v>4102</v>
      </c>
    </row>
    <row r="637" spans="1:26" hidden="1" x14ac:dyDescent="0.25">
      <c r="A637" t="s">
        <v>4103</v>
      </c>
      <c r="B637" t="s">
        <v>10116</v>
      </c>
      <c r="C637" t="s">
        <v>9489</v>
      </c>
      <c r="D637" t="str">
        <f>TRIM(LEFT(SUBSTITUTE(SUBSTITUTE(SUBSTITUTE(Table1[[#This Row],[Product_category]],"&amp;"," &amp; "),"HomeImprovement","Home Improvement"),"Car&amp;Motorbike","Car &amp; Motorbike"),999))</f>
        <v>Computers &amp; Accessories</v>
      </c>
      <c r="E637" t="s">
        <v>9490</v>
      </c>
      <c r="F637">
        <v>399</v>
      </c>
      <c r="G637" s="1">
        <v>1999</v>
      </c>
      <c r="H637" s="1" t="str">
        <f>IF(Table1[[#This Row],[actual_price]]&lt;500,"&lt;500",
   IF(Table1[[#This Row],[actual_price]]&lt;=1000,"500–1000",IF(Table1[[#This Row],[actual_price]]&lt;=10000, "1000-10000",IF(Table1[[#This Row],[actual_price]]&lt;=50000, "10000-50000",IF(Table1[[#This Row],[actual_price]]&lt;=100000, "50000-100000","&gt;100000")))))</f>
        <v>1000-10000</v>
      </c>
      <c r="I637" s="1" t="str">
        <f>IF(Table1[[#This Row],[discount_percentage]] &lt;=20%, "0-20%",IF(Table1[[#This Row],[discount_percentage]] &lt;=50%, "20-50%", IF(Table1[[#This Row],[discount_percentage]] &lt;=70%, "50-70%", "70-100%" )))</f>
        <v>70-100%</v>
      </c>
      <c r="J637" s="1" t="str">
        <f>IF(Table1[[#This Row],[discount_percentage]] &gt;= 50%, "Over 50% discount", "Below 50% discount")</f>
        <v>Over 50% discount</v>
      </c>
      <c r="K637" s="4">
        <v>0.8</v>
      </c>
      <c r="L637">
        <v>4</v>
      </c>
      <c r="M637">
        <f>ROUND(Table1[[#This Row],[rating]], 0)</f>
        <v>4</v>
      </c>
      <c r="N637" s="1">
        <v>3382</v>
      </c>
      <c r="O637" s="1">
        <f>Table1[[#This Row],[rating]]*Table1[[#This Row],[ rating_count ]]</f>
        <v>13528</v>
      </c>
      <c r="P637" s="1" t="str">
        <f>IF(Table1[[#This Row],[ rating_count ]]&lt;= 1000, "&lt;=1000", "&gt;=1000" )</f>
        <v>&gt;=1000</v>
      </c>
      <c r="Q637" s="1">
        <f>Table1[[#This Row],[ rating_count ]]*Table1[[#This Row],[actual_price]]</f>
        <v>6760618</v>
      </c>
      <c r="R637" t="s">
        <v>11168</v>
      </c>
      <c r="S637" s="6" t="s">
        <v>4104</v>
      </c>
      <c r="T637" t="s">
        <v>12102</v>
      </c>
      <c r="U637" t="s">
        <v>4105</v>
      </c>
      <c r="V637">
        <f>IF(TRIM(Table1[[#This Row],[review_id]])="", 0, LEN(Table1[[#This Row],[review_id]]) - LEN(SUBSTITUTE(Table1[[#This Row],[review_id]], ",", "")) + 1)</f>
        <v>8</v>
      </c>
      <c r="W637" t="s">
        <v>4106</v>
      </c>
      <c r="X637" t="s">
        <v>4107</v>
      </c>
      <c r="Y637" t="s">
        <v>4108</v>
      </c>
      <c r="Z637" t="s">
        <v>4109</v>
      </c>
    </row>
    <row r="638" spans="1:26" hidden="1" x14ac:dyDescent="0.25">
      <c r="A638" t="s">
        <v>4110</v>
      </c>
      <c r="B638" t="s">
        <v>10117</v>
      </c>
      <c r="C638" t="s">
        <v>9489</v>
      </c>
      <c r="D638" t="str">
        <f>TRIM(LEFT(SUBSTITUTE(SUBSTITUTE(SUBSTITUTE(Table1[[#This Row],[Product_category]],"&amp;"," &amp; "),"HomeImprovement","Home Improvement"),"Car&amp;Motorbike","Car &amp; Motorbike"),999))</f>
        <v>Computers &amp; Accessories</v>
      </c>
      <c r="E638" t="s">
        <v>9509</v>
      </c>
      <c r="F638" s="1">
        <v>1499</v>
      </c>
      <c r="G638" s="1">
        <v>3990</v>
      </c>
      <c r="H638" s="1" t="str">
        <f>IF(Table1[[#This Row],[actual_price]]&lt;500,"&lt;500",
   IF(Table1[[#This Row],[actual_price]]&lt;=1000,"500–1000",IF(Table1[[#This Row],[actual_price]]&lt;=10000, "1000-10000",IF(Table1[[#This Row],[actual_price]]&lt;=50000, "10000-50000",IF(Table1[[#This Row],[actual_price]]&lt;=100000, "50000-100000","&gt;100000")))))</f>
        <v>1000-10000</v>
      </c>
      <c r="I638" s="1" t="str">
        <f>IF(Table1[[#This Row],[discount_percentage]] &lt;=20%, "0-20%",IF(Table1[[#This Row],[discount_percentage]] &lt;=50%, "20-50%", IF(Table1[[#This Row],[discount_percentage]] &lt;=70%, "50-70%", "70-100%" )))</f>
        <v>50-70%</v>
      </c>
      <c r="J638" s="1" t="str">
        <f>IF(Table1[[#This Row],[discount_percentage]] &gt;= 50%, "Over 50% discount", "Below 50% discount")</f>
        <v>Over 50% discount</v>
      </c>
      <c r="K638" s="4">
        <v>0.62</v>
      </c>
      <c r="L638">
        <v>4.0999999999999996</v>
      </c>
      <c r="M638">
        <f>ROUND(Table1[[#This Row],[rating]], 0)</f>
        <v>4</v>
      </c>
      <c r="N638" s="1">
        <v>109864</v>
      </c>
      <c r="O638" s="1">
        <f>Table1[[#This Row],[rating]]*Table1[[#This Row],[ rating_count ]]</f>
        <v>450442.39999999997</v>
      </c>
      <c r="P638" s="1" t="str">
        <f>IF(Table1[[#This Row],[ rating_count ]]&lt;= 1000, "&lt;=1000", "&gt;=1000" )</f>
        <v>&gt;=1000</v>
      </c>
      <c r="Q638" s="1">
        <f>Table1[[#This Row],[ rating_count ]]*Table1[[#This Row],[actual_price]]</f>
        <v>438357360</v>
      </c>
      <c r="R638" t="s">
        <v>11340</v>
      </c>
      <c r="S638" s="6" t="s">
        <v>4111</v>
      </c>
      <c r="T638" t="s">
        <v>3759</v>
      </c>
      <c r="U638" t="s">
        <v>4112</v>
      </c>
      <c r="V638">
        <f>IF(TRIM(Table1[[#This Row],[review_id]])="", 0, LEN(Table1[[#This Row],[review_id]]) - LEN(SUBSTITUTE(Table1[[#This Row],[review_id]], ",", "")) + 1)</f>
        <v>8</v>
      </c>
      <c r="W638" t="s">
        <v>4113</v>
      </c>
      <c r="X638" t="s">
        <v>4114</v>
      </c>
      <c r="Y638" t="s">
        <v>4115</v>
      </c>
      <c r="Z638" t="s">
        <v>4116</v>
      </c>
    </row>
    <row r="639" spans="1:26" hidden="1" x14ac:dyDescent="0.25">
      <c r="A639" t="s">
        <v>4117</v>
      </c>
      <c r="B639" t="s">
        <v>4118</v>
      </c>
      <c r="C639" t="s">
        <v>9492</v>
      </c>
      <c r="D639" t="str">
        <f>TRIM(LEFT(SUBSTITUTE(SUBSTITUTE(SUBSTITUTE(Table1[[#This Row],[Product_category]],"&amp;"," &amp; "),"HomeImprovement","Home Improvement"),"Car&amp;Motorbike","Car &amp; Motorbike"),999))</f>
        <v>Electronics</v>
      </c>
      <c r="E639" t="s">
        <v>9498</v>
      </c>
      <c r="F639" s="1">
        <v>1295</v>
      </c>
      <c r="G639" s="1">
        <v>1295</v>
      </c>
      <c r="H639" s="1" t="str">
        <f>IF(Table1[[#This Row],[actual_price]]&lt;500,"&lt;500",
   IF(Table1[[#This Row],[actual_price]]&lt;=1000,"500–1000",IF(Table1[[#This Row],[actual_price]]&lt;=10000, "1000-10000",IF(Table1[[#This Row],[actual_price]]&lt;=50000, "10000-50000",IF(Table1[[#This Row],[actual_price]]&lt;=100000, "50000-100000","&gt;100000")))))</f>
        <v>1000-10000</v>
      </c>
      <c r="I639" s="1" t="str">
        <f>IF(Table1[[#This Row],[discount_percentage]] &lt;=20%, "0-20%",IF(Table1[[#This Row],[discount_percentage]] &lt;=50%, "20-50%", IF(Table1[[#This Row],[discount_percentage]] &lt;=70%, "50-70%", "70-100%" )))</f>
        <v>0-20%</v>
      </c>
      <c r="J639" s="1" t="str">
        <f>IF(Table1[[#This Row],[discount_percentage]] &gt;= 50%, "Over 50% discount", "Below 50% discount")</f>
        <v>Below 50% discount</v>
      </c>
      <c r="K639" s="4">
        <v>0</v>
      </c>
      <c r="L639">
        <v>4.5</v>
      </c>
      <c r="M639">
        <f>ROUND(Table1[[#This Row],[rating]], 0)</f>
        <v>5</v>
      </c>
      <c r="N639" s="1">
        <v>5760</v>
      </c>
      <c r="O639" s="1">
        <f>Table1[[#This Row],[rating]]*Table1[[#This Row],[ rating_count ]]</f>
        <v>25920</v>
      </c>
      <c r="P639" s="1" t="str">
        <f>IF(Table1[[#This Row],[ rating_count ]]&lt;= 1000, "&lt;=1000", "&gt;=1000" )</f>
        <v>&gt;=1000</v>
      </c>
      <c r="Q639" s="1">
        <f>Table1[[#This Row],[ rating_count ]]*Table1[[#This Row],[actual_price]]</f>
        <v>7459200</v>
      </c>
      <c r="R639" t="s">
        <v>11341</v>
      </c>
      <c r="S639" s="6" t="s">
        <v>4119</v>
      </c>
      <c r="T639" t="s">
        <v>3767</v>
      </c>
      <c r="U639" t="s">
        <v>4121</v>
      </c>
      <c r="V639">
        <f>IF(TRIM(Table1[[#This Row],[review_id]])="", 0, LEN(Table1[[#This Row],[review_id]]) - LEN(SUBSTITUTE(Table1[[#This Row],[review_id]], ",", "")) + 1)</f>
        <v>8</v>
      </c>
      <c r="W639" t="s">
        <v>4122</v>
      </c>
      <c r="X639" t="s">
        <v>4123</v>
      </c>
      <c r="Y639" t="s">
        <v>4124</v>
      </c>
      <c r="Z639" t="s">
        <v>4125</v>
      </c>
    </row>
    <row r="640" spans="1:26" hidden="1" x14ac:dyDescent="0.25">
      <c r="A640" t="s">
        <v>4126</v>
      </c>
      <c r="B640" t="s">
        <v>10118</v>
      </c>
      <c r="C640" t="s">
        <v>9492</v>
      </c>
      <c r="D640" t="str">
        <f>TRIM(LEFT(SUBSTITUTE(SUBSTITUTE(SUBSTITUTE(Table1[[#This Row],[Product_category]],"&amp;"," &amp; "),"HomeImprovement","Home Improvement"),"Car&amp;Motorbike","Car &amp; Motorbike"),999))</f>
        <v>Electronics</v>
      </c>
      <c r="E640" s="1" t="s">
        <v>9507</v>
      </c>
      <c r="F640" s="1">
        <v>1889</v>
      </c>
      <c r="G640" s="1">
        <v>5499</v>
      </c>
      <c r="H640" s="1" t="str">
        <f>IF(Table1[[#This Row],[actual_price]]&lt;500,"&lt;500",
   IF(Table1[[#This Row],[actual_price]]&lt;=1000,"500–1000",IF(Table1[[#This Row],[actual_price]]&lt;=10000, "1000-10000",IF(Table1[[#This Row],[actual_price]]&lt;=50000, "10000-50000",IF(Table1[[#This Row],[actual_price]]&lt;=100000, "50000-100000","&gt;100000")))))</f>
        <v>1000-10000</v>
      </c>
      <c r="I640" s="1" t="str">
        <f>IF(Table1[[#This Row],[discount_percentage]] &lt;=20%, "0-20%",IF(Table1[[#This Row],[discount_percentage]] &lt;=50%, "20-50%", IF(Table1[[#This Row],[discount_percentage]] &lt;=70%, "50-70%", "70-100%" )))</f>
        <v>50-70%</v>
      </c>
      <c r="J640" s="1" t="str">
        <f>IF(Table1[[#This Row],[discount_percentage]] &gt;= 50%, "Over 50% discount", "Below 50% discount")</f>
        <v>Over 50% discount</v>
      </c>
      <c r="K640" s="4">
        <v>0.66</v>
      </c>
      <c r="L640">
        <v>4.2</v>
      </c>
      <c r="M640">
        <f>ROUND(Table1[[#This Row],[rating]], 0)</f>
        <v>4</v>
      </c>
      <c r="N640" s="1">
        <v>49551</v>
      </c>
      <c r="O640" s="1">
        <f>Table1[[#This Row],[rating]]*Table1[[#This Row],[ rating_count ]]</f>
        <v>208114.2</v>
      </c>
      <c r="P640" s="1" t="str">
        <f>IF(Table1[[#This Row],[ rating_count ]]&lt;= 1000, "&lt;=1000", "&gt;=1000" )</f>
        <v>&gt;=1000</v>
      </c>
      <c r="Q640" s="1">
        <f>Table1[[#This Row],[ rating_count ]]*Table1[[#This Row],[actual_price]]</f>
        <v>272480949</v>
      </c>
      <c r="R640" t="s">
        <v>11342</v>
      </c>
      <c r="S640" s="6" t="s">
        <v>4127</v>
      </c>
      <c r="T640" t="s">
        <v>12158</v>
      </c>
      <c r="U640" t="s">
        <v>4128</v>
      </c>
      <c r="V640">
        <f>IF(TRIM(Table1[[#This Row],[review_id]])="", 0, LEN(Table1[[#This Row],[review_id]]) - LEN(SUBSTITUTE(Table1[[#This Row],[review_id]], ",", "")) + 1)</f>
        <v>8</v>
      </c>
      <c r="W640" t="s">
        <v>4129</v>
      </c>
      <c r="X640" t="s">
        <v>4130</v>
      </c>
      <c r="Y640" t="s">
        <v>4131</v>
      </c>
      <c r="Z640" t="s">
        <v>4132</v>
      </c>
    </row>
    <row r="641" spans="1:26" hidden="1" x14ac:dyDescent="0.25">
      <c r="A641" t="s">
        <v>4133</v>
      </c>
      <c r="B641" t="s">
        <v>10119</v>
      </c>
      <c r="C641" t="s">
        <v>9489</v>
      </c>
      <c r="D641" t="str">
        <f>TRIM(LEFT(SUBSTITUTE(SUBSTITUTE(SUBSTITUTE(Table1[[#This Row],[Product_category]],"&amp;"," &amp; "),"HomeImprovement","Home Improvement"),"Car&amp;Motorbike","Car &amp; Motorbike"),999))</f>
        <v>Computers &amp; Accessories</v>
      </c>
      <c r="E641" s="1" t="s">
        <v>9491</v>
      </c>
      <c r="F641">
        <v>455</v>
      </c>
      <c r="G641" s="1">
        <v>1490</v>
      </c>
      <c r="H641" s="1" t="str">
        <f>IF(Table1[[#This Row],[actual_price]]&lt;500,"&lt;500",
   IF(Table1[[#This Row],[actual_price]]&lt;=1000,"500–1000",IF(Table1[[#This Row],[actual_price]]&lt;=10000, "1000-10000",IF(Table1[[#This Row],[actual_price]]&lt;=50000, "10000-50000",IF(Table1[[#This Row],[actual_price]]&lt;=100000, "50000-100000","&gt;100000")))))</f>
        <v>1000-10000</v>
      </c>
      <c r="I641" s="1" t="str">
        <f>IF(Table1[[#This Row],[discount_percentage]] &lt;=20%, "0-20%",IF(Table1[[#This Row],[discount_percentage]] &lt;=50%, "20-50%", IF(Table1[[#This Row],[discount_percentage]] &lt;=70%, "50-70%", "70-100%" )))</f>
        <v>50-70%</v>
      </c>
      <c r="J641" s="1" t="str">
        <f>IF(Table1[[#This Row],[discount_percentage]] &gt;= 50%, "Over 50% discount", "Below 50% discount")</f>
        <v>Over 50% discount</v>
      </c>
      <c r="K641" s="4">
        <v>0.69</v>
      </c>
      <c r="L641">
        <v>4.0999999999999996</v>
      </c>
      <c r="M641">
        <f>ROUND(Table1[[#This Row],[rating]], 0)</f>
        <v>4</v>
      </c>
      <c r="N641" s="1">
        <v>161677</v>
      </c>
      <c r="O641" s="1">
        <f>Table1[[#This Row],[rating]]*Table1[[#This Row],[ rating_count ]]</f>
        <v>662875.69999999995</v>
      </c>
      <c r="P641" s="1" t="str">
        <f>IF(Table1[[#This Row],[ rating_count ]]&lt;= 1000, "&lt;=1000", "&gt;=1000" )</f>
        <v>&gt;=1000</v>
      </c>
      <c r="Q641" s="1">
        <f>Table1[[#This Row],[ rating_count ]]*Table1[[#This Row],[actual_price]]</f>
        <v>240898730</v>
      </c>
      <c r="R641" t="s">
        <v>11343</v>
      </c>
      <c r="S641" s="6" t="s">
        <v>4134</v>
      </c>
      <c r="T641" t="s">
        <v>3782</v>
      </c>
      <c r="U641" t="s">
        <v>4135</v>
      </c>
      <c r="V641">
        <f>IF(TRIM(Table1[[#This Row],[review_id]])="", 0, LEN(Table1[[#This Row],[review_id]]) - LEN(SUBSTITUTE(Table1[[#This Row],[review_id]], ",", "")) + 1)</f>
        <v>8</v>
      </c>
      <c r="W641" t="s">
        <v>4136</v>
      </c>
      <c r="X641" t="s">
        <v>4137</v>
      </c>
      <c r="Y641" t="s">
        <v>4138</v>
      </c>
      <c r="Z641" t="s">
        <v>4139</v>
      </c>
    </row>
    <row r="642" spans="1:26" hidden="1" x14ac:dyDescent="0.25">
      <c r="A642" t="s">
        <v>4140</v>
      </c>
      <c r="B642" t="s">
        <v>10120</v>
      </c>
      <c r="C642" t="s">
        <v>9503</v>
      </c>
      <c r="D642" t="str">
        <f>TRIM(LEFT(SUBSTITUTE(SUBSTITUTE(SUBSTITUTE(Table1[[#This Row],[Product_category]],"&amp;"," &amp; "),"HomeImprovement","Home Improvement"),"Car&amp;Motorbike","Car &amp; Motorbike"),999))</f>
        <v>OfficeProducts</v>
      </c>
      <c r="E642" t="s">
        <v>9504</v>
      </c>
      <c r="F642">
        <v>399</v>
      </c>
      <c r="G642">
        <v>995</v>
      </c>
      <c r="H642" t="str">
        <f>IF(Table1[[#This Row],[actual_price]]&lt;500,"&lt;500",
   IF(Table1[[#This Row],[actual_price]]&lt;=1000,"500–1000",IF(Table1[[#This Row],[actual_price]]&lt;=10000, "1000-10000",IF(Table1[[#This Row],[actual_price]]&lt;=50000, "10000-50000",IF(Table1[[#This Row],[actual_price]]&lt;=100000, "50000-100000","&gt;100000")))))</f>
        <v>500–1000</v>
      </c>
      <c r="I642" t="str">
        <f>IF(Table1[[#This Row],[discount_percentage]] &lt;=20%, "0-20%",IF(Table1[[#This Row],[discount_percentage]] &lt;=50%, "20-50%", IF(Table1[[#This Row],[discount_percentage]] &lt;=70%, "50-70%", "70-100%" )))</f>
        <v>50-70%</v>
      </c>
      <c r="J642" s="1" t="str">
        <f>IF(Table1[[#This Row],[discount_percentage]] &gt;= 50%, "Over 50% discount", "Below 50% discount")</f>
        <v>Over 50% discount</v>
      </c>
      <c r="K642" s="4">
        <v>0.6</v>
      </c>
      <c r="L642">
        <v>3.9</v>
      </c>
      <c r="M642">
        <f>ROUND(Table1[[#This Row],[rating]], 0)</f>
        <v>4</v>
      </c>
      <c r="N642" s="1">
        <v>21372</v>
      </c>
      <c r="O642" s="1">
        <f>Table1[[#This Row],[rating]]*Table1[[#This Row],[ rating_count ]]</f>
        <v>83350.8</v>
      </c>
      <c r="P642" s="1" t="str">
        <f>IF(Table1[[#This Row],[ rating_count ]]&lt;= 1000, "&lt;=1000", "&gt;=1000" )</f>
        <v>&gt;=1000</v>
      </c>
      <c r="Q642" s="1">
        <f>Table1[[#This Row],[ rating_count ]]*Table1[[#This Row],[actual_price]]</f>
        <v>21265140</v>
      </c>
      <c r="R642" t="s">
        <v>11344</v>
      </c>
      <c r="S642" s="6" t="s">
        <v>4141</v>
      </c>
      <c r="T642" t="s">
        <v>12159</v>
      </c>
      <c r="U642" t="s">
        <v>4142</v>
      </c>
      <c r="V642">
        <f>IF(TRIM(Table1[[#This Row],[review_id]])="", 0, LEN(Table1[[#This Row],[review_id]]) - LEN(SUBSTITUTE(Table1[[#This Row],[review_id]], ",", "")) + 1)</f>
        <v>8</v>
      </c>
      <c r="W642" t="s">
        <v>4143</v>
      </c>
      <c r="X642" t="s">
        <v>4144</v>
      </c>
      <c r="Y642" t="s">
        <v>4145</v>
      </c>
      <c r="Z642" t="s">
        <v>4146</v>
      </c>
    </row>
    <row r="643" spans="1:26" hidden="1" x14ac:dyDescent="0.25">
      <c r="A643" t="s">
        <v>4147</v>
      </c>
      <c r="B643" t="s">
        <v>10121</v>
      </c>
      <c r="C643" t="s">
        <v>9492</v>
      </c>
      <c r="D643" t="str">
        <f>TRIM(LEFT(SUBSTITUTE(SUBSTITUTE(SUBSTITUTE(Table1[[#This Row],[Product_category]],"&amp;"," &amp; "),"HomeImprovement","Home Improvement"),"Car&amp;Motorbike","Car &amp; Motorbike"),999))</f>
        <v>Electronics</v>
      </c>
      <c r="E643" t="s">
        <v>9507</v>
      </c>
      <c r="F643" s="1">
        <v>1059</v>
      </c>
      <c r="G643" s="1">
        <v>3999</v>
      </c>
      <c r="H643" s="1" t="str">
        <f>IF(Table1[[#This Row],[actual_price]]&lt;500,"&lt;500",
   IF(Table1[[#This Row],[actual_price]]&lt;=1000,"500–1000",IF(Table1[[#This Row],[actual_price]]&lt;=10000, "1000-10000",IF(Table1[[#This Row],[actual_price]]&lt;=50000, "10000-50000",IF(Table1[[#This Row],[actual_price]]&lt;=100000, "50000-100000","&gt;100000")))))</f>
        <v>1000-10000</v>
      </c>
      <c r="I643" s="1" t="str">
        <f>IF(Table1[[#This Row],[discount_percentage]] &lt;=20%, "0-20%",IF(Table1[[#This Row],[discount_percentage]] &lt;=50%, "20-50%", IF(Table1[[#This Row],[discount_percentage]] &lt;=70%, "50-70%", "70-100%" )))</f>
        <v>70-100%</v>
      </c>
      <c r="J643" s="1" t="str">
        <f>IF(Table1[[#This Row],[discount_percentage]] &gt;= 50%, "Over 50% discount", "Below 50% discount")</f>
        <v>Over 50% discount</v>
      </c>
      <c r="K643" s="4">
        <v>0.74</v>
      </c>
      <c r="L643">
        <v>4.3</v>
      </c>
      <c r="M643">
        <f>ROUND(Table1[[#This Row],[rating]], 0)</f>
        <v>4</v>
      </c>
      <c r="N643" s="1">
        <v>140035</v>
      </c>
      <c r="O643" s="1">
        <f>Table1[[#This Row],[rating]]*Table1[[#This Row],[ rating_count ]]</f>
        <v>602150.5</v>
      </c>
      <c r="P643" s="1" t="str">
        <f>IF(Table1[[#This Row],[ rating_count ]]&lt;= 1000, "&lt;=1000", "&gt;=1000" )</f>
        <v>&gt;=1000</v>
      </c>
      <c r="Q643" s="1">
        <f>Table1[[#This Row],[ rating_count ]]*Table1[[#This Row],[actual_price]]</f>
        <v>559999965</v>
      </c>
      <c r="R643" t="s">
        <v>11169</v>
      </c>
      <c r="S643" s="6" t="s">
        <v>4148</v>
      </c>
      <c r="T643" t="s">
        <v>12160</v>
      </c>
      <c r="U643" t="s">
        <v>4150</v>
      </c>
      <c r="V643">
        <f>IF(TRIM(Table1[[#This Row],[review_id]])="", 0, LEN(Table1[[#This Row],[review_id]]) - LEN(SUBSTITUTE(Table1[[#This Row],[review_id]], ",", "")) + 1)</f>
        <v>8</v>
      </c>
      <c r="W643" t="s">
        <v>4151</v>
      </c>
      <c r="X643" t="s">
        <v>4152</v>
      </c>
      <c r="Y643" t="s">
        <v>4153</v>
      </c>
      <c r="Z643" t="s">
        <v>4154</v>
      </c>
    </row>
    <row r="644" spans="1:26" hidden="1" x14ac:dyDescent="0.25">
      <c r="A644" t="s">
        <v>4155</v>
      </c>
      <c r="B644" t="s">
        <v>10122</v>
      </c>
      <c r="C644" t="s">
        <v>9492</v>
      </c>
      <c r="D644" t="str">
        <f>TRIM(LEFT(SUBSTITUTE(SUBSTITUTE(SUBSTITUTE(Table1[[#This Row],[Product_category]],"&amp;"," &amp; "),"HomeImprovement","Home Improvement"),"Car&amp;Motorbike","Car &amp; Motorbike"),999))</f>
        <v>Electronics</v>
      </c>
      <c r="E644" s="1" t="s">
        <v>9496</v>
      </c>
      <c r="F644">
        <v>149</v>
      </c>
      <c r="G644" s="1">
        <v>1000</v>
      </c>
      <c r="H644" s="1" t="str">
        <f>IF(Table1[[#This Row],[actual_price]]&lt;500,"&lt;500",
   IF(Table1[[#This Row],[actual_price]]&lt;=1000,"500–1000",IF(Table1[[#This Row],[actual_price]]&lt;=10000, "1000-10000",IF(Table1[[#This Row],[actual_price]]&lt;=50000, "10000-50000",IF(Table1[[#This Row],[actual_price]]&lt;=100000, "50000-100000","&gt;100000")))))</f>
        <v>500–1000</v>
      </c>
      <c r="I644" s="1" t="str">
        <f>IF(Table1[[#This Row],[discount_percentage]] &lt;=20%, "0-20%",IF(Table1[[#This Row],[discount_percentage]] &lt;=50%, "20-50%", IF(Table1[[#This Row],[discount_percentage]] &lt;=70%, "50-70%", "70-100%" )))</f>
        <v>70-100%</v>
      </c>
      <c r="J644" s="1" t="str">
        <f>IF(Table1[[#This Row],[discount_percentage]] &gt;= 50%, "Over 50% discount", "Below 50% discount")</f>
        <v>Over 50% discount</v>
      </c>
      <c r="K644" s="4">
        <v>0.85</v>
      </c>
      <c r="L644">
        <v>3.9</v>
      </c>
      <c r="M644">
        <f>ROUND(Table1[[#This Row],[rating]], 0)</f>
        <v>4</v>
      </c>
      <c r="N644" s="1">
        <v>24870</v>
      </c>
      <c r="O644" s="1">
        <f>Table1[[#This Row],[rating]]*Table1[[#This Row],[ rating_count ]]</f>
        <v>96993</v>
      </c>
      <c r="P644" s="1" t="str">
        <f>IF(Table1[[#This Row],[ rating_count ]]&lt;= 1000, "&lt;=1000", "&gt;=1000" )</f>
        <v>&gt;=1000</v>
      </c>
      <c r="Q644" s="1">
        <f>Table1[[#This Row],[ rating_count ]]*Table1[[#This Row],[actual_price]]</f>
        <v>24870000</v>
      </c>
      <c r="R644" t="s">
        <v>10808</v>
      </c>
      <c r="S644" s="6" t="s">
        <v>4156</v>
      </c>
      <c r="T644" t="s">
        <v>11985</v>
      </c>
      <c r="U644" t="s">
        <v>4158</v>
      </c>
      <c r="V644">
        <f>IF(TRIM(Table1[[#This Row],[review_id]])="", 0, LEN(Table1[[#This Row],[review_id]]) - LEN(SUBSTITUTE(Table1[[#This Row],[review_id]], ",", "")) + 1)</f>
        <v>8</v>
      </c>
      <c r="W644" t="s">
        <v>4159</v>
      </c>
      <c r="X644" t="s">
        <v>4160</v>
      </c>
      <c r="Y644" t="s">
        <v>4161</v>
      </c>
      <c r="Z644" t="s">
        <v>4162</v>
      </c>
    </row>
    <row r="645" spans="1:26" hidden="1" x14ac:dyDescent="0.25">
      <c r="A645" t="s">
        <v>4163</v>
      </c>
      <c r="B645" t="s">
        <v>10123</v>
      </c>
      <c r="C645" t="s">
        <v>9492</v>
      </c>
      <c r="D645" t="str">
        <f>TRIM(LEFT(SUBSTITUTE(SUBSTITUTE(SUBSTITUTE(Table1[[#This Row],[Product_category]],"&amp;"," &amp; "),"HomeImprovement","Home Improvement"),"Car&amp;Motorbike","Car &amp; Motorbike"),999))</f>
        <v>Electronics</v>
      </c>
      <c r="E645" s="1" t="s">
        <v>9498</v>
      </c>
      <c r="F645">
        <v>717</v>
      </c>
      <c r="G645">
        <v>761</v>
      </c>
      <c r="H645" t="str">
        <f>IF(Table1[[#This Row],[actual_price]]&lt;500,"&lt;500",
   IF(Table1[[#This Row],[actual_price]]&lt;=1000,"500–1000",IF(Table1[[#This Row],[actual_price]]&lt;=10000, "1000-10000",IF(Table1[[#This Row],[actual_price]]&lt;=50000, "10000-50000",IF(Table1[[#This Row],[actual_price]]&lt;=100000, "50000-100000","&gt;100000")))))</f>
        <v>500–1000</v>
      </c>
      <c r="I645" t="str">
        <f>IF(Table1[[#This Row],[discount_percentage]] &lt;=20%, "0-20%",IF(Table1[[#This Row],[discount_percentage]] &lt;=50%, "20-50%", IF(Table1[[#This Row],[discount_percentage]] &lt;=70%, "50-70%", "70-100%" )))</f>
        <v>0-20%</v>
      </c>
      <c r="J645" s="1" t="str">
        <f>IF(Table1[[#This Row],[discount_percentage]] &gt;= 50%, "Over 50% discount", "Below 50% discount")</f>
        <v>Below 50% discount</v>
      </c>
      <c r="K645" s="4">
        <v>0.06</v>
      </c>
      <c r="L645">
        <v>4</v>
      </c>
      <c r="M645">
        <f>ROUND(Table1[[#This Row],[rating]], 0)</f>
        <v>4</v>
      </c>
      <c r="N645" s="1">
        <v>7199</v>
      </c>
      <c r="O645" s="1">
        <f>Table1[[#This Row],[rating]]*Table1[[#This Row],[ rating_count ]]</f>
        <v>28796</v>
      </c>
      <c r="P645" s="1" t="str">
        <f>IF(Table1[[#This Row],[ rating_count ]]&lt;= 1000, "&lt;=1000", "&gt;=1000" )</f>
        <v>&gt;=1000</v>
      </c>
      <c r="Q645" s="1">
        <f>Table1[[#This Row],[ rating_count ]]*Table1[[#This Row],[actual_price]]</f>
        <v>5478439</v>
      </c>
      <c r="R645" t="s">
        <v>11345</v>
      </c>
      <c r="S645" s="6" t="s">
        <v>4164</v>
      </c>
      <c r="T645" t="s">
        <v>12161</v>
      </c>
      <c r="U645" t="s">
        <v>4165</v>
      </c>
      <c r="V645">
        <f>IF(TRIM(Table1[[#This Row],[review_id]])="", 0, LEN(Table1[[#This Row],[review_id]]) - LEN(SUBSTITUTE(Table1[[#This Row],[review_id]], ",", "")) + 1)</f>
        <v>8</v>
      </c>
      <c r="W645" t="s">
        <v>4166</v>
      </c>
      <c r="X645" t="s">
        <v>4167</v>
      </c>
      <c r="Y645" t="s">
        <v>4168</v>
      </c>
      <c r="Z645" t="s">
        <v>4169</v>
      </c>
    </row>
    <row r="646" spans="1:26" hidden="1" x14ac:dyDescent="0.25">
      <c r="A646" t="s">
        <v>4170</v>
      </c>
      <c r="B646" t="s">
        <v>10124</v>
      </c>
      <c r="C646" t="s">
        <v>9492</v>
      </c>
      <c r="D646" t="str">
        <f>TRIM(LEFT(SUBSTITUTE(SUBSTITUTE(SUBSTITUTE(Table1[[#This Row],[Product_category]],"&amp;"," &amp; "),"HomeImprovement","Home Improvement"),"Car&amp;Motorbike","Car &amp; Motorbike"),999))</f>
        <v>Electronics</v>
      </c>
      <c r="E646" t="s">
        <v>9502</v>
      </c>
      <c r="F646">
        <v>99</v>
      </c>
      <c r="G646">
        <v>999</v>
      </c>
      <c r="H646" t="str">
        <f>IF(Table1[[#This Row],[actual_price]]&lt;500,"&lt;500",
   IF(Table1[[#This Row],[actual_price]]&lt;=1000,"500–1000",IF(Table1[[#This Row],[actual_price]]&lt;=10000, "1000-10000",IF(Table1[[#This Row],[actual_price]]&lt;=50000, "10000-50000",IF(Table1[[#This Row],[actual_price]]&lt;=100000, "50000-100000","&gt;100000")))))</f>
        <v>500–1000</v>
      </c>
      <c r="I646" t="str">
        <f>IF(Table1[[#This Row],[discount_percentage]] &lt;=20%, "0-20%",IF(Table1[[#This Row],[discount_percentage]] &lt;=50%, "20-50%", IF(Table1[[#This Row],[discount_percentage]] &lt;=70%, "50-70%", "70-100%" )))</f>
        <v>70-100%</v>
      </c>
      <c r="J646" s="1" t="str">
        <f>IF(Table1[[#This Row],[discount_percentage]] &gt;= 50%, "Over 50% discount", "Below 50% discount")</f>
        <v>Over 50% discount</v>
      </c>
      <c r="K646" s="4">
        <v>0.9</v>
      </c>
      <c r="L646">
        <v>4</v>
      </c>
      <c r="M646">
        <f>ROUND(Table1[[#This Row],[rating]], 0)</f>
        <v>4</v>
      </c>
      <c r="N646" s="1">
        <v>1396</v>
      </c>
      <c r="O646" s="1">
        <f>Table1[[#This Row],[rating]]*Table1[[#This Row],[ rating_count ]]</f>
        <v>5584</v>
      </c>
      <c r="P646" s="1" t="str">
        <f>IF(Table1[[#This Row],[ rating_count ]]&lt;= 1000, "&lt;=1000", "&gt;=1000" )</f>
        <v>&gt;=1000</v>
      </c>
      <c r="Q646" s="1">
        <f>Table1[[#This Row],[ rating_count ]]*Table1[[#This Row],[actual_price]]</f>
        <v>1394604</v>
      </c>
      <c r="R646" t="s">
        <v>11178</v>
      </c>
      <c r="S646" s="6" t="s">
        <v>4171</v>
      </c>
      <c r="T646" t="s">
        <v>12106</v>
      </c>
      <c r="U646" t="s">
        <v>4173</v>
      </c>
      <c r="V646">
        <f>IF(TRIM(Table1[[#This Row],[review_id]])="", 0, LEN(Table1[[#This Row],[review_id]]) - LEN(SUBSTITUTE(Table1[[#This Row],[review_id]], ",", "")) + 1)</f>
        <v>8</v>
      </c>
      <c r="W646" t="s">
        <v>4174</v>
      </c>
      <c r="X646" t="s">
        <v>4175</v>
      </c>
      <c r="Y646" t="s">
        <v>4176</v>
      </c>
      <c r="Z646" t="s">
        <v>4177</v>
      </c>
    </row>
    <row r="647" spans="1:26" hidden="1" x14ac:dyDescent="0.25">
      <c r="A647" t="s">
        <v>4178</v>
      </c>
      <c r="B647" t="s">
        <v>10125</v>
      </c>
      <c r="C647" t="s">
        <v>9492</v>
      </c>
      <c r="D647" t="str">
        <f>TRIM(LEFT(SUBSTITUTE(SUBSTITUTE(SUBSTITUTE(Table1[[#This Row],[Product_category]],"&amp;"," &amp; "),"HomeImprovement","Home Improvement"),"Car&amp;Motorbike","Car &amp; Motorbike"),999))</f>
        <v>Electronics</v>
      </c>
      <c r="E647" t="s">
        <v>9498</v>
      </c>
      <c r="F647">
        <v>39</v>
      </c>
      <c r="G647">
        <v>299</v>
      </c>
      <c r="H647" t="str">
        <f>IF(Table1[[#This Row],[actual_price]]&lt;500,"&lt;500",
   IF(Table1[[#This Row],[actual_price]]&lt;=1000,"500–1000",IF(Table1[[#This Row],[actual_price]]&lt;=10000, "1000-10000",IF(Table1[[#This Row],[actual_price]]&lt;=50000, "10000-50000",IF(Table1[[#This Row],[actual_price]]&lt;=100000, "50000-100000","&gt;100000")))))</f>
        <v>&lt;500</v>
      </c>
      <c r="I647" t="str">
        <f>IF(Table1[[#This Row],[discount_percentage]] &lt;=20%, "0-20%",IF(Table1[[#This Row],[discount_percentage]] &lt;=50%, "20-50%", IF(Table1[[#This Row],[discount_percentage]] &lt;=70%, "50-70%", "70-100%" )))</f>
        <v>70-100%</v>
      </c>
      <c r="J647" s="1" t="str">
        <f>IF(Table1[[#This Row],[discount_percentage]] &gt;= 50%, "Over 50% discount", "Below 50% discount")</f>
        <v>Over 50% discount</v>
      </c>
      <c r="K647" s="4">
        <v>0.87</v>
      </c>
      <c r="L647">
        <v>3.5</v>
      </c>
      <c r="M647">
        <f>ROUND(Table1[[#This Row],[rating]], 0)</f>
        <v>4</v>
      </c>
      <c r="N647" s="1">
        <v>15233</v>
      </c>
      <c r="O647" s="1">
        <f>Table1[[#This Row],[rating]]*Table1[[#This Row],[ rating_count ]]</f>
        <v>53315.5</v>
      </c>
      <c r="P647" s="1" t="str">
        <f>IF(Table1[[#This Row],[ rating_count ]]&lt;= 1000, "&lt;=1000", "&gt;=1000" )</f>
        <v>&gt;=1000</v>
      </c>
      <c r="Q647" s="1">
        <f>Table1[[#This Row],[ rating_count ]]*Table1[[#This Row],[actual_price]]</f>
        <v>4554667</v>
      </c>
      <c r="R647" t="s">
        <v>11346</v>
      </c>
      <c r="S647" s="6" t="s">
        <v>4179</v>
      </c>
      <c r="T647" t="s">
        <v>12162</v>
      </c>
      <c r="U647" t="s">
        <v>4180</v>
      </c>
      <c r="V647">
        <f>IF(TRIM(Table1[[#This Row],[review_id]])="", 0, LEN(Table1[[#This Row],[review_id]]) - LEN(SUBSTITUTE(Table1[[#This Row],[review_id]], ",", "")) + 1)</f>
        <v>8</v>
      </c>
      <c r="W647" t="s">
        <v>4181</v>
      </c>
      <c r="X647" t="s">
        <v>4182</v>
      </c>
      <c r="Y647" t="s">
        <v>4183</v>
      </c>
      <c r="Z647" t="s">
        <v>4184</v>
      </c>
    </row>
    <row r="648" spans="1:26" hidden="1" x14ac:dyDescent="0.25">
      <c r="A648" t="s">
        <v>4185</v>
      </c>
      <c r="B648" t="s">
        <v>10126</v>
      </c>
      <c r="C648" t="s">
        <v>9489</v>
      </c>
      <c r="D648" t="str">
        <f>TRIM(LEFT(SUBSTITUTE(SUBSTITUTE(SUBSTITUTE(Table1[[#This Row],[Product_category]],"&amp;"," &amp; "),"HomeImprovement","Home Improvement"),"Car&amp;Motorbike","Car &amp; Motorbike"),999))</f>
        <v>Computers &amp; Accessories</v>
      </c>
      <c r="E648" s="1" t="s">
        <v>9510</v>
      </c>
      <c r="F648">
        <v>889</v>
      </c>
      <c r="G648" s="1">
        <v>2500</v>
      </c>
      <c r="H648" s="1" t="str">
        <f>IF(Table1[[#This Row],[actual_price]]&lt;500,"&lt;500",
   IF(Table1[[#This Row],[actual_price]]&lt;=1000,"500–1000",IF(Table1[[#This Row],[actual_price]]&lt;=10000, "1000-10000",IF(Table1[[#This Row],[actual_price]]&lt;=50000, "10000-50000",IF(Table1[[#This Row],[actual_price]]&lt;=100000, "50000-100000","&gt;100000")))))</f>
        <v>1000-10000</v>
      </c>
      <c r="I648" s="1" t="str">
        <f>IF(Table1[[#This Row],[discount_percentage]] &lt;=20%, "0-20%",IF(Table1[[#This Row],[discount_percentage]] &lt;=50%, "20-50%", IF(Table1[[#This Row],[discount_percentage]] &lt;=70%, "50-70%", "70-100%" )))</f>
        <v>50-70%</v>
      </c>
      <c r="J648" s="1" t="str">
        <f>IF(Table1[[#This Row],[discount_percentage]] &gt;= 50%, "Over 50% discount", "Below 50% discount")</f>
        <v>Over 50% discount</v>
      </c>
      <c r="K648" s="4">
        <v>0.64</v>
      </c>
      <c r="L648">
        <v>4.3</v>
      </c>
      <c r="M648">
        <f>ROUND(Table1[[#This Row],[rating]], 0)</f>
        <v>4</v>
      </c>
      <c r="N648" s="1">
        <v>55747</v>
      </c>
      <c r="O648" s="1">
        <f>Table1[[#This Row],[rating]]*Table1[[#This Row],[ rating_count ]]</f>
        <v>239712.09999999998</v>
      </c>
      <c r="P648" s="1" t="str">
        <f>IF(Table1[[#This Row],[ rating_count ]]&lt;= 1000, "&lt;=1000", "&gt;=1000" )</f>
        <v>&gt;=1000</v>
      </c>
      <c r="Q648" s="1">
        <f>Table1[[#This Row],[ rating_count ]]*Table1[[#This Row],[actual_price]]</f>
        <v>139367500</v>
      </c>
      <c r="R648" t="s">
        <v>11347</v>
      </c>
      <c r="S648" s="6" t="s">
        <v>4186</v>
      </c>
      <c r="T648" t="s">
        <v>3811</v>
      </c>
      <c r="U648" t="s">
        <v>4188</v>
      </c>
      <c r="V648">
        <f>IF(TRIM(Table1[[#This Row],[review_id]])="", 0, LEN(Table1[[#This Row],[review_id]]) - LEN(SUBSTITUTE(Table1[[#This Row],[review_id]], ",", "")) + 1)</f>
        <v>8</v>
      </c>
      <c r="W648" t="s">
        <v>4189</v>
      </c>
      <c r="X648" t="s">
        <v>4190</v>
      </c>
      <c r="Y648" t="s">
        <v>4191</v>
      </c>
      <c r="Z648" t="s">
        <v>4192</v>
      </c>
    </row>
    <row r="649" spans="1:26" hidden="1" x14ac:dyDescent="0.25">
      <c r="A649" t="s">
        <v>4193</v>
      </c>
      <c r="B649" t="s">
        <v>10127</v>
      </c>
      <c r="C649" t="s">
        <v>9489</v>
      </c>
      <c r="D649" t="str">
        <f>TRIM(LEFT(SUBSTITUTE(SUBSTITUTE(SUBSTITUTE(Table1[[#This Row],[Product_category]],"&amp;"," &amp; "),"HomeImprovement","Home Improvement"),"Car&amp;Motorbike","Car &amp; Motorbike"),999))</f>
        <v>Computers &amp; Accessories</v>
      </c>
      <c r="E649" t="s">
        <v>9490</v>
      </c>
      <c r="F649" s="1">
        <v>1199</v>
      </c>
      <c r="G649" s="1">
        <v>4999</v>
      </c>
      <c r="H649" s="1" t="str">
        <f>IF(Table1[[#This Row],[actual_price]]&lt;500,"&lt;500",
   IF(Table1[[#This Row],[actual_price]]&lt;=1000,"500–1000",IF(Table1[[#This Row],[actual_price]]&lt;=10000, "1000-10000",IF(Table1[[#This Row],[actual_price]]&lt;=50000, "10000-50000",IF(Table1[[#This Row],[actual_price]]&lt;=100000, "50000-100000","&gt;100000")))))</f>
        <v>1000-10000</v>
      </c>
      <c r="I649" s="1" t="str">
        <f>IF(Table1[[#This Row],[discount_percentage]] &lt;=20%, "0-20%",IF(Table1[[#This Row],[discount_percentage]] &lt;=50%, "20-50%", IF(Table1[[#This Row],[discount_percentage]] &lt;=70%, "50-70%", "70-100%" )))</f>
        <v>70-100%</v>
      </c>
      <c r="J649" s="1" t="str">
        <f>IF(Table1[[#This Row],[discount_percentage]] &gt;= 50%, "Over 50% discount", "Below 50% discount")</f>
        <v>Over 50% discount</v>
      </c>
      <c r="K649" s="4">
        <v>0.76</v>
      </c>
      <c r="L649">
        <v>3.8</v>
      </c>
      <c r="M649">
        <f>ROUND(Table1[[#This Row],[rating]], 0)</f>
        <v>4</v>
      </c>
      <c r="N649" s="1">
        <v>14961</v>
      </c>
      <c r="O649" s="1">
        <f>Table1[[#This Row],[rating]]*Table1[[#This Row],[ rating_count ]]</f>
        <v>56851.799999999996</v>
      </c>
      <c r="P649" s="1" t="str">
        <f>IF(Table1[[#This Row],[ rating_count ]]&lt;= 1000, "&lt;=1000", "&gt;=1000" )</f>
        <v>&gt;=1000</v>
      </c>
      <c r="Q649" s="1">
        <f>Table1[[#This Row],[ rating_count ]]*Table1[[#This Row],[actual_price]]</f>
        <v>74790039</v>
      </c>
      <c r="R649" t="s">
        <v>11348</v>
      </c>
      <c r="S649" s="6" t="s">
        <v>4194</v>
      </c>
      <c r="T649" t="s">
        <v>3819</v>
      </c>
      <c r="U649" t="s">
        <v>4196</v>
      </c>
      <c r="V649">
        <f>IF(TRIM(Table1[[#This Row],[review_id]])="", 0, LEN(Table1[[#This Row],[review_id]]) - LEN(SUBSTITUTE(Table1[[#This Row],[review_id]], ",", "")) + 1)</f>
        <v>8</v>
      </c>
      <c r="W649" t="s">
        <v>4197</v>
      </c>
      <c r="X649" t="s">
        <v>4198</v>
      </c>
      <c r="Y649" t="s">
        <v>4199</v>
      </c>
      <c r="Z649" t="s">
        <v>4200</v>
      </c>
    </row>
    <row r="650" spans="1:26" hidden="1" x14ac:dyDescent="0.25">
      <c r="A650" t="s">
        <v>4201</v>
      </c>
      <c r="B650" t="s">
        <v>10128</v>
      </c>
      <c r="C650" t="s">
        <v>9492</v>
      </c>
      <c r="D650" t="str">
        <f>TRIM(LEFT(SUBSTITUTE(SUBSTITUTE(SUBSTITUTE(Table1[[#This Row],[Product_category]],"&amp;"," &amp; "),"HomeImprovement","Home Improvement"),"Car&amp;Motorbike","Car &amp; Motorbike"),999))</f>
        <v>Electronics</v>
      </c>
      <c r="E650" t="s">
        <v>9497</v>
      </c>
      <c r="F650">
        <v>569</v>
      </c>
      <c r="G650" s="1">
        <v>1299</v>
      </c>
      <c r="H650" s="1" t="str">
        <f>IF(Table1[[#This Row],[actual_price]]&lt;500,"&lt;500",
   IF(Table1[[#This Row],[actual_price]]&lt;=1000,"500–1000",IF(Table1[[#This Row],[actual_price]]&lt;=10000, "1000-10000",IF(Table1[[#This Row],[actual_price]]&lt;=50000, "10000-50000",IF(Table1[[#This Row],[actual_price]]&lt;=100000, "50000-100000","&gt;100000")))))</f>
        <v>1000-10000</v>
      </c>
      <c r="I650" s="1" t="str">
        <f>IF(Table1[[#This Row],[discount_percentage]] &lt;=20%, "0-20%",IF(Table1[[#This Row],[discount_percentage]] &lt;=50%, "20-50%", IF(Table1[[#This Row],[discount_percentage]] &lt;=70%, "50-70%", "70-100%" )))</f>
        <v>50-70%</v>
      </c>
      <c r="J650" s="1" t="str">
        <f>IF(Table1[[#This Row],[discount_percentage]] &gt;= 50%, "Over 50% discount", "Below 50% discount")</f>
        <v>Over 50% discount</v>
      </c>
      <c r="K650" s="4">
        <v>0.56000000000000005</v>
      </c>
      <c r="L650">
        <v>4.4000000000000004</v>
      </c>
      <c r="M650">
        <f>ROUND(Table1[[#This Row],[rating]], 0)</f>
        <v>4</v>
      </c>
      <c r="N650" s="1">
        <v>9275</v>
      </c>
      <c r="O650" s="1">
        <f>Table1[[#This Row],[rating]]*Table1[[#This Row],[ rating_count ]]</f>
        <v>40810</v>
      </c>
      <c r="P650" s="1" t="str">
        <f>IF(Table1[[#This Row],[ rating_count ]]&lt;= 1000, "&lt;=1000", "&gt;=1000" )</f>
        <v>&gt;=1000</v>
      </c>
      <c r="Q650" s="1">
        <f>Table1[[#This Row],[ rating_count ]]*Table1[[#This Row],[actual_price]]</f>
        <v>12048225</v>
      </c>
      <c r="R650" t="s">
        <v>11349</v>
      </c>
      <c r="S650" s="6" t="s">
        <v>4202</v>
      </c>
      <c r="T650" t="s">
        <v>12163</v>
      </c>
      <c r="U650" t="s">
        <v>4204</v>
      </c>
      <c r="V650">
        <f>IF(TRIM(Table1[[#This Row],[review_id]])="", 0, LEN(Table1[[#This Row],[review_id]]) - LEN(SUBSTITUTE(Table1[[#This Row],[review_id]], ",", "")) + 1)</f>
        <v>8</v>
      </c>
      <c r="W650" t="s">
        <v>4205</v>
      </c>
      <c r="X650" t="s">
        <v>4206</v>
      </c>
      <c r="Y650" t="s">
        <v>4207</v>
      </c>
      <c r="Z650" t="s">
        <v>4208</v>
      </c>
    </row>
    <row r="651" spans="1:26" hidden="1" x14ac:dyDescent="0.25">
      <c r="A651" t="s">
        <v>4209</v>
      </c>
      <c r="B651" t="s">
        <v>10129</v>
      </c>
      <c r="C651" t="s">
        <v>9492</v>
      </c>
      <c r="D651" t="str">
        <f>TRIM(LEFT(SUBSTITUTE(SUBSTITUTE(SUBSTITUTE(Table1[[#This Row],[Product_category]],"&amp;"," &amp; "),"HomeImprovement","Home Improvement"),"Car&amp;Motorbike","Car &amp; Motorbike"),999))</f>
        <v>Electronics</v>
      </c>
      <c r="E651" t="s">
        <v>9495</v>
      </c>
      <c r="F651" s="1">
        <v>1499</v>
      </c>
      <c r="G651" s="1">
        <v>8999</v>
      </c>
      <c r="H651" s="1" t="str">
        <f>IF(Table1[[#This Row],[actual_price]]&lt;500,"&lt;500",
   IF(Table1[[#This Row],[actual_price]]&lt;=1000,"500–1000",IF(Table1[[#This Row],[actual_price]]&lt;=10000, "1000-10000",IF(Table1[[#This Row],[actual_price]]&lt;=50000, "10000-50000",IF(Table1[[#This Row],[actual_price]]&lt;=100000, "50000-100000","&gt;100000")))))</f>
        <v>1000-10000</v>
      </c>
      <c r="I651" s="1" t="str">
        <f>IF(Table1[[#This Row],[discount_percentage]] &lt;=20%, "0-20%",IF(Table1[[#This Row],[discount_percentage]] &lt;=50%, "20-50%", IF(Table1[[#This Row],[discount_percentage]] &lt;=70%, "50-70%", "70-100%" )))</f>
        <v>70-100%</v>
      </c>
      <c r="J651" s="1" t="str">
        <f>IF(Table1[[#This Row],[discount_percentage]] &gt;= 50%, "Over 50% discount", "Below 50% discount")</f>
        <v>Over 50% discount</v>
      </c>
      <c r="K651" s="4">
        <v>0.83</v>
      </c>
      <c r="L651">
        <v>3.7</v>
      </c>
      <c r="M651">
        <f>ROUND(Table1[[#This Row],[rating]], 0)</f>
        <v>4</v>
      </c>
      <c r="N651" s="1">
        <v>28324</v>
      </c>
      <c r="O651" s="1">
        <f>Table1[[#This Row],[rating]]*Table1[[#This Row],[ rating_count ]]</f>
        <v>104798.8</v>
      </c>
      <c r="P651" s="1" t="str">
        <f>IF(Table1[[#This Row],[ rating_count ]]&lt;= 1000, "&lt;=1000", "&gt;=1000" )</f>
        <v>&gt;=1000</v>
      </c>
      <c r="Q651" s="1">
        <f>Table1[[#This Row],[ rating_count ]]*Table1[[#This Row],[actual_price]]</f>
        <v>254887676</v>
      </c>
      <c r="R651" t="s">
        <v>11350</v>
      </c>
      <c r="S651" s="6" t="s">
        <v>4210</v>
      </c>
      <c r="T651" t="s">
        <v>3834</v>
      </c>
      <c r="U651" t="s">
        <v>4212</v>
      </c>
      <c r="V651">
        <f>IF(TRIM(Table1[[#This Row],[review_id]])="", 0, LEN(Table1[[#This Row],[review_id]]) - LEN(SUBSTITUTE(Table1[[#This Row],[review_id]], ",", "")) + 1)</f>
        <v>8</v>
      </c>
      <c r="W651" t="s">
        <v>4213</v>
      </c>
      <c r="X651" t="s">
        <v>4214</v>
      </c>
      <c r="Y651" t="s">
        <v>4215</v>
      </c>
      <c r="Z651" t="s">
        <v>4216</v>
      </c>
    </row>
    <row r="652" spans="1:26" hidden="1" x14ac:dyDescent="0.25">
      <c r="A652" t="s">
        <v>4217</v>
      </c>
      <c r="B652" t="s">
        <v>10130</v>
      </c>
      <c r="C652" t="s">
        <v>9489</v>
      </c>
      <c r="D652" t="str">
        <f>TRIM(LEFT(SUBSTITUTE(SUBSTITUTE(SUBSTITUTE(Table1[[#This Row],[Product_category]],"&amp;"," &amp; "),"HomeImprovement","Home Improvement"),"Car&amp;Motorbike","Car &amp; Motorbike"),999))</f>
        <v>Computers &amp; Accessories</v>
      </c>
      <c r="E652" t="s">
        <v>9490</v>
      </c>
      <c r="F652">
        <v>149</v>
      </c>
      <c r="G652">
        <v>180</v>
      </c>
      <c r="H652" t="str">
        <f>IF(Table1[[#This Row],[actual_price]]&lt;500,"&lt;500",
   IF(Table1[[#This Row],[actual_price]]&lt;=1000,"500–1000",IF(Table1[[#This Row],[actual_price]]&lt;=10000, "1000-10000",IF(Table1[[#This Row],[actual_price]]&lt;=50000, "10000-50000",IF(Table1[[#This Row],[actual_price]]&lt;=100000, "50000-100000","&gt;100000")))))</f>
        <v>&lt;500</v>
      </c>
      <c r="I652" t="str">
        <f>IF(Table1[[#This Row],[discount_percentage]] &lt;=20%, "0-20%",IF(Table1[[#This Row],[discount_percentage]] &lt;=50%, "20-50%", IF(Table1[[#This Row],[discount_percentage]] &lt;=70%, "50-70%", "70-100%" )))</f>
        <v>0-20%</v>
      </c>
      <c r="J652" s="1" t="str">
        <f>IF(Table1[[#This Row],[discount_percentage]] &gt;= 50%, "Over 50% discount", "Below 50% discount")</f>
        <v>Below 50% discount</v>
      </c>
      <c r="K652" s="4">
        <v>0.17</v>
      </c>
      <c r="L652">
        <v>4.4000000000000004</v>
      </c>
      <c r="M652">
        <f>ROUND(Table1[[#This Row],[rating]], 0)</f>
        <v>4</v>
      </c>
      <c r="N652">
        <v>644</v>
      </c>
      <c r="O652" s="1">
        <f>Table1[[#This Row],[rating]]*Table1[[#This Row],[ rating_count ]]</f>
        <v>2833.6000000000004</v>
      </c>
      <c r="P652" s="1" t="str">
        <f>IF(Table1[[#This Row],[ rating_count ]]&lt;= 1000, "&lt;=1000", "&gt;=1000" )</f>
        <v>&lt;=1000</v>
      </c>
      <c r="Q652" s="1">
        <f>Table1[[#This Row],[ rating_count ]]*Table1[[#This Row],[actual_price]]</f>
        <v>115920</v>
      </c>
      <c r="R652" t="s">
        <v>11351</v>
      </c>
      <c r="S652" s="6" t="s">
        <v>4218</v>
      </c>
      <c r="T652" t="s">
        <v>3842</v>
      </c>
      <c r="U652" t="s">
        <v>4219</v>
      </c>
      <c r="V652">
        <f>IF(TRIM(Table1[[#This Row],[review_id]])="", 0, LEN(Table1[[#This Row],[review_id]]) - LEN(SUBSTITUTE(Table1[[#This Row],[review_id]], ",", "")) + 1)</f>
        <v>8</v>
      </c>
      <c r="W652" t="s">
        <v>4220</v>
      </c>
      <c r="X652" t="s">
        <v>4221</v>
      </c>
      <c r="Y652" t="s">
        <v>4222</v>
      </c>
      <c r="Z652" t="s">
        <v>4223</v>
      </c>
    </row>
    <row r="653" spans="1:26" hidden="1" x14ac:dyDescent="0.25">
      <c r="A653" t="s">
        <v>4224</v>
      </c>
      <c r="B653" t="s">
        <v>10131</v>
      </c>
      <c r="C653" t="s">
        <v>9492</v>
      </c>
      <c r="D653" t="str">
        <f>TRIM(LEFT(SUBSTITUTE(SUBSTITUTE(SUBSTITUTE(Table1[[#This Row],[Product_category]],"&amp;"," &amp; "),"HomeImprovement","Home Improvement"),"Car&amp;Motorbike","Car &amp; Motorbike"),999))</f>
        <v>Electronics</v>
      </c>
      <c r="E653" s="1" t="s">
        <v>9498</v>
      </c>
      <c r="F653">
        <v>399</v>
      </c>
      <c r="G653">
        <v>549</v>
      </c>
      <c r="H653" t="str">
        <f>IF(Table1[[#This Row],[actual_price]]&lt;500,"&lt;500",
   IF(Table1[[#This Row],[actual_price]]&lt;=1000,"500–1000",IF(Table1[[#This Row],[actual_price]]&lt;=10000, "1000-10000",IF(Table1[[#This Row],[actual_price]]&lt;=50000, "10000-50000",IF(Table1[[#This Row],[actual_price]]&lt;=100000, "50000-100000","&gt;100000")))))</f>
        <v>500–1000</v>
      </c>
      <c r="I653" t="str">
        <f>IF(Table1[[#This Row],[discount_percentage]] &lt;=20%, "0-20%",IF(Table1[[#This Row],[discount_percentage]] &lt;=50%, "20-50%", IF(Table1[[#This Row],[discount_percentage]] &lt;=70%, "50-70%", "70-100%" )))</f>
        <v>20-50%</v>
      </c>
      <c r="J653" s="1" t="str">
        <f>IF(Table1[[#This Row],[discount_percentage]] &gt;= 50%, "Over 50% discount", "Below 50% discount")</f>
        <v>Below 50% discount</v>
      </c>
      <c r="K653" s="4">
        <v>0.27</v>
      </c>
      <c r="L653">
        <v>4.4000000000000004</v>
      </c>
      <c r="M653">
        <f>ROUND(Table1[[#This Row],[rating]], 0)</f>
        <v>4</v>
      </c>
      <c r="N653" s="1">
        <v>18139</v>
      </c>
      <c r="O653" s="1">
        <f>Table1[[#This Row],[rating]]*Table1[[#This Row],[ rating_count ]]</f>
        <v>79811.600000000006</v>
      </c>
      <c r="P653" s="1" t="str">
        <f>IF(Table1[[#This Row],[ rating_count ]]&lt;= 1000, "&lt;=1000", "&gt;=1000" )</f>
        <v>&gt;=1000</v>
      </c>
      <c r="Q653" s="1">
        <f>Table1[[#This Row],[ rating_count ]]*Table1[[#This Row],[actual_price]]</f>
        <v>9958311</v>
      </c>
      <c r="R653" t="s">
        <v>11352</v>
      </c>
      <c r="S653" s="6" t="s">
        <v>4225</v>
      </c>
      <c r="T653" t="s">
        <v>3850</v>
      </c>
      <c r="U653" t="s">
        <v>4226</v>
      </c>
      <c r="V653">
        <f>IF(TRIM(Table1[[#This Row],[review_id]])="", 0, LEN(Table1[[#This Row],[review_id]]) - LEN(SUBSTITUTE(Table1[[#This Row],[review_id]], ",", "")) + 1)</f>
        <v>8</v>
      </c>
      <c r="W653" t="s">
        <v>4227</v>
      </c>
      <c r="X653" t="s">
        <v>4228</v>
      </c>
      <c r="Y653" t="s">
        <v>4229</v>
      </c>
      <c r="Z653" t="s">
        <v>4230</v>
      </c>
    </row>
    <row r="654" spans="1:26" hidden="1" x14ac:dyDescent="0.25">
      <c r="A654" t="s">
        <v>4231</v>
      </c>
      <c r="B654" t="s">
        <v>10132</v>
      </c>
      <c r="C654" t="s">
        <v>9492</v>
      </c>
      <c r="D654" t="str">
        <f>TRIM(LEFT(SUBSTITUTE(SUBSTITUTE(SUBSTITUTE(Table1[[#This Row],[Product_category]],"&amp;"," &amp; "),"HomeImprovement","Home Improvement"),"Car&amp;Motorbike","Car &amp; Motorbike"),999))</f>
        <v>Electronics</v>
      </c>
      <c r="E654" t="s">
        <v>9507</v>
      </c>
      <c r="F654">
        <v>191</v>
      </c>
      <c r="G654">
        <v>225</v>
      </c>
      <c r="H654" t="str">
        <f>IF(Table1[[#This Row],[actual_price]]&lt;500,"&lt;500",
   IF(Table1[[#This Row],[actual_price]]&lt;=1000,"500–1000",IF(Table1[[#This Row],[actual_price]]&lt;=10000, "1000-10000",IF(Table1[[#This Row],[actual_price]]&lt;=50000, "10000-50000",IF(Table1[[#This Row],[actual_price]]&lt;=100000, "50000-100000","&gt;100000")))))</f>
        <v>&lt;500</v>
      </c>
      <c r="I654" t="str">
        <f>IF(Table1[[#This Row],[discount_percentage]] &lt;=20%, "0-20%",IF(Table1[[#This Row],[discount_percentage]] &lt;=50%, "20-50%", IF(Table1[[#This Row],[discount_percentage]] &lt;=70%, "50-70%", "70-100%" )))</f>
        <v>0-20%</v>
      </c>
      <c r="J654" s="1" t="str">
        <f>IF(Table1[[#This Row],[discount_percentage]] &gt;= 50%, "Over 50% discount", "Below 50% discount")</f>
        <v>Below 50% discount</v>
      </c>
      <c r="K654" s="4">
        <v>0.15</v>
      </c>
      <c r="L654">
        <v>4.4000000000000004</v>
      </c>
      <c r="M654">
        <f>ROUND(Table1[[#This Row],[rating]], 0)</f>
        <v>4</v>
      </c>
      <c r="N654" s="1">
        <v>7203</v>
      </c>
      <c r="O654" s="1">
        <f>Table1[[#This Row],[rating]]*Table1[[#This Row],[ rating_count ]]</f>
        <v>31693.200000000004</v>
      </c>
      <c r="P654" s="1" t="str">
        <f>IF(Table1[[#This Row],[ rating_count ]]&lt;= 1000, "&lt;=1000", "&gt;=1000" )</f>
        <v>&gt;=1000</v>
      </c>
      <c r="Q654" s="1">
        <f>Table1[[#This Row],[ rating_count ]]*Table1[[#This Row],[actual_price]]</f>
        <v>1620675</v>
      </c>
      <c r="R654" t="s">
        <v>11353</v>
      </c>
      <c r="S654" s="6" t="s">
        <v>4232</v>
      </c>
      <c r="T654" t="s">
        <v>3858</v>
      </c>
      <c r="U654" t="s">
        <v>4234</v>
      </c>
      <c r="V654">
        <f>IF(TRIM(Table1[[#This Row],[review_id]])="", 0, LEN(Table1[[#This Row],[review_id]]) - LEN(SUBSTITUTE(Table1[[#This Row],[review_id]], ",", "")) + 1)</f>
        <v>8</v>
      </c>
      <c r="W654" t="s">
        <v>4235</v>
      </c>
      <c r="X654" t="s">
        <v>4236</v>
      </c>
      <c r="Y654" t="s">
        <v>4237</v>
      </c>
      <c r="Z654" t="s">
        <v>4238</v>
      </c>
    </row>
    <row r="655" spans="1:26" hidden="1" x14ac:dyDescent="0.25">
      <c r="A655" t="s">
        <v>4239</v>
      </c>
      <c r="B655" t="s">
        <v>10133</v>
      </c>
      <c r="C655" t="s">
        <v>9489</v>
      </c>
      <c r="D655" t="str">
        <f>TRIM(LEFT(SUBSTITUTE(SUBSTITUTE(SUBSTITUTE(Table1[[#This Row],[Product_category]],"&amp;"," &amp; "),"HomeImprovement","Home Improvement"),"Car&amp;Motorbike","Car &amp; Motorbike"),999))</f>
        <v>Computers &amp; Accessories</v>
      </c>
      <c r="E655" t="s">
        <v>9499</v>
      </c>
      <c r="F655">
        <v>129</v>
      </c>
      <c r="G655">
        <v>999</v>
      </c>
      <c r="H655" t="str">
        <f>IF(Table1[[#This Row],[actual_price]]&lt;500,"&lt;500",
   IF(Table1[[#This Row],[actual_price]]&lt;=1000,"500–1000",IF(Table1[[#This Row],[actual_price]]&lt;=10000, "1000-10000",IF(Table1[[#This Row],[actual_price]]&lt;=50000, "10000-50000",IF(Table1[[#This Row],[actual_price]]&lt;=100000, "50000-100000","&gt;100000")))))</f>
        <v>500–1000</v>
      </c>
      <c r="I655" t="str">
        <f>IF(Table1[[#This Row],[discount_percentage]] &lt;=20%, "0-20%",IF(Table1[[#This Row],[discount_percentage]] &lt;=50%, "20-50%", IF(Table1[[#This Row],[discount_percentage]] &lt;=70%, "50-70%", "70-100%" )))</f>
        <v>70-100%</v>
      </c>
      <c r="J655" s="1" t="str">
        <f>IF(Table1[[#This Row],[discount_percentage]] &gt;= 50%, "Over 50% discount", "Below 50% discount")</f>
        <v>Over 50% discount</v>
      </c>
      <c r="K655" s="4">
        <v>0.87</v>
      </c>
      <c r="L655">
        <v>4.2</v>
      </c>
      <c r="M655">
        <f>ROUND(Table1[[#This Row],[rating]], 0)</f>
        <v>4</v>
      </c>
      <c r="N655">
        <v>491</v>
      </c>
      <c r="O655" s="1">
        <f>Table1[[#This Row],[rating]]*Table1[[#This Row],[ rating_count ]]</f>
        <v>2062.2000000000003</v>
      </c>
      <c r="P655" s="1" t="str">
        <f>IF(Table1[[#This Row],[ rating_count ]]&lt;= 1000, "&lt;=1000", "&gt;=1000" )</f>
        <v>&lt;=1000</v>
      </c>
      <c r="Q655" s="1">
        <f>Table1[[#This Row],[ rating_count ]]*Table1[[#This Row],[actual_price]]</f>
        <v>490509</v>
      </c>
      <c r="R655" t="s">
        <v>11354</v>
      </c>
      <c r="S655" s="6" t="s">
        <v>4240</v>
      </c>
      <c r="T655" t="s">
        <v>3866</v>
      </c>
      <c r="U655" t="s">
        <v>4242</v>
      </c>
      <c r="V655">
        <f>IF(TRIM(Table1[[#This Row],[review_id]])="", 0, LEN(Table1[[#This Row],[review_id]]) - LEN(SUBSTITUTE(Table1[[#This Row],[review_id]], ",", "")) + 1)</f>
        <v>8</v>
      </c>
      <c r="W655" t="s">
        <v>4243</v>
      </c>
      <c r="X655" t="s">
        <v>4244</v>
      </c>
      <c r="Y655" t="s">
        <v>4245</v>
      </c>
      <c r="Z655" t="s">
        <v>4246</v>
      </c>
    </row>
    <row r="656" spans="1:26" hidden="1" x14ac:dyDescent="0.25">
      <c r="A656" t="s">
        <v>4247</v>
      </c>
      <c r="B656" t="s">
        <v>10134</v>
      </c>
      <c r="C656" t="s">
        <v>9492</v>
      </c>
      <c r="D656" t="str">
        <f>TRIM(LEFT(SUBSTITUTE(SUBSTITUTE(SUBSTITUTE(Table1[[#This Row],[Product_category]],"&amp;"," &amp; "),"HomeImprovement","Home Improvement"),"Car&amp;Motorbike","Car &amp; Motorbike"),999))</f>
        <v>Electronics</v>
      </c>
      <c r="E656" s="1" t="s">
        <v>9507</v>
      </c>
      <c r="F656">
        <v>199</v>
      </c>
      <c r="G656">
        <v>599</v>
      </c>
      <c r="H656" t="str">
        <f>IF(Table1[[#This Row],[actual_price]]&lt;500,"&lt;500",
   IF(Table1[[#This Row],[actual_price]]&lt;=1000,"500–1000",IF(Table1[[#This Row],[actual_price]]&lt;=10000, "1000-10000",IF(Table1[[#This Row],[actual_price]]&lt;=50000, "10000-50000",IF(Table1[[#This Row],[actual_price]]&lt;=100000, "50000-100000","&gt;100000")))))</f>
        <v>500–1000</v>
      </c>
      <c r="I656" t="str">
        <f>IF(Table1[[#This Row],[discount_percentage]] &lt;=20%, "0-20%",IF(Table1[[#This Row],[discount_percentage]] &lt;=50%, "20-50%", IF(Table1[[#This Row],[discount_percentage]] &lt;=70%, "50-70%", "70-100%" )))</f>
        <v>50-70%</v>
      </c>
      <c r="J656" s="1" t="str">
        <f>IF(Table1[[#This Row],[discount_percentage]] &gt;= 50%, "Over 50% discount", "Below 50% discount")</f>
        <v>Over 50% discount</v>
      </c>
      <c r="K656" s="4">
        <v>0.67</v>
      </c>
      <c r="L656">
        <v>4.5</v>
      </c>
      <c r="M656">
        <f>ROUND(Table1[[#This Row],[rating]], 0)</f>
        <v>5</v>
      </c>
      <c r="N656" s="1">
        <v>13568</v>
      </c>
      <c r="O656" s="1">
        <f>Table1[[#This Row],[rating]]*Table1[[#This Row],[ rating_count ]]</f>
        <v>61056</v>
      </c>
      <c r="P656" s="1" t="str">
        <f>IF(Table1[[#This Row],[ rating_count ]]&lt;= 1000, "&lt;=1000", "&gt;=1000" )</f>
        <v>&gt;=1000</v>
      </c>
      <c r="Q656" s="1">
        <f>Table1[[#This Row],[ rating_count ]]*Table1[[#This Row],[actual_price]]</f>
        <v>8127232</v>
      </c>
      <c r="R656" t="s">
        <v>11355</v>
      </c>
      <c r="S656" s="6" t="s">
        <v>4248</v>
      </c>
      <c r="T656" t="s">
        <v>12164</v>
      </c>
      <c r="U656" t="s">
        <v>4250</v>
      </c>
      <c r="V656">
        <f>IF(TRIM(Table1[[#This Row],[review_id]])="", 0, LEN(Table1[[#This Row],[review_id]]) - LEN(SUBSTITUTE(Table1[[#This Row],[review_id]], ",", "")) + 1)</f>
        <v>8</v>
      </c>
      <c r="W656" t="s">
        <v>4251</v>
      </c>
      <c r="X656" t="s">
        <v>4252</v>
      </c>
      <c r="Y656" t="s">
        <v>4253</v>
      </c>
      <c r="Z656" t="s">
        <v>4254</v>
      </c>
    </row>
    <row r="657" spans="1:26" hidden="1" x14ac:dyDescent="0.25">
      <c r="A657" t="s">
        <v>4255</v>
      </c>
      <c r="B657" t="s">
        <v>10135</v>
      </c>
      <c r="C657" t="s">
        <v>9492</v>
      </c>
      <c r="D657" t="str">
        <f>TRIM(LEFT(SUBSTITUTE(SUBSTITUTE(SUBSTITUTE(Table1[[#This Row],[Product_category]],"&amp;"," &amp; "),"HomeImprovement","Home Improvement"),"Car&amp;Motorbike","Car &amp; Motorbike"),999))</f>
        <v>Electronics</v>
      </c>
      <c r="E657" s="1" t="s">
        <v>9498</v>
      </c>
      <c r="F657">
        <v>999</v>
      </c>
      <c r="G657" s="1">
        <v>4499</v>
      </c>
      <c r="H657" s="1" t="str">
        <f>IF(Table1[[#This Row],[actual_price]]&lt;500,"&lt;500",
   IF(Table1[[#This Row],[actual_price]]&lt;=1000,"500–1000",IF(Table1[[#This Row],[actual_price]]&lt;=10000, "1000-10000",IF(Table1[[#This Row],[actual_price]]&lt;=50000, "10000-50000",IF(Table1[[#This Row],[actual_price]]&lt;=100000, "50000-100000","&gt;100000")))))</f>
        <v>1000-10000</v>
      </c>
      <c r="I657" s="1" t="str">
        <f>IF(Table1[[#This Row],[discount_percentage]] &lt;=20%, "0-20%",IF(Table1[[#This Row],[discount_percentage]] &lt;=50%, "20-50%", IF(Table1[[#This Row],[discount_percentage]] &lt;=70%, "50-70%", "70-100%" )))</f>
        <v>70-100%</v>
      </c>
      <c r="J657" s="1" t="str">
        <f>IF(Table1[[#This Row],[discount_percentage]] &gt;= 50%, "Over 50% discount", "Below 50% discount")</f>
        <v>Over 50% discount</v>
      </c>
      <c r="K657" s="4">
        <v>0.78</v>
      </c>
      <c r="L657">
        <v>3.8</v>
      </c>
      <c r="M657">
        <f>ROUND(Table1[[#This Row],[rating]], 0)</f>
        <v>4</v>
      </c>
      <c r="N657" s="1">
        <v>3390</v>
      </c>
      <c r="O657" s="1">
        <f>Table1[[#This Row],[rating]]*Table1[[#This Row],[ rating_count ]]</f>
        <v>12882</v>
      </c>
      <c r="P657" s="1" t="str">
        <f>IF(Table1[[#This Row],[ rating_count ]]&lt;= 1000, "&lt;=1000", "&gt;=1000" )</f>
        <v>&gt;=1000</v>
      </c>
      <c r="Q657" s="1">
        <f>Table1[[#This Row],[ rating_count ]]*Table1[[#This Row],[actual_price]]</f>
        <v>15251610</v>
      </c>
      <c r="R657" t="s">
        <v>11356</v>
      </c>
      <c r="S657" s="6" t="s">
        <v>4256</v>
      </c>
      <c r="T657" t="s">
        <v>12165</v>
      </c>
      <c r="U657" t="s">
        <v>4258</v>
      </c>
      <c r="V657">
        <f>IF(TRIM(Table1[[#This Row],[review_id]])="", 0, LEN(Table1[[#This Row],[review_id]]) - LEN(SUBSTITUTE(Table1[[#This Row],[review_id]], ",", "")) + 1)</f>
        <v>8</v>
      </c>
      <c r="W657" t="s">
        <v>4259</v>
      </c>
      <c r="X657" t="s">
        <v>4260</v>
      </c>
      <c r="Y657" t="s">
        <v>4261</v>
      </c>
      <c r="Z657" t="s">
        <v>4262</v>
      </c>
    </row>
    <row r="658" spans="1:26" hidden="1" x14ac:dyDescent="0.25">
      <c r="A658" t="s">
        <v>4263</v>
      </c>
      <c r="B658" t="s">
        <v>10136</v>
      </c>
      <c r="C658" t="s">
        <v>9492</v>
      </c>
      <c r="D658" t="str">
        <f>TRIM(LEFT(SUBSTITUTE(SUBSTITUTE(SUBSTITUTE(Table1[[#This Row],[Product_category]],"&amp;"," &amp; "),"HomeImprovement","Home Improvement"),"Car&amp;Motorbike","Car &amp; Motorbike"),999))</f>
        <v>Electronics</v>
      </c>
      <c r="E658" t="s">
        <v>9502</v>
      </c>
      <c r="F658">
        <v>899</v>
      </c>
      <c r="G658" s="1">
        <v>4499</v>
      </c>
      <c r="H658" s="1" t="str">
        <f>IF(Table1[[#This Row],[actual_price]]&lt;500,"&lt;500",
   IF(Table1[[#This Row],[actual_price]]&lt;=1000,"500–1000",IF(Table1[[#This Row],[actual_price]]&lt;=10000, "1000-10000",IF(Table1[[#This Row],[actual_price]]&lt;=50000, "10000-50000",IF(Table1[[#This Row],[actual_price]]&lt;=100000, "50000-100000","&gt;100000")))))</f>
        <v>1000-10000</v>
      </c>
      <c r="I658" s="1" t="str">
        <f>IF(Table1[[#This Row],[discount_percentage]] &lt;=20%, "0-20%",IF(Table1[[#This Row],[discount_percentage]] &lt;=50%, "20-50%", IF(Table1[[#This Row],[discount_percentage]] &lt;=70%, "50-70%", "70-100%" )))</f>
        <v>70-100%</v>
      </c>
      <c r="J658" s="1" t="str">
        <f>IF(Table1[[#This Row],[discount_percentage]] &gt;= 50%, "Over 50% discount", "Below 50% discount")</f>
        <v>Over 50% discount</v>
      </c>
      <c r="K658" s="4">
        <v>0.8</v>
      </c>
      <c r="L658">
        <v>3.8</v>
      </c>
      <c r="M658">
        <f>ROUND(Table1[[#This Row],[rating]], 0)</f>
        <v>4</v>
      </c>
      <c r="N658" s="1">
        <v>103052</v>
      </c>
      <c r="O658" s="1">
        <f>Table1[[#This Row],[rating]]*Table1[[#This Row],[ rating_count ]]</f>
        <v>391597.6</v>
      </c>
      <c r="P658" s="1" t="str">
        <f>IF(Table1[[#This Row],[ rating_count ]]&lt;= 1000, "&lt;=1000", "&gt;=1000" )</f>
        <v>&gt;=1000</v>
      </c>
      <c r="Q658" s="1">
        <f>Table1[[#This Row],[ rating_count ]]*Table1[[#This Row],[actual_price]]</f>
        <v>463630948</v>
      </c>
      <c r="R658" t="s">
        <v>11357</v>
      </c>
      <c r="S658" s="6" t="s">
        <v>4264</v>
      </c>
      <c r="T658" t="s">
        <v>3888</v>
      </c>
      <c r="U658" t="s">
        <v>4266</v>
      </c>
      <c r="V658">
        <f>IF(TRIM(Table1[[#This Row],[review_id]])="", 0, LEN(Table1[[#This Row],[review_id]]) - LEN(SUBSTITUTE(Table1[[#This Row],[review_id]], ",", "")) + 1)</f>
        <v>8</v>
      </c>
      <c r="W658" t="s">
        <v>4267</v>
      </c>
      <c r="X658" t="s">
        <v>4268</v>
      </c>
      <c r="Y658" t="s">
        <v>4269</v>
      </c>
      <c r="Z658" t="s">
        <v>4270</v>
      </c>
    </row>
    <row r="659" spans="1:26" hidden="1" x14ac:dyDescent="0.25">
      <c r="A659" t="s">
        <v>4271</v>
      </c>
      <c r="B659" t="s">
        <v>10137</v>
      </c>
      <c r="C659" t="s">
        <v>9489</v>
      </c>
      <c r="D659" t="str">
        <f>TRIM(LEFT(SUBSTITUTE(SUBSTITUTE(SUBSTITUTE(Table1[[#This Row],[Product_category]],"&amp;"," &amp; "),"HomeImprovement","Home Improvement"),"Car&amp;Motorbike","Car &amp; Motorbike"),999))</f>
        <v>Computers &amp; Accessories</v>
      </c>
      <c r="E659" t="s">
        <v>9490</v>
      </c>
      <c r="F659" s="1">
        <v>1799</v>
      </c>
      <c r="G659" s="1">
        <v>2499</v>
      </c>
      <c r="H659" s="1" t="str">
        <f>IF(Table1[[#This Row],[actual_price]]&lt;500,"&lt;500",
   IF(Table1[[#This Row],[actual_price]]&lt;=1000,"500–1000",IF(Table1[[#This Row],[actual_price]]&lt;=10000, "1000-10000",IF(Table1[[#This Row],[actual_price]]&lt;=50000, "10000-50000",IF(Table1[[#This Row],[actual_price]]&lt;=100000, "50000-100000","&gt;100000")))))</f>
        <v>1000-10000</v>
      </c>
      <c r="I659" s="1" t="str">
        <f>IF(Table1[[#This Row],[discount_percentage]] &lt;=20%, "0-20%",IF(Table1[[#This Row],[discount_percentage]] &lt;=50%, "20-50%", IF(Table1[[#This Row],[discount_percentage]] &lt;=70%, "50-70%", "70-100%" )))</f>
        <v>20-50%</v>
      </c>
      <c r="J659" s="1" t="str">
        <f>IF(Table1[[#This Row],[discount_percentage]] &gt;= 50%, "Over 50% discount", "Below 50% discount")</f>
        <v>Below 50% discount</v>
      </c>
      <c r="K659" s="4">
        <v>0.28000000000000003</v>
      </c>
      <c r="L659">
        <v>4.0999999999999996</v>
      </c>
      <c r="M659">
        <f>ROUND(Table1[[#This Row],[rating]], 0)</f>
        <v>4</v>
      </c>
      <c r="N659" s="1">
        <v>18678</v>
      </c>
      <c r="O659" s="1">
        <f>Table1[[#This Row],[rating]]*Table1[[#This Row],[ rating_count ]]</f>
        <v>76579.799999999988</v>
      </c>
      <c r="P659" s="1" t="str">
        <f>IF(Table1[[#This Row],[ rating_count ]]&lt;= 1000, "&lt;=1000", "&gt;=1000" )</f>
        <v>&gt;=1000</v>
      </c>
      <c r="Q659" s="1">
        <f>Table1[[#This Row],[ rating_count ]]*Table1[[#This Row],[actual_price]]</f>
        <v>46676322</v>
      </c>
      <c r="R659" t="s">
        <v>11185</v>
      </c>
      <c r="S659" s="6" t="s">
        <v>4272</v>
      </c>
      <c r="T659" t="s">
        <v>2643</v>
      </c>
      <c r="U659" t="s">
        <v>4274</v>
      </c>
      <c r="V659">
        <f>IF(TRIM(Table1[[#This Row],[review_id]])="", 0, LEN(Table1[[#This Row],[review_id]]) - LEN(SUBSTITUTE(Table1[[#This Row],[review_id]], ",", "")) + 1)</f>
        <v>8</v>
      </c>
      <c r="W659" t="s">
        <v>4275</v>
      </c>
      <c r="X659" t="s">
        <v>4276</v>
      </c>
      <c r="Y659" t="s">
        <v>4277</v>
      </c>
      <c r="Z659" t="s">
        <v>4278</v>
      </c>
    </row>
    <row r="660" spans="1:26" hidden="1" x14ac:dyDescent="0.25">
      <c r="A660" t="s">
        <v>4279</v>
      </c>
      <c r="B660" t="s">
        <v>9966</v>
      </c>
      <c r="C660" t="s">
        <v>9492</v>
      </c>
      <c r="D660" t="str">
        <f>TRIM(LEFT(SUBSTITUTE(SUBSTITUTE(SUBSTITUTE(Table1[[#This Row],[Product_category]],"&amp;"," &amp; "),"HomeImprovement","Home Improvement"),"Car&amp;Motorbike","Car &amp; Motorbike"),999))</f>
        <v>Electronics</v>
      </c>
      <c r="E660" s="1" t="s">
        <v>9496</v>
      </c>
      <c r="F660">
        <v>176.63</v>
      </c>
      <c r="G660">
        <v>499</v>
      </c>
      <c r="H660" t="str">
        <f>IF(Table1[[#This Row],[actual_price]]&lt;500,"&lt;500",
   IF(Table1[[#This Row],[actual_price]]&lt;=1000,"500–1000",IF(Table1[[#This Row],[actual_price]]&lt;=10000, "1000-10000",IF(Table1[[#This Row],[actual_price]]&lt;=50000, "10000-50000",IF(Table1[[#This Row],[actual_price]]&lt;=100000, "50000-100000","&gt;100000")))))</f>
        <v>&lt;500</v>
      </c>
      <c r="I660" t="str">
        <f>IF(Table1[[#This Row],[discount_percentage]] &lt;=20%, "0-20%",IF(Table1[[#This Row],[discount_percentage]] &lt;=50%, "20-50%", IF(Table1[[#This Row],[discount_percentage]] &lt;=70%, "50-70%", "70-100%" )))</f>
        <v>50-70%</v>
      </c>
      <c r="J660" s="1" t="str">
        <f>IF(Table1[[#This Row],[discount_percentage]] &gt;= 50%, "Over 50% discount", "Below 50% discount")</f>
        <v>Over 50% discount</v>
      </c>
      <c r="K660" s="4">
        <v>0.65</v>
      </c>
      <c r="L660">
        <v>4.0999999999999996</v>
      </c>
      <c r="M660">
        <f>ROUND(Table1[[#This Row],[rating]], 0)</f>
        <v>4</v>
      </c>
      <c r="N660" s="1">
        <v>15189</v>
      </c>
      <c r="O660" s="1">
        <f>Table1[[#This Row],[rating]]*Table1[[#This Row],[ rating_count ]]</f>
        <v>62274.899999999994</v>
      </c>
      <c r="P660" s="1" t="str">
        <f>IF(Table1[[#This Row],[ rating_count ]]&lt;= 1000, "&lt;=1000", "&gt;=1000" )</f>
        <v>&gt;=1000</v>
      </c>
      <c r="Q660" s="1">
        <f>Table1[[#This Row],[ rating_count ]]*Table1[[#This Row],[actual_price]]</f>
        <v>7579311</v>
      </c>
      <c r="R660" t="s">
        <v>10809</v>
      </c>
      <c r="S660" s="6" t="s">
        <v>2989</v>
      </c>
      <c r="T660" t="s">
        <v>11986</v>
      </c>
      <c r="U660" t="s">
        <v>2991</v>
      </c>
      <c r="V660">
        <f>IF(TRIM(Table1[[#This Row],[review_id]])="", 0, LEN(Table1[[#This Row],[review_id]]) - LEN(SUBSTITUTE(Table1[[#This Row],[review_id]], ",", "")) + 1)</f>
        <v>8</v>
      </c>
      <c r="W660" t="s">
        <v>2992</v>
      </c>
      <c r="X660" t="s">
        <v>2993</v>
      </c>
      <c r="Y660" t="s">
        <v>4280</v>
      </c>
      <c r="Z660" t="s">
        <v>4281</v>
      </c>
    </row>
    <row r="661" spans="1:26" hidden="1" x14ac:dyDescent="0.25">
      <c r="A661" t="s">
        <v>4282</v>
      </c>
      <c r="B661" t="s">
        <v>10138</v>
      </c>
      <c r="C661" t="s">
        <v>9503</v>
      </c>
      <c r="D661" t="str">
        <f>TRIM(LEFT(SUBSTITUTE(SUBSTITUTE(SUBSTITUTE(Table1[[#This Row],[Product_category]],"&amp;"," &amp; "),"HomeImprovement","Home Improvement"),"Car&amp;Motorbike","Car &amp; Motorbike"),999))</f>
        <v>OfficeProducts</v>
      </c>
      <c r="E661" t="s">
        <v>9504</v>
      </c>
      <c r="F661">
        <v>522</v>
      </c>
      <c r="G661">
        <v>550</v>
      </c>
      <c r="H661" t="str">
        <f>IF(Table1[[#This Row],[actual_price]]&lt;500,"&lt;500",
   IF(Table1[[#This Row],[actual_price]]&lt;=1000,"500–1000",IF(Table1[[#This Row],[actual_price]]&lt;=10000, "1000-10000",IF(Table1[[#This Row],[actual_price]]&lt;=50000, "10000-50000",IF(Table1[[#This Row],[actual_price]]&lt;=100000, "50000-100000","&gt;100000")))))</f>
        <v>500–1000</v>
      </c>
      <c r="I661" t="str">
        <f>IF(Table1[[#This Row],[discount_percentage]] &lt;=20%, "0-20%",IF(Table1[[#This Row],[discount_percentage]] &lt;=50%, "20-50%", IF(Table1[[#This Row],[discount_percentage]] &lt;=70%, "50-70%", "70-100%" )))</f>
        <v>0-20%</v>
      </c>
      <c r="J661" s="1" t="str">
        <f>IF(Table1[[#This Row],[discount_percentage]] &gt;= 50%, "Over 50% discount", "Below 50% discount")</f>
        <v>Below 50% discount</v>
      </c>
      <c r="K661" s="4">
        <v>0.05</v>
      </c>
      <c r="L661">
        <v>4.4000000000000004</v>
      </c>
      <c r="M661">
        <f>ROUND(Table1[[#This Row],[rating]], 0)</f>
        <v>4</v>
      </c>
      <c r="N661" s="1">
        <v>12179</v>
      </c>
      <c r="O661" s="1">
        <f>Table1[[#This Row],[rating]]*Table1[[#This Row],[ rating_count ]]</f>
        <v>53587.600000000006</v>
      </c>
      <c r="P661" s="1" t="str">
        <f>IF(Table1[[#This Row],[ rating_count ]]&lt;= 1000, "&lt;=1000", "&gt;=1000" )</f>
        <v>&gt;=1000</v>
      </c>
      <c r="Q661" s="1">
        <f>Table1[[#This Row],[ rating_count ]]*Table1[[#This Row],[actual_price]]</f>
        <v>6698450</v>
      </c>
      <c r="R661" t="s">
        <v>11358</v>
      </c>
      <c r="S661" s="6" t="s">
        <v>4283</v>
      </c>
      <c r="T661" t="s">
        <v>3896</v>
      </c>
      <c r="U661" t="s">
        <v>4285</v>
      </c>
      <c r="V661">
        <f>IF(TRIM(Table1[[#This Row],[review_id]])="", 0, LEN(Table1[[#This Row],[review_id]]) - LEN(SUBSTITUTE(Table1[[#This Row],[review_id]], ",", "")) + 1)</f>
        <v>8</v>
      </c>
      <c r="W661" t="s">
        <v>4286</v>
      </c>
      <c r="X661" t="s">
        <v>4287</v>
      </c>
      <c r="Y661" t="s">
        <v>4288</v>
      </c>
      <c r="Z661" t="s">
        <v>4289</v>
      </c>
    </row>
    <row r="662" spans="1:26" hidden="1" x14ac:dyDescent="0.25">
      <c r="A662" t="s">
        <v>4290</v>
      </c>
      <c r="B662" t="s">
        <v>10139</v>
      </c>
      <c r="C662" t="s">
        <v>9489</v>
      </c>
      <c r="D662" t="str">
        <f>TRIM(LEFT(SUBSTITUTE(SUBSTITUTE(SUBSTITUTE(Table1[[#This Row],[Product_category]],"&amp;"," &amp; "),"HomeImprovement","Home Improvement"),"Car&amp;Motorbike","Car &amp; Motorbike"),999))</f>
        <v>Computers &amp; Accessories</v>
      </c>
      <c r="E662" t="s">
        <v>9490</v>
      </c>
      <c r="F662">
        <v>799</v>
      </c>
      <c r="G662" s="1">
        <v>1999</v>
      </c>
      <c r="H662" s="1" t="str">
        <f>IF(Table1[[#This Row],[actual_price]]&lt;500,"&lt;500",
   IF(Table1[[#This Row],[actual_price]]&lt;=1000,"500–1000",IF(Table1[[#This Row],[actual_price]]&lt;=10000, "1000-10000",IF(Table1[[#This Row],[actual_price]]&lt;=50000, "10000-50000",IF(Table1[[#This Row],[actual_price]]&lt;=100000, "50000-100000","&gt;100000")))))</f>
        <v>1000-10000</v>
      </c>
      <c r="I662" s="1" t="str">
        <f>IF(Table1[[#This Row],[discount_percentage]] &lt;=20%, "0-20%",IF(Table1[[#This Row],[discount_percentage]] &lt;=50%, "20-50%", IF(Table1[[#This Row],[discount_percentage]] &lt;=70%, "50-70%", "70-100%" )))</f>
        <v>50-70%</v>
      </c>
      <c r="J662" s="1" t="str">
        <f>IF(Table1[[#This Row],[discount_percentage]] &gt;= 50%, "Over 50% discount", "Below 50% discount")</f>
        <v>Over 50% discount</v>
      </c>
      <c r="K662" s="4">
        <v>0.6</v>
      </c>
      <c r="L662">
        <v>3.8</v>
      </c>
      <c r="M662">
        <f>ROUND(Table1[[#This Row],[rating]], 0)</f>
        <v>4</v>
      </c>
      <c r="N662" s="1">
        <v>12958</v>
      </c>
      <c r="O662" s="1">
        <f>Table1[[#This Row],[rating]]*Table1[[#This Row],[ rating_count ]]</f>
        <v>49240.399999999994</v>
      </c>
      <c r="P662" s="1" t="str">
        <f>IF(Table1[[#This Row],[ rating_count ]]&lt;= 1000, "&lt;=1000", "&gt;=1000" )</f>
        <v>&gt;=1000</v>
      </c>
      <c r="Q662" s="1">
        <f>Table1[[#This Row],[ rating_count ]]*Table1[[#This Row],[actual_price]]</f>
        <v>25903042</v>
      </c>
      <c r="R662" t="s">
        <v>11359</v>
      </c>
      <c r="S662" s="6" t="s">
        <v>4291</v>
      </c>
      <c r="T662" t="s">
        <v>3904</v>
      </c>
      <c r="U662" t="s">
        <v>4292</v>
      </c>
      <c r="V662">
        <f>IF(TRIM(Table1[[#This Row],[review_id]])="", 0, LEN(Table1[[#This Row],[review_id]]) - LEN(SUBSTITUTE(Table1[[#This Row],[review_id]], ",", "")) + 1)</f>
        <v>8</v>
      </c>
      <c r="W662" t="s">
        <v>4293</v>
      </c>
      <c r="X662" t="s">
        <v>4294</v>
      </c>
      <c r="Y662" t="s">
        <v>4295</v>
      </c>
      <c r="Z662" t="s">
        <v>4296</v>
      </c>
    </row>
    <row r="663" spans="1:26" hidden="1" x14ac:dyDescent="0.25">
      <c r="A663" t="s">
        <v>4297</v>
      </c>
      <c r="B663" t="s">
        <v>10140</v>
      </c>
      <c r="C663" t="s">
        <v>9492</v>
      </c>
      <c r="D663" t="str">
        <f>TRIM(LEFT(SUBSTITUTE(SUBSTITUTE(SUBSTITUTE(Table1[[#This Row],[Product_category]],"&amp;"," &amp; "),"HomeImprovement","Home Improvement"),"Car&amp;Motorbike","Car &amp; Motorbike"),999))</f>
        <v>Electronics</v>
      </c>
      <c r="E663" s="1" t="s">
        <v>9498</v>
      </c>
      <c r="F663">
        <v>681</v>
      </c>
      <c r="G663" s="1">
        <v>1199</v>
      </c>
      <c r="H663" s="1" t="str">
        <f>IF(Table1[[#This Row],[actual_price]]&lt;500,"&lt;500",
   IF(Table1[[#This Row],[actual_price]]&lt;=1000,"500–1000",IF(Table1[[#This Row],[actual_price]]&lt;=10000, "1000-10000",IF(Table1[[#This Row],[actual_price]]&lt;=50000, "10000-50000",IF(Table1[[#This Row],[actual_price]]&lt;=100000, "50000-100000","&gt;100000")))))</f>
        <v>1000-10000</v>
      </c>
      <c r="I663" s="1" t="str">
        <f>IF(Table1[[#This Row],[discount_percentage]] &lt;=20%, "0-20%",IF(Table1[[#This Row],[discount_percentage]] &lt;=50%, "20-50%", IF(Table1[[#This Row],[discount_percentage]] &lt;=70%, "50-70%", "70-100%" )))</f>
        <v>20-50%</v>
      </c>
      <c r="J663" s="1" t="str">
        <f>IF(Table1[[#This Row],[discount_percentage]] &gt;= 50%, "Over 50% discount", "Below 50% discount")</f>
        <v>Below 50% discount</v>
      </c>
      <c r="K663" s="4">
        <v>0.43</v>
      </c>
      <c r="L663">
        <v>4.2</v>
      </c>
      <c r="M663">
        <f>ROUND(Table1[[#This Row],[rating]], 0)</f>
        <v>4</v>
      </c>
      <c r="N663" s="1">
        <v>8258</v>
      </c>
      <c r="O663" s="1">
        <f>Table1[[#This Row],[rating]]*Table1[[#This Row],[ rating_count ]]</f>
        <v>34683.599999999999</v>
      </c>
      <c r="P663" s="1" t="str">
        <f>IF(Table1[[#This Row],[ rating_count ]]&lt;= 1000, "&lt;=1000", "&gt;=1000" )</f>
        <v>&gt;=1000</v>
      </c>
      <c r="Q663" s="1">
        <f>Table1[[#This Row],[ rating_count ]]*Table1[[#This Row],[actual_price]]</f>
        <v>9901342</v>
      </c>
      <c r="R663" t="s">
        <v>11360</v>
      </c>
      <c r="S663" s="6" t="s">
        <v>4298</v>
      </c>
      <c r="T663" t="s">
        <v>3912</v>
      </c>
      <c r="U663" t="s">
        <v>4300</v>
      </c>
      <c r="V663">
        <f>IF(TRIM(Table1[[#This Row],[review_id]])="", 0, LEN(Table1[[#This Row],[review_id]]) - LEN(SUBSTITUTE(Table1[[#This Row],[review_id]], ",", "")) + 1)</f>
        <v>8</v>
      </c>
      <c r="W663" t="s">
        <v>4301</v>
      </c>
      <c r="X663" t="s">
        <v>4302</v>
      </c>
      <c r="Y663" t="s">
        <v>4303</v>
      </c>
      <c r="Z663" t="s">
        <v>4304</v>
      </c>
    </row>
    <row r="664" spans="1:26" hidden="1" x14ac:dyDescent="0.25">
      <c r="A664" t="s">
        <v>4305</v>
      </c>
      <c r="B664" t="s">
        <v>10141</v>
      </c>
      <c r="C664" t="s">
        <v>9492</v>
      </c>
      <c r="D664" t="str">
        <f>TRIM(LEFT(SUBSTITUTE(SUBSTITUTE(SUBSTITUTE(Table1[[#This Row],[Product_category]],"&amp;"," &amp; "),"HomeImprovement","Home Improvement"),"Car&amp;Motorbike","Car &amp; Motorbike"),999))</f>
        <v>Electronics</v>
      </c>
      <c r="E664" s="1" t="s">
        <v>9495</v>
      </c>
      <c r="F664" s="1">
        <v>1199</v>
      </c>
      <c r="G664" s="1">
        <v>3490</v>
      </c>
      <c r="H664" s="1" t="str">
        <f>IF(Table1[[#This Row],[actual_price]]&lt;500,"&lt;500",
   IF(Table1[[#This Row],[actual_price]]&lt;=1000,"500–1000",IF(Table1[[#This Row],[actual_price]]&lt;=10000, "1000-10000",IF(Table1[[#This Row],[actual_price]]&lt;=50000, "10000-50000",IF(Table1[[#This Row],[actual_price]]&lt;=100000, "50000-100000","&gt;100000")))))</f>
        <v>1000-10000</v>
      </c>
      <c r="I664" s="1" t="str">
        <f>IF(Table1[[#This Row],[discount_percentage]] &lt;=20%, "0-20%",IF(Table1[[#This Row],[discount_percentage]] &lt;=50%, "20-50%", IF(Table1[[#This Row],[discount_percentage]] &lt;=70%, "50-70%", "70-100%" )))</f>
        <v>50-70%</v>
      </c>
      <c r="J664" s="1" t="str">
        <f>IF(Table1[[#This Row],[discount_percentage]] &gt;= 50%, "Over 50% discount", "Below 50% discount")</f>
        <v>Over 50% discount</v>
      </c>
      <c r="K664" s="4">
        <v>0.66</v>
      </c>
      <c r="L664">
        <v>4.0999999999999996</v>
      </c>
      <c r="M664">
        <f>ROUND(Table1[[#This Row],[rating]], 0)</f>
        <v>4</v>
      </c>
      <c r="N664" s="1">
        <v>11716</v>
      </c>
      <c r="O664" s="1">
        <f>Table1[[#This Row],[rating]]*Table1[[#This Row],[ rating_count ]]</f>
        <v>48035.6</v>
      </c>
      <c r="P664" s="1" t="str">
        <f>IF(Table1[[#This Row],[ rating_count ]]&lt;= 1000, "&lt;=1000", "&gt;=1000" )</f>
        <v>&gt;=1000</v>
      </c>
      <c r="Q664" s="1">
        <f>Table1[[#This Row],[ rating_count ]]*Table1[[#This Row],[actual_price]]</f>
        <v>40888840</v>
      </c>
      <c r="R664" t="s">
        <v>11361</v>
      </c>
      <c r="S664" s="6" t="s">
        <v>4306</v>
      </c>
      <c r="T664" t="s">
        <v>12166</v>
      </c>
      <c r="U664" t="s">
        <v>4308</v>
      </c>
      <c r="V664">
        <f>IF(TRIM(Table1[[#This Row],[review_id]])="", 0, LEN(Table1[[#This Row],[review_id]]) - LEN(SUBSTITUTE(Table1[[#This Row],[review_id]], ",", "")) + 1)</f>
        <v>8</v>
      </c>
      <c r="W664" t="s">
        <v>4309</v>
      </c>
      <c r="X664" t="s">
        <v>4310</v>
      </c>
      <c r="Y664" t="s">
        <v>4311</v>
      </c>
      <c r="Z664" t="s">
        <v>4312</v>
      </c>
    </row>
    <row r="665" spans="1:26" hidden="1" x14ac:dyDescent="0.25">
      <c r="A665" t="s">
        <v>4313</v>
      </c>
      <c r="B665" t="s">
        <v>10142</v>
      </c>
      <c r="C665" t="s">
        <v>9489</v>
      </c>
      <c r="D665" t="str">
        <f>TRIM(LEFT(SUBSTITUTE(SUBSTITUTE(SUBSTITUTE(Table1[[#This Row],[Product_category]],"&amp;"," &amp; "),"HomeImprovement","Home Improvement"),"Car&amp;Motorbike","Car &amp; Motorbike"),999))</f>
        <v>Computers &amp; Accessories</v>
      </c>
      <c r="E665" t="s">
        <v>9490</v>
      </c>
      <c r="F665" s="1">
        <v>2499</v>
      </c>
      <c r="G665" s="1">
        <v>4999</v>
      </c>
      <c r="H665" s="1" t="str">
        <f>IF(Table1[[#This Row],[actual_price]]&lt;500,"&lt;500",
   IF(Table1[[#This Row],[actual_price]]&lt;=1000,"500–1000",IF(Table1[[#This Row],[actual_price]]&lt;=10000, "1000-10000",IF(Table1[[#This Row],[actual_price]]&lt;=50000, "10000-50000",IF(Table1[[#This Row],[actual_price]]&lt;=100000, "50000-100000","&gt;100000")))))</f>
        <v>1000-10000</v>
      </c>
      <c r="I665" s="1" t="str">
        <f>IF(Table1[[#This Row],[discount_percentage]] &lt;=20%, "0-20%",IF(Table1[[#This Row],[discount_percentage]] &lt;=50%, "20-50%", IF(Table1[[#This Row],[discount_percentage]] &lt;=70%, "50-70%", "70-100%" )))</f>
        <v>20-50%</v>
      </c>
      <c r="J665" s="1" t="str">
        <f>IF(Table1[[#This Row],[discount_percentage]] &gt;= 50%, "Over 50% discount", "Below 50% discount")</f>
        <v>Over 50% discount</v>
      </c>
      <c r="K665" s="4">
        <v>0.5</v>
      </c>
      <c r="L665">
        <v>4.4000000000000004</v>
      </c>
      <c r="M665">
        <f>ROUND(Table1[[#This Row],[rating]], 0)</f>
        <v>4</v>
      </c>
      <c r="N665" s="1">
        <v>35024</v>
      </c>
      <c r="O665" s="1">
        <f>Table1[[#This Row],[rating]]*Table1[[#This Row],[ rating_count ]]</f>
        <v>154105.60000000001</v>
      </c>
      <c r="P665" s="1" t="str">
        <f>IF(Table1[[#This Row],[ rating_count ]]&lt;= 1000, "&lt;=1000", "&gt;=1000" )</f>
        <v>&gt;=1000</v>
      </c>
      <c r="Q665" s="1">
        <f>Table1[[#This Row],[ rating_count ]]*Table1[[#This Row],[actual_price]]</f>
        <v>175084976</v>
      </c>
      <c r="R665" t="s">
        <v>11362</v>
      </c>
      <c r="S665" s="6" t="s">
        <v>4314</v>
      </c>
      <c r="T665" t="s">
        <v>3927</v>
      </c>
      <c r="U665" t="s">
        <v>4316</v>
      </c>
      <c r="V665">
        <f>IF(TRIM(Table1[[#This Row],[review_id]])="", 0, LEN(Table1[[#This Row],[review_id]]) - LEN(SUBSTITUTE(Table1[[#This Row],[review_id]], ",", "")) + 1)</f>
        <v>8</v>
      </c>
      <c r="W665" t="s">
        <v>4317</v>
      </c>
      <c r="X665" t="s">
        <v>4318</v>
      </c>
      <c r="Y665" t="s">
        <v>4319</v>
      </c>
      <c r="Z665" t="s">
        <v>4320</v>
      </c>
    </row>
    <row r="666" spans="1:26" hidden="1" x14ac:dyDescent="0.25">
      <c r="A666" t="s">
        <v>4321</v>
      </c>
      <c r="B666" t="s">
        <v>10143</v>
      </c>
      <c r="C666" t="s">
        <v>9489</v>
      </c>
      <c r="D666" t="str">
        <f>TRIM(LEFT(SUBSTITUTE(SUBSTITUTE(SUBSTITUTE(Table1[[#This Row],[Product_category]],"&amp;"," &amp; "),"HomeImprovement","Home Improvement"),"Car&amp;Motorbike","Car &amp; Motorbike"),999))</f>
        <v>Computers &amp; Accessories</v>
      </c>
      <c r="E666" s="1" t="s">
        <v>9490</v>
      </c>
      <c r="F666" s="1">
        <v>1799</v>
      </c>
      <c r="G666" s="1">
        <v>4999</v>
      </c>
      <c r="H666" s="1" t="str">
        <f>IF(Table1[[#This Row],[actual_price]]&lt;500,"&lt;500",
   IF(Table1[[#This Row],[actual_price]]&lt;=1000,"500–1000",IF(Table1[[#This Row],[actual_price]]&lt;=10000, "1000-10000",IF(Table1[[#This Row],[actual_price]]&lt;=50000, "10000-50000",IF(Table1[[#This Row],[actual_price]]&lt;=100000, "50000-100000","&gt;100000")))))</f>
        <v>1000-10000</v>
      </c>
      <c r="I666" s="1" t="str">
        <f>IF(Table1[[#This Row],[discount_percentage]] &lt;=20%, "0-20%",IF(Table1[[#This Row],[discount_percentage]] &lt;=50%, "20-50%", IF(Table1[[#This Row],[discount_percentage]] &lt;=70%, "50-70%", "70-100%" )))</f>
        <v>50-70%</v>
      </c>
      <c r="J666" s="1" t="str">
        <f>IF(Table1[[#This Row],[discount_percentage]] &gt;= 50%, "Over 50% discount", "Below 50% discount")</f>
        <v>Over 50% discount</v>
      </c>
      <c r="K666" s="4">
        <v>0.64</v>
      </c>
      <c r="L666">
        <v>4.0999999999999996</v>
      </c>
      <c r="M666">
        <f>ROUND(Table1[[#This Row],[rating]], 0)</f>
        <v>4</v>
      </c>
      <c r="N666" s="1">
        <v>55192</v>
      </c>
      <c r="O666" s="1">
        <f>Table1[[#This Row],[rating]]*Table1[[#This Row],[ rating_count ]]</f>
        <v>226287.19999999998</v>
      </c>
      <c r="P666" s="1" t="str">
        <f>IF(Table1[[#This Row],[ rating_count ]]&lt;= 1000, "&lt;=1000", "&gt;=1000" )</f>
        <v>&gt;=1000</v>
      </c>
      <c r="Q666" s="1">
        <f>Table1[[#This Row],[ rating_count ]]*Table1[[#This Row],[actual_price]]</f>
        <v>275904808</v>
      </c>
      <c r="R666" t="s">
        <v>11363</v>
      </c>
      <c r="S666" s="6" t="s">
        <v>4322</v>
      </c>
      <c r="T666" t="s">
        <v>3935</v>
      </c>
      <c r="U666" t="s">
        <v>4323</v>
      </c>
      <c r="V666">
        <f>IF(TRIM(Table1[[#This Row],[review_id]])="", 0, LEN(Table1[[#This Row],[review_id]]) - LEN(SUBSTITUTE(Table1[[#This Row],[review_id]], ",", "")) + 1)</f>
        <v>8</v>
      </c>
      <c r="W666" t="s">
        <v>4324</v>
      </c>
      <c r="X666" t="s">
        <v>4325</v>
      </c>
      <c r="Y666" t="s">
        <v>4326</v>
      </c>
      <c r="Z666" t="s">
        <v>4327</v>
      </c>
    </row>
    <row r="667" spans="1:26" hidden="1" x14ac:dyDescent="0.25">
      <c r="A667" t="s">
        <v>4328</v>
      </c>
      <c r="B667" t="s">
        <v>10144</v>
      </c>
      <c r="C667" t="s">
        <v>9489</v>
      </c>
      <c r="D667" t="str">
        <f>TRIM(LEFT(SUBSTITUTE(SUBSTITUTE(SUBSTITUTE(Table1[[#This Row],[Product_category]],"&amp;"," &amp; "),"HomeImprovement","Home Improvement"),"Car&amp;Motorbike","Car &amp; Motorbike"),999))</f>
        <v>Computers &amp; Accessories</v>
      </c>
      <c r="E667" t="s">
        <v>9490</v>
      </c>
      <c r="F667">
        <v>429</v>
      </c>
      <c r="G667">
        <v>599</v>
      </c>
      <c r="H667" t="str">
        <f>IF(Table1[[#This Row],[actual_price]]&lt;500,"&lt;500",
   IF(Table1[[#This Row],[actual_price]]&lt;=1000,"500–1000",IF(Table1[[#This Row],[actual_price]]&lt;=10000, "1000-10000",IF(Table1[[#This Row],[actual_price]]&lt;=50000, "10000-50000",IF(Table1[[#This Row],[actual_price]]&lt;=100000, "50000-100000","&gt;100000")))))</f>
        <v>500–1000</v>
      </c>
      <c r="I667" t="str">
        <f>IF(Table1[[#This Row],[discount_percentage]] &lt;=20%, "0-20%",IF(Table1[[#This Row],[discount_percentage]] &lt;=50%, "20-50%", IF(Table1[[#This Row],[discount_percentage]] &lt;=70%, "50-70%", "70-100%" )))</f>
        <v>20-50%</v>
      </c>
      <c r="J667" s="1" t="str">
        <f>IF(Table1[[#This Row],[discount_percentage]] &gt;= 50%, "Over 50% discount", "Below 50% discount")</f>
        <v>Below 50% discount</v>
      </c>
      <c r="K667" s="4">
        <v>0.28000000000000003</v>
      </c>
      <c r="L667">
        <v>4.0999999999999996</v>
      </c>
      <c r="M667">
        <f>ROUND(Table1[[#This Row],[rating]], 0)</f>
        <v>4</v>
      </c>
      <c r="N667" s="1">
        <v>119466</v>
      </c>
      <c r="O667" s="1">
        <f>Table1[[#This Row],[rating]]*Table1[[#This Row],[ rating_count ]]</f>
        <v>489810.6</v>
      </c>
      <c r="P667" s="1" t="str">
        <f>IF(Table1[[#This Row],[ rating_count ]]&lt;= 1000, "&lt;=1000", "&gt;=1000" )</f>
        <v>&gt;=1000</v>
      </c>
      <c r="Q667" s="1">
        <f>Table1[[#This Row],[ rating_count ]]*Table1[[#This Row],[actual_price]]</f>
        <v>71560134</v>
      </c>
      <c r="R667" t="s">
        <v>11364</v>
      </c>
      <c r="S667" s="6" t="s">
        <v>4329</v>
      </c>
      <c r="T667" t="s">
        <v>12167</v>
      </c>
      <c r="U667" t="s">
        <v>4331</v>
      </c>
      <c r="V667">
        <f>IF(TRIM(Table1[[#This Row],[review_id]])="", 0, LEN(Table1[[#This Row],[review_id]]) - LEN(SUBSTITUTE(Table1[[#This Row],[review_id]], ",", "")) + 1)</f>
        <v>8</v>
      </c>
      <c r="W667" t="s">
        <v>4332</v>
      </c>
      <c r="X667" t="s">
        <v>4333</v>
      </c>
      <c r="Y667" t="s">
        <v>4334</v>
      </c>
      <c r="Z667" t="s">
        <v>4335</v>
      </c>
    </row>
    <row r="668" spans="1:26" hidden="1" x14ac:dyDescent="0.25">
      <c r="A668" t="s">
        <v>4336</v>
      </c>
      <c r="B668" t="s">
        <v>10145</v>
      </c>
      <c r="C668" t="s">
        <v>9489</v>
      </c>
      <c r="D668" t="str">
        <f>TRIM(LEFT(SUBSTITUTE(SUBSTITUTE(SUBSTITUTE(Table1[[#This Row],[Product_category]],"&amp;"," &amp; "),"HomeImprovement","Home Improvement"),"Car&amp;Motorbike","Car &amp; Motorbike"),999))</f>
        <v>Computers &amp; Accessories</v>
      </c>
      <c r="E668" s="1" t="s">
        <v>9491</v>
      </c>
      <c r="F668">
        <v>100</v>
      </c>
      <c r="G668">
        <v>499</v>
      </c>
      <c r="H668" t="str">
        <f>IF(Table1[[#This Row],[actual_price]]&lt;500,"&lt;500",
   IF(Table1[[#This Row],[actual_price]]&lt;=1000,"500–1000",IF(Table1[[#This Row],[actual_price]]&lt;=10000, "1000-10000",IF(Table1[[#This Row],[actual_price]]&lt;=50000, "10000-50000",IF(Table1[[#This Row],[actual_price]]&lt;=100000, "50000-100000","&gt;100000")))))</f>
        <v>&lt;500</v>
      </c>
      <c r="I668" t="str">
        <f>IF(Table1[[#This Row],[discount_percentage]] &lt;=20%, "0-20%",IF(Table1[[#This Row],[discount_percentage]] &lt;=50%, "20-50%", IF(Table1[[#This Row],[discount_percentage]] &lt;=70%, "50-70%", "70-100%" )))</f>
        <v>70-100%</v>
      </c>
      <c r="J668" s="1" t="str">
        <f>IF(Table1[[#This Row],[discount_percentage]] &gt;= 50%, "Over 50% discount", "Below 50% discount")</f>
        <v>Over 50% discount</v>
      </c>
      <c r="K668" s="4">
        <v>0.8</v>
      </c>
      <c r="L668">
        <v>3.5</v>
      </c>
      <c r="M668">
        <f>ROUND(Table1[[#This Row],[rating]], 0)</f>
        <v>4</v>
      </c>
      <c r="N668" s="1">
        <v>9638</v>
      </c>
      <c r="O668" s="1">
        <f>Table1[[#This Row],[rating]]*Table1[[#This Row],[ rating_count ]]</f>
        <v>33733</v>
      </c>
      <c r="P668" s="1" t="str">
        <f>IF(Table1[[#This Row],[ rating_count ]]&lt;= 1000, "&lt;=1000", "&gt;=1000" )</f>
        <v>&gt;=1000</v>
      </c>
      <c r="Q668" s="1">
        <f>Table1[[#This Row],[ rating_count ]]*Table1[[#This Row],[actual_price]]</f>
        <v>4809362</v>
      </c>
      <c r="R668" t="s">
        <v>11365</v>
      </c>
      <c r="S668" s="6" t="s">
        <v>4337</v>
      </c>
      <c r="T668" t="s">
        <v>3950</v>
      </c>
      <c r="U668" t="s">
        <v>4338</v>
      </c>
      <c r="V668">
        <f>IF(TRIM(Table1[[#This Row],[review_id]])="", 0, LEN(Table1[[#This Row],[review_id]]) - LEN(SUBSTITUTE(Table1[[#This Row],[review_id]], ",", "")) + 1)</f>
        <v>8</v>
      </c>
      <c r="W668" t="s">
        <v>4339</v>
      </c>
      <c r="X668" t="s">
        <v>4340</v>
      </c>
      <c r="Y668" t="s">
        <v>4341</v>
      </c>
      <c r="Z668" t="s">
        <v>4342</v>
      </c>
    </row>
    <row r="669" spans="1:26" hidden="1" x14ac:dyDescent="0.25">
      <c r="A669" t="s">
        <v>4343</v>
      </c>
      <c r="B669" t="s">
        <v>10146</v>
      </c>
      <c r="C669" t="s">
        <v>9489</v>
      </c>
      <c r="D669" t="str">
        <f>TRIM(LEFT(SUBSTITUTE(SUBSTITUTE(SUBSTITUTE(Table1[[#This Row],[Product_category]],"&amp;"," &amp; "),"HomeImprovement","Home Improvement"),"Car&amp;Motorbike","Car &amp; Motorbike"),999))</f>
        <v>Computers &amp; Accessories</v>
      </c>
      <c r="E669" s="1" t="s">
        <v>9490</v>
      </c>
      <c r="F669">
        <v>329</v>
      </c>
      <c r="G669">
        <v>399</v>
      </c>
      <c r="H669" t="str">
        <f>IF(Table1[[#This Row],[actual_price]]&lt;500,"&lt;500",
   IF(Table1[[#This Row],[actual_price]]&lt;=1000,"500–1000",IF(Table1[[#This Row],[actual_price]]&lt;=10000, "1000-10000",IF(Table1[[#This Row],[actual_price]]&lt;=50000, "10000-50000",IF(Table1[[#This Row],[actual_price]]&lt;=100000, "50000-100000","&gt;100000")))))</f>
        <v>&lt;500</v>
      </c>
      <c r="I669" t="str">
        <f>IF(Table1[[#This Row],[discount_percentage]] &lt;=20%, "0-20%",IF(Table1[[#This Row],[discount_percentage]] &lt;=50%, "20-50%", IF(Table1[[#This Row],[discount_percentage]] &lt;=70%, "50-70%", "70-100%" )))</f>
        <v>0-20%</v>
      </c>
      <c r="J669" s="1" t="str">
        <f>IF(Table1[[#This Row],[discount_percentage]] &gt;= 50%, "Over 50% discount", "Below 50% discount")</f>
        <v>Below 50% discount</v>
      </c>
      <c r="K669" s="4">
        <v>0.18</v>
      </c>
      <c r="L669">
        <v>3.6</v>
      </c>
      <c r="M669">
        <f>ROUND(Table1[[#This Row],[rating]], 0)</f>
        <v>4</v>
      </c>
      <c r="N669" s="1">
        <v>33735</v>
      </c>
      <c r="O669" s="1">
        <f>Table1[[#This Row],[rating]]*Table1[[#This Row],[ rating_count ]]</f>
        <v>121446</v>
      </c>
      <c r="P669" s="1" t="str">
        <f>IF(Table1[[#This Row],[ rating_count ]]&lt;= 1000, "&lt;=1000", "&gt;=1000" )</f>
        <v>&gt;=1000</v>
      </c>
      <c r="Q669" s="1">
        <f>Table1[[#This Row],[ rating_count ]]*Table1[[#This Row],[actual_price]]</f>
        <v>13460265</v>
      </c>
      <c r="R669" t="s">
        <v>11366</v>
      </c>
      <c r="S669" s="6" t="s">
        <v>4344</v>
      </c>
      <c r="T669" t="s">
        <v>3958</v>
      </c>
      <c r="U669" t="s">
        <v>4346</v>
      </c>
      <c r="V669">
        <f>IF(TRIM(Table1[[#This Row],[review_id]])="", 0, LEN(Table1[[#This Row],[review_id]]) - LEN(SUBSTITUTE(Table1[[#This Row],[review_id]], ",", "")) + 1)</f>
        <v>8</v>
      </c>
      <c r="W669" t="s">
        <v>4347</v>
      </c>
      <c r="X669" t="s">
        <v>4348</v>
      </c>
      <c r="Y669" t="s">
        <v>4349</v>
      </c>
      <c r="Z669" t="s">
        <v>4350</v>
      </c>
    </row>
    <row r="670" spans="1:26" hidden="1" x14ac:dyDescent="0.25">
      <c r="A670" t="s">
        <v>4351</v>
      </c>
      <c r="B670" t="s">
        <v>10147</v>
      </c>
      <c r="C670" t="s">
        <v>9489</v>
      </c>
      <c r="D670" t="str">
        <f>TRIM(LEFT(SUBSTITUTE(SUBSTITUTE(SUBSTITUTE(Table1[[#This Row],[Product_category]],"&amp;"," &amp; "),"HomeImprovement","Home Improvement"),"Car&amp;Motorbike","Car &amp; Motorbike"),999))</f>
        <v>Computers &amp; Accessories</v>
      </c>
      <c r="E670" t="s">
        <v>9490</v>
      </c>
      <c r="F670">
        <v>229</v>
      </c>
      <c r="G670">
        <v>299</v>
      </c>
      <c r="H670" t="str">
        <f>IF(Table1[[#This Row],[actual_price]]&lt;500,"&lt;500",
   IF(Table1[[#This Row],[actual_price]]&lt;=1000,"500–1000",IF(Table1[[#This Row],[actual_price]]&lt;=10000, "1000-10000",IF(Table1[[#This Row],[actual_price]]&lt;=50000, "10000-50000",IF(Table1[[#This Row],[actual_price]]&lt;=100000, "50000-100000","&gt;100000")))))</f>
        <v>&lt;500</v>
      </c>
      <c r="I670" t="str">
        <f>IF(Table1[[#This Row],[discount_percentage]] &lt;=20%, "0-20%",IF(Table1[[#This Row],[discount_percentage]] &lt;=50%, "20-50%", IF(Table1[[#This Row],[discount_percentage]] &lt;=70%, "50-70%", "70-100%" )))</f>
        <v>20-50%</v>
      </c>
      <c r="J670" s="1" t="str">
        <f>IF(Table1[[#This Row],[discount_percentage]] &gt;= 50%, "Over 50% discount", "Below 50% discount")</f>
        <v>Below 50% discount</v>
      </c>
      <c r="K670" s="4">
        <v>0.23</v>
      </c>
      <c r="L670">
        <v>4.3</v>
      </c>
      <c r="M670">
        <f>ROUND(Table1[[#This Row],[rating]], 0)</f>
        <v>4</v>
      </c>
      <c r="N670" s="1">
        <v>30411</v>
      </c>
      <c r="O670" s="1">
        <f>Table1[[#This Row],[rating]]*Table1[[#This Row],[ rating_count ]]</f>
        <v>130767.29999999999</v>
      </c>
      <c r="P670" s="1" t="str">
        <f>IF(Table1[[#This Row],[ rating_count ]]&lt;= 1000, "&lt;=1000", "&gt;=1000" )</f>
        <v>&gt;=1000</v>
      </c>
      <c r="Q670" s="1">
        <f>Table1[[#This Row],[ rating_count ]]*Table1[[#This Row],[actual_price]]</f>
        <v>9092889</v>
      </c>
      <c r="R670" t="s">
        <v>10810</v>
      </c>
      <c r="S670" s="6" t="s">
        <v>4352</v>
      </c>
      <c r="T670" t="s">
        <v>63</v>
      </c>
      <c r="U670" t="s">
        <v>4354</v>
      </c>
      <c r="V670">
        <f>IF(TRIM(Table1[[#This Row],[review_id]])="", 0, LEN(Table1[[#This Row],[review_id]]) - LEN(SUBSTITUTE(Table1[[#This Row],[review_id]], ",", "")) + 1)</f>
        <v>8</v>
      </c>
      <c r="W670" t="s">
        <v>4355</v>
      </c>
      <c r="X670" t="s">
        <v>4356</v>
      </c>
      <c r="Y670" t="s">
        <v>4357</v>
      </c>
      <c r="Z670" t="s">
        <v>4358</v>
      </c>
    </row>
    <row r="671" spans="1:26" hidden="1" x14ac:dyDescent="0.25">
      <c r="A671" t="s">
        <v>4359</v>
      </c>
      <c r="B671" t="s">
        <v>10148</v>
      </c>
      <c r="C671" t="s">
        <v>9503</v>
      </c>
      <c r="D671" t="str">
        <f>TRIM(LEFT(SUBSTITUTE(SUBSTITUTE(SUBSTITUTE(Table1[[#This Row],[Product_category]],"&amp;"," &amp; "),"HomeImprovement","Home Improvement"),"Car&amp;Motorbike","Car &amp; Motorbike"),999))</f>
        <v>OfficeProducts</v>
      </c>
      <c r="E671" t="s">
        <v>9508</v>
      </c>
      <c r="F671">
        <v>139</v>
      </c>
      <c r="G671">
        <v>299</v>
      </c>
      <c r="H671" t="str">
        <f>IF(Table1[[#This Row],[actual_price]]&lt;500,"&lt;500",
   IF(Table1[[#This Row],[actual_price]]&lt;=1000,"500–1000",IF(Table1[[#This Row],[actual_price]]&lt;=10000, "1000-10000",IF(Table1[[#This Row],[actual_price]]&lt;=50000, "10000-50000",IF(Table1[[#This Row],[actual_price]]&lt;=100000, "50000-100000","&gt;100000")))))</f>
        <v>&lt;500</v>
      </c>
      <c r="I671" t="str">
        <f>IF(Table1[[#This Row],[discount_percentage]] &lt;=20%, "0-20%",IF(Table1[[#This Row],[discount_percentage]] &lt;=50%, "20-50%", IF(Table1[[#This Row],[discount_percentage]] &lt;=70%, "50-70%", "70-100%" )))</f>
        <v>50-70%</v>
      </c>
      <c r="J671" s="1" t="str">
        <f>IF(Table1[[#This Row],[discount_percentage]] &gt;= 50%, "Over 50% discount", "Below 50% discount")</f>
        <v>Over 50% discount</v>
      </c>
      <c r="K671" s="4">
        <v>0.54</v>
      </c>
      <c r="L671">
        <v>3.8</v>
      </c>
      <c r="M671">
        <f>ROUND(Table1[[#This Row],[rating]], 0)</f>
        <v>4</v>
      </c>
      <c r="N671" s="1">
        <v>3044</v>
      </c>
      <c r="O671" s="1">
        <f>Table1[[#This Row],[rating]]*Table1[[#This Row],[ rating_count ]]</f>
        <v>11567.199999999999</v>
      </c>
      <c r="P671" s="1" t="str">
        <f>IF(Table1[[#This Row],[ rating_count ]]&lt;= 1000, "&lt;=1000", "&gt;=1000" )</f>
        <v>&gt;=1000</v>
      </c>
      <c r="Q671" s="1">
        <f>Table1[[#This Row],[ rating_count ]]*Table1[[#This Row],[actual_price]]</f>
        <v>910156</v>
      </c>
      <c r="R671" t="s">
        <v>11367</v>
      </c>
      <c r="S671" s="6" t="s">
        <v>4360</v>
      </c>
      <c r="T671" t="s">
        <v>3966</v>
      </c>
      <c r="U671" t="s">
        <v>4362</v>
      </c>
      <c r="V671">
        <f>IF(TRIM(Table1[[#This Row],[review_id]])="", 0, LEN(Table1[[#This Row],[review_id]]) - LEN(SUBSTITUTE(Table1[[#This Row],[review_id]], ",", "")) + 1)</f>
        <v>8</v>
      </c>
      <c r="W671" t="s">
        <v>4363</v>
      </c>
      <c r="X671" t="s">
        <v>4364</v>
      </c>
      <c r="Y671" t="s">
        <v>4365</v>
      </c>
      <c r="Z671" t="s">
        <v>4366</v>
      </c>
    </row>
    <row r="672" spans="1:26" hidden="1" x14ac:dyDescent="0.25">
      <c r="A672" t="s">
        <v>4367</v>
      </c>
      <c r="B672" t="s">
        <v>10149</v>
      </c>
      <c r="C672" t="s">
        <v>9489</v>
      </c>
      <c r="D672" t="str">
        <f>TRIM(LEFT(SUBSTITUTE(SUBSTITUTE(SUBSTITUTE(Table1[[#This Row],[Product_category]],"&amp;"," &amp; "),"HomeImprovement","Home Improvement"),"Car&amp;Motorbike","Car &amp; Motorbike"),999))</f>
        <v>Computers &amp; Accessories</v>
      </c>
      <c r="E672" t="s">
        <v>9490</v>
      </c>
      <c r="F672" s="1">
        <v>1199</v>
      </c>
      <c r="G672" s="1">
        <v>2499</v>
      </c>
      <c r="H672" s="1" t="str">
        <f>IF(Table1[[#This Row],[actual_price]]&lt;500,"&lt;500",
   IF(Table1[[#This Row],[actual_price]]&lt;=1000,"500–1000",IF(Table1[[#This Row],[actual_price]]&lt;=10000, "1000-10000",IF(Table1[[#This Row],[actual_price]]&lt;=50000, "10000-50000",IF(Table1[[#This Row],[actual_price]]&lt;=100000, "50000-100000","&gt;100000")))))</f>
        <v>1000-10000</v>
      </c>
      <c r="I672" s="1" t="str">
        <f>IF(Table1[[#This Row],[discount_percentage]] &lt;=20%, "0-20%",IF(Table1[[#This Row],[discount_percentage]] &lt;=50%, "20-50%", IF(Table1[[#This Row],[discount_percentage]] &lt;=70%, "50-70%", "70-100%" )))</f>
        <v>50-70%</v>
      </c>
      <c r="J672" s="1" t="str">
        <f>IF(Table1[[#This Row],[discount_percentage]] &gt;= 50%, "Over 50% discount", "Below 50% discount")</f>
        <v>Over 50% discount</v>
      </c>
      <c r="K672" s="4">
        <v>0.52</v>
      </c>
      <c r="L672">
        <v>4</v>
      </c>
      <c r="M672">
        <f>ROUND(Table1[[#This Row],[rating]], 0)</f>
        <v>4</v>
      </c>
      <c r="N672" s="1">
        <v>33584</v>
      </c>
      <c r="O672" s="1">
        <f>Table1[[#This Row],[rating]]*Table1[[#This Row],[ rating_count ]]</f>
        <v>134336</v>
      </c>
      <c r="P672" s="1" t="str">
        <f>IF(Table1[[#This Row],[ rating_count ]]&lt;= 1000, "&lt;=1000", "&gt;=1000" )</f>
        <v>&gt;=1000</v>
      </c>
      <c r="Q672" s="1">
        <f>Table1[[#This Row],[ rating_count ]]*Table1[[#This Row],[actual_price]]</f>
        <v>83926416</v>
      </c>
      <c r="R672" t="s">
        <v>11368</v>
      </c>
      <c r="S672" s="6" t="s">
        <v>4368</v>
      </c>
      <c r="T672" t="s">
        <v>3974</v>
      </c>
      <c r="U672" t="s">
        <v>4370</v>
      </c>
      <c r="V672">
        <f>IF(TRIM(Table1[[#This Row],[review_id]])="", 0, LEN(Table1[[#This Row],[review_id]]) - LEN(SUBSTITUTE(Table1[[#This Row],[review_id]], ",", "")) + 1)</f>
        <v>8</v>
      </c>
      <c r="W672" t="s">
        <v>4371</v>
      </c>
      <c r="X672" t="s">
        <v>4372</v>
      </c>
      <c r="Y672" t="s">
        <v>4373</v>
      </c>
      <c r="Z672" t="s">
        <v>4374</v>
      </c>
    </row>
    <row r="673" spans="1:26" hidden="1" x14ac:dyDescent="0.25">
      <c r="A673" t="s">
        <v>4375</v>
      </c>
      <c r="B673" t="s">
        <v>10150</v>
      </c>
      <c r="C673" t="s">
        <v>9489</v>
      </c>
      <c r="D673" t="str">
        <f>TRIM(LEFT(SUBSTITUTE(SUBSTITUTE(SUBSTITUTE(Table1[[#This Row],[Product_category]],"&amp;"," &amp; "),"HomeImprovement","Home Improvement"),"Car&amp;Motorbike","Car &amp; Motorbike"),999))</f>
        <v>Computers &amp; Accessories</v>
      </c>
      <c r="E673" t="s">
        <v>9490</v>
      </c>
      <c r="F673" s="1">
        <v>1049</v>
      </c>
      <c r="G673" s="1">
        <v>2299</v>
      </c>
      <c r="H673" s="1" t="str">
        <f>IF(Table1[[#This Row],[actual_price]]&lt;500,"&lt;500",
   IF(Table1[[#This Row],[actual_price]]&lt;=1000,"500–1000",IF(Table1[[#This Row],[actual_price]]&lt;=10000, "1000-10000",IF(Table1[[#This Row],[actual_price]]&lt;=50000, "10000-50000",IF(Table1[[#This Row],[actual_price]]&lt;=100000, "50000-100000","&gt;100000")))))</f>
        <v>1000-10000</v>
      </c>
      <c r="I673" s="1" t="str">
        <f>IF(Table1[[#This Row],[discount_percentage]] &lt;=20%, "0-20%",IF(Table1[[#This Row],[discount_percentage]] &lt;=50%, "20-50%", IF(Table1[[#This Row],[discount_percentage]] &lt;=70%, "50-70%", "70-100%" )))</f>
        <v>50-70%</v>
      </c>
      <c r="J673" s="1" t="str">
        <f>IF(Table1[[#This Row],[discount_percentage]] &gt;= 50%, "Over 50% discount", "Below 50% discount")</f>
        <v>Over 50% discount</v>
      </c>
      <c r="K673" s="4">
        <v>0.54</v>
      </c>
      <c r="L673">
        <v>3.9</v>
      </c>
      <c r="M673">
        <f>ROUND(Table1[[#This Row],[rating]], 0)</f>
        <v>4</v>
      </c>
      <c r="N673" s="1">
        <v>1779</v>
      </c>
      <c r="O673" s="1">
        <f>Table1[[#This Row],[rating]]*Table1[[#This Row],[ rating_count ]]</f>
        <v>6938.0999999999995</v>
      </c>
      <c r="P673" s="1" t="str">
        <f>IF(Table1[[#This Row],[ rating_count ]]&lt;= 1000, "&lt;=1000", "&gt;=1000" )</f>
        <v>&gt;=1000</v>
      </c>
      <c r="Q673" s="1">
        <f>Table1[[#This Row],[ rating_count ]]*Table1[[#This Row],[actual_price]]</f>
        <v>4089921</v>
      </c>
      <c r="R673" t="s">
        <v>11369</v>
      </c>
      <c r="S673" s="6" t="s">
        <v>4376</v>
      </c>
      <c r="T673" t="s">
        <v>3982</v>
      </c>
      <c r="U673" t="s">
        <v>4377</v>
      </c>
      <c r="V673">
        <f>IF(TRIM(Table1[[#This Row],[review_id]])="", 0, LEN(Table1[[#This Row],[review_id]]) - LEN(SUBSTITUTE(Table1[[#This Row],[review_id]], ",", "")) + 1)</f>
        <v>8</v>
      </c>
      <c r="W673" t="s">
        <v>4378</v>
      </c>
      <c r="X673" t="s">
        <v>4379</v>
      </c>
      <c r="Y673" t="s">
        <v>4380</v>
      </c>
      <c r="Z673" t="s">
        <v>4381</v>
      </c>
    </row>
    <row r="674" spans="1:26" hidden="1" x14ac:dyDescent="0.25">
      <c r="A674" t="s">
        <v>4382</v>
      </c>
      <c r="B674" t="s">
        <v>10151</v>
      </c>
      <c r="C674" t="s">
        <v>9489</v>
      </c>
      <c r="D674" t="str">
        <f>TRIM(LEFT(SUBSTITUTE(SUBSTITUTE(SUBSTITUTE(Table1[[#This Row],[Product_category]],"&amp;"," &amp; "),"HomeImprovement","Home Improvement"),"Car&amp;Motorbike","Car &amp; Motorbike"),999))</f>
        <v>Computers &amp; Accessories</v>
      </c>
      <c r="E674" t="s">
        <v>9490</v>
      </c>
      <c r="F674">
        <v>119</v>
      </c>
      <c r="G674">
        <v>299</v>
      </c>
      <c r="H674" t="str">
        <f>IF(Table1[[#This Row],[actual_price]]&lt;500,"&lt;500",
   IF(Table1[[#This Row],[actual_price]]&lt;=1000,"500–1000",IF(Table1[[#This Row],[actual_price]]&lt;=10000, "1000-10000",IF(Table1[[#This Row],[actual_price]]&lt;=50000, "10000-50000",IF(Table1[[#This Row],[actual_price]]&lt;=100000, "50000-100000","&gt;100000")))))</f>
        <v>&lt;500</v>
      </c>
      <c r="I674" t="str">
        <f>IF(Table1[[#This Row],[discount_percentage]] &lt;=20%, "0-20%",IF(Table1[[#This Row],[discount_percentage]] &lt;=50%, "20-50%", IF(Table1[[#This Row],[discount_percentage]] &lt;=70%, "50-70%", "70-100%" )))</f>
        <v>50-70%</v>
      </c>
      <c r="J674" s="1" t="str">
        <f>IF(Table1[[#This Row],[discount_percentage]] &gt;= 50%, "Over 50% discount", "Below 50% discount")</f>
        <v>Over 50% discount</v>
      </c>
      <c r="K674" s="4">
        <v>0.6</v>
      </c>
      <c r="L674">
        <v>4.0999999999999996</v>
      </c>
      <c r="M674">
        <f>ROUND(Table1[[#This Row],[rating]], 0)</f>
        <v>4</v>
      </c>
      <c r="N674" s="1">
        <v>5999</v>
      </c>
      <c r="O674" s="1">
        <f>Table1[[#This Row],[rating]]*Table1[[#This Row],[ rating_count ]]</f>
        <v>24595.899999999998</v>
      </c>
      <c r="P674" s="1" t="str">
        <f>IF(Table1[[#This Row],[ rating_count ]]&lt;= 1000, "&lt;=1000", "&gt;=1000" )</f>
        <v>&gt;=1000</v>
      </c>
      <c r="Q674" s="1">
        <f>Table1[[#This Row],[ rating_count ]]*Table1[[#This Row],[actual_price]]</f>
        <v>1793701</v>
      </c>
      <c r="R674" t="s">
        <v>11187</v>
      </c>
      <c r="S674" s="6" t="s">
        <v>4383</v>
      </c>
      <c r="T674" t="s">
        <v>2674</v>
      </c>
      <c r="U674" t="s">
        <v>4384</v>
      </c>
      <c r="V674">
        <f>IF(TRIM(Table1[[#This Row],[review_id]])="", 0, LEN(Table1[[#This Row],[review_id]]) - LEN(SUBSTITUTE(Table1[[#This Row],[review_id]], ",", "")) + 1)</f>
        <v>8</v>
      </c>
      <c r="W674" t="s">
        <v>4385</v>
      </c>
      <c r="X674" t="s">
        <v>4386</v>
      </c>
      <c r="Y674" t="s">
        <v>4387</v>
      </c>
      <c r="Z674" t="s">
        <v>4388</v>
      </c>
    </row>
    <row r="675" spans="1:26" hidden="1" x14ac:dyDescent="0.25">
      <c r="A675" t="s">
        <v>4389</v>
      </c>
      <c r="B675" t="s">
        <v>10152</v>
      </c>
      <c r="C675" t="s">
        <v>9489</v>
      </c>
      <c r="D675" t="str">
        <f>TRIM(LEFT(SUBSTITUTE(SUBSTITUTE(SUBSTITUTE(Table1[[#This Row],[Product_category]],"&amp;"," &amp; "),"HomeImprovement","Home Improvement"),"Car&amp;Motorbike","Car &amp; Motorbike"),999))</f>
        <v>Computers &amp; Accessories</v>
      </c>
      <c r="E675" t="s">
        <v>9490</v>
      </c>
      <c r="F675">
        <v>154</v>
      </c>
      <c r="G675">
        <v>339</v>
      </c>
      <c r="H675" t="str">
        <f>IF(Table1[[#This Row],[actual_price]]&lt;500,"&lt;500",
   IF(Table1[[#This Row],[actual_price]]&lt;=1000,"500–1000",IF(Table1[[#This Row],[actual_price]]&lt;=10000, "1000-10000",IF(Table1[[#This Row],[actual_price]]&lt;=50000, "10000-50000",IF(Table1[[#This Row],[actual_price]]&lt;=100000, "50000-100000","&gt;100000")))))</f>
        <v>&lt;500</v>
      </c>
      <c r="I675" t="str">
        <f>IF(Table1[[#This Row],[discount_percentage]] &lt;=20%, "0-20%",IF(Table1[[#This Row],[discount_percentage]] &lt;=50%, "20-50%", IF(Table1[[#This Row],[discount_percentage]] &lt;=70%, "50-70%", "70-100%" )))</f>
        <v>50-70%</v>
      </c>
      <c r="J675" s="1" t="str">
        <f>IF(Table1[[#This Row],[discount_percentage]] &gt;= 50%, "Over 50% discount", "Below 50% discount")</f>
        <v>Over 50% discount</v>
      </c>
      <c r="K675" s="4">
        <v>0.55000000000000004</v>
      </c>
      <c r="L675">
        <v>4.3</v>
      </c>
      <c r="M675">
        <f>ROUND(Table1[[#This Row],[rating]], 0)</f>
        <v>4</v>
      </c>
      <c r="N675" s="1">
        <v>13391</v>
      </c>
      <c r="O675" s="1">
        <f>Table1[[#This Row],[rating]]*Table1[[#This Row],[ rating_count ]]</f>
        <v>57581.299999999996</v>
      </c>
      <c r="P675" s="1" t="str">
        <f>IF(Table1[[#This Row],[ rating_count ]]&lt;= 1000, "&lt;=1000", "&gt;=1000" )</f>
        <v>&gt;=1000</v>
      </c>
      <c r="Q675" s="1">
        <f>Table1[[#This Row],[ rating_count ]]*Table1[[#This Row],[actual_price]]</f>
        <v>4539549</v>
      </c>
      <c r="R675" t="s">
        <v>10813</v>
      </c>
      <c r="S675" s="6" t="s">
        <v>4390</v>
      </c>
      <c r="T675" t="s">
        <v>82</v>
      </c>
      <c r="U675" t="s">
        <v>4391</v>
      </c>
      <c r="V675">
        <f>IF(TRIM(Table1[[#This Row],[review_id]])="", 0, LEN(Table1[[#This Row],[review_id]]) - LEN(SUBSTITUTE(Table1[[#This Row],[review_id]], ",", "")) + 1)</f>
        <v>8</v>
      </c>
      <c r="W675" t="s">
        <v>4392</v>
      </c>
      <c r="X675" t="s">
        <v>4393</v>
      </c>
      <c r="Y675" t="s">
        <v>4394</v>
      </c>
      <c r="Z675" t="s">
        <v>4395</v>
      </c>
    </row>
    <row r="676" spans="1:26" hidden="1" x14ac:dyDescent="0.25">
      <c r="A676" t="s">
        <v>4396</v>
      </c>
      <c r="B676" t="s">
        <v>9980</v>
      </c>
      <c r="C676" t="s">
        <v>9492</v>
      </c>
      <c r="D676" t="str">
        <f>TRIM(LEFT(SUBSTITUTE(SUBSTITUTE(SUBSTITUTE(Table1[[#This Row],[Product_category]],"&amp;"," &amp; "),"HomeImprovement","Home Improvement"),"Car&amp;Motorbike","Car &amp; Motorbike"),999))</f>
        <v>Electronics</v>
      </c>
      <c r="E676" s="1" t="s">
        <v>9496</v>
      </c>
      <c r="F676">
        <v>225</v>
      </c>
      <c r="G676">
        <v>250</v>
      </c>
      <c r="H676" t="str">
        <f>IF(Table1[[#This Row],[actual_price]]&lt;500,"&lt;500",
   IF(Table1[[#This Row],[actual_price]]&lt;=1000,"500–1000",IF(Table1[[#This Row],[actual_price]]&lt;=10000, "1000-10000",IF(Table1[[#This Row],[actual_price]]&lt;=50000, "10000-50000",IF(Table1[[#This Row],[actual_price]]&lt;=100000, "50000-100000","&gt;100000")))))</f>
        <v>&lt;500</v>
      </c>
      <c r="I676" t="str">
        <f>IF(Table1[[#This Row],[discount_percentage]] &lt;=20%, "0-20%",IF(Table1[[#This Row],[discount_percentage]] &lt;=50%, "20-50%", IF(Table1[[#This Row],[discount_percentage]] &lt;=70%, "50-70%", "70-100%" )))</f>
        <v>0-20%</v>
      </c>
      <c r="J676" s="1" t="str">
        <f>IF(Table1[[#This Row],[discount_percentage]] &gt;= 50%, "Over 50% discount", "Below 50% discount")</f>
        <v>Below 50% discount</v>
      </c>
      <c r="K676" s="4">
        <v>0.1</v>
      </c>
      <c r="L676">
        <v>4.4000000000000004</v>
      </c>
      <c r="M676">
        <f>ROUND(Table1[[#This Row],[rating]], 0)</f>
        <v>4</v>
      </c>
      <c r="N676" s="1">
        <v>26556</v>
      </c>
      <c r="O676" s="1">
        <f>Table1[[#This Row],[rating]]*Table1[[#This Row],[ rating_count ]]</f>
        <v>116846.40000000001</v>
      </c>
      <c r="P676" s="1" t="str">
        <f>IF(Table1[[#This Row],[ rating_count ]]&lt;= 1000, "&lt;=1000", "&gt;=1000" )</f>
        <v>&gt;=1000</v>
      </c>
      <c r="Q676" s="1">
        <f>Table1[[#This Row],[ rating_count ]]*Table1[[#This Row],[actual_price]]</f>
        <v>6639000</v>
      </c>
      <c r="R676" t="s">
        <v>11370</v>
      </c>
      <c r="S676" s="6" t="s">
        <v>3075</v>
      </c>
      <c r="T676" t="s">
        <v>3990</v>
      </c>
      <c r="U676" t="s">
        <v>3077</v>
      </c>
      <c r="V676">
        <f>IF(TRIM(Table1[[#This Row],[review_id]])="", 0, LEN(Table1[[#This Row],[review_id]]) - LEN(SUBSTITUTE(Table1[[#This Row],[review_id]], ",", "")) + 1)</f>
        <v>8</v>
      </c>
      <c r="W676" t="s">
        <v>3078</v>
      </c>
      <c r="X676" t="s">
        <v>3079</v>
      </c>
      <c r="Y676" t="s">
        <v>4397</v>
      </c>
      <c r="Z676" t="s">
        <v>4398</v>
      </c>
    </row>
    <row r="677" spans="1:26" hidden="1" x14ac:dyDescent="0.25">
      <c r="A677" t="s">
        <v>4399</v>
      </c>
      <c r="B677" t="s">
        <v>10153</v>
      </c>
      <c r="C677" t="s">
        <v>9492</v>
      </c>
      <c r="D677" t="str">
        <f>TRIM(LEFT(SUBSTITUTE(SUBSTITUTE(SUBSTITUTE(Table1[[#This Row],[Product_category]],"&amp;"," &amp; "),"HomeImprovement","Home Improvement"),"Car&amp;Motorbike","Car &amp; Motorbike"),999))</f>
        <v>Electronics</v>
      </c>
      <c r="E677" t="s">
        <v>9498</v>
      </c>
      <c r="F677">
        <v>656</v>
      </c>
      <c r="G677" s="1">
        <v>1499</v>
      </c>
      <c r="H677" s="1" t="str">
        <f>IF(Table1[[#This Row],[actual_price]]&lt;500,"&lt;500",
   IF(Table1[[#This Row],[actual_price]]&lt;=1000,"500–1000",IF(Table1[[#This Row],[actual_price]]&lt;=10000, "1000-10000",IF(Table1[[#This Row],[actual_price]]&lt;=50000, "10000-50000",IF(Table1[[#This Row],[actual_price]]&lt;=100000, "50000-100000","&gt;100000")))))</f>
        <v>1000-10000</v>
      </c>
      <c r="I677" s="1" t="str">
        <f>IF(Table1[[#This Row],[discount_percentage]] &lt;=20%, "0-20%",IF(Table1[[#This Row],[discount_percentage]] &lt;=50%, "20-50%", IF(Table1[[#This Row],[discount_percentage]] &lt;=70%, "50-70%", "70-100%" )))</f>
        <v>50-70%</v>
      </c>
      <c r="J677" s="1" t="str">
        <f>IF(Table1[[#This Row],[discount_percentage]] &gt;= 50%, "Over 50% discount", "Below 50% discount")</f>
        <v>Over 50% discount</v>
      </c>
      <c r="K677" s="4">
        <v>0.56000000000000005</v>
      </c>
      <c r="L677">
        <v>4.3</v>
      </c>
      <c r="M677">
        <f>ROUND(Table1[[#This Row],[rating]], 0)</f>
        <v>4</v>
      </c>
      <c r="N677" s="1">
        <v>25903</v>
      </c>
      <c r="O677" s="1">
        <f>Table1[[#This Row],[rating]]*Table1[[#This Row],[ rating_count ]]</f>
        <v>111382.9</v>
      </c>
      <c r="P677" s="1" t="str">
        <f>IF(Table1[[#This Row],[ rating_count ]]&lt;= 1000, "&lt;=1000", "&gt;=1000" )</f>
        <v>&gt;=1000</v>
      </c>
      <c r="Q677" s="1">
        <f>Table1[[#This Row],[ rating_count ]]*Table1[[#This Row],[actual_price]]</f>
        <v>38828597</v>
      </c>
      <c r="R677" t="s">
        <v>11371</v>
      </c>
      <c r="S677" s="6" t="s">
        <v>4400</v>
      </c>
      <c r="T677" t="s">
        <v>12168</v>
      </c>
      <c r="U677" t="s">
        <v>4402</v>
      </c>
      <c r="V677">
        <f>IF(TRIM(Table1[[#This Row],[review_id]])="", 0, LEN(Table1[[#This Row],[review_id]]) - LEN(SUBSTITUTE(Table1[[#This Row],[review_id]], ",", "")) + 1)</f>
        <v>8</v>
      </c>
      <c r="W677" t="s">
        <v>4403</v>
      </c>
      <c r="X677" t="s">
        <v>4404</v>
      </c>
      <c r="Y677" t="s">
        <v>4405</v>
      </c>
      <c r="Z677" t="s">
        <v>4406</v>
      </c>
    </row>
    <row r="678" spans="1:26" hidden="1" x14ac:dyDescent="0.25">
      <c r="A678" t="s">
        <v>4407</v>
      </c>
      <c r="B678" t="s">
        <v>10154</v>
      </c>
      <c r="C678" t="s">
        <v>9489</v>
      </c>
      <c r="D678" t="str">
        <f>TRIM(LEFT(SUBSTITUTE(SUBSTITUTE(SUBSTITUTE(Table1[[#This Row],[Product_category]],"&amp;"," &amp; "),"HomeImprovement","Home Improvement"),"Car&amp;Motorbike","Car &amp; Motorbike"),999))</f>
        <v>Computers &amp; Accessories</v>
      </c>
      <c r="E678" t="s">
        <v>9490</v>
      </c>
      <c r="F678" s="1">
        <v>1109</v>
      </c>
      <c r="G678" s="1">
        <v>2800</v>
      </c>
      <c r="H678" s="1" t="str">
        <f>IF(Table1[[#This Row],[actual_price]]&lt;500,"&lt;500",
   IF(Table1[[#This Row],[actual_price]]&lt;=1000,"500–1000",IF(Table1[[#This Row],[actual_price]]&lt;=10000, "1000-10000",IF(Table1[[#This Row],[actual_price]]&lt;=50000, "10000-50000",IF(Table1[[#This Row],[actual_price]]&lt;=100000, "50000-100000","&gt;100000")))))</f>
        <v>1000-10000</v>
      </c>
      <c r="I678" s="1" t="str">
        <f>IF(Table1[[#This Row],[discount_percentage]] &lt;=20%, "0-20%",IF(Table1[[#This Row],[discount_percentage]] &lt;=50%, "20-50%", IF(Table1[[#This Row],[discount_percentage]] &lt;=70%, "50-70%", "70-100%" )))</f>
        <v>50-70%</v>
      </c>
      <c r="J678" s="1" t="str">
        <f>IF(Table1[[#This Row],[discount_percentage]] &gt;= 50%, "Over 50% discount", "Below 50% discount")</f>
        <v>Over 50% discount</v>
      </c>
      <c r="K678" s="4">
        <v>0.6</v>
      </c>
      <c r="L678">
        <v>4.3</v>
      </c>
      <c r="M678">
        <f>ROUND(Table1[[#This Row],[rating]], 0)</f>
        <v>4</v>
      </c>
      <c r="N678" s="1">
        <v>53464</v>
      </c>
      <c r="O678" s="1">
        <f>Table1[[#This Row],[rating]]*Table1[[#This Row],[ rating_count ]]</f>
        <v>229895.19999999998</v>
      </c>
      <c r="P678" s="1" t="str">
        <f>IF(Table1[[#This Row],[ rating_count ]]&lt;= 1000, "&lt;=1000", "&gt;=1000" )</f>
        <v>&gt;=1000</v>
      </c>
      <c r="Q678" s="1">
        <f>Table1[[#This Row],[ rating_count ]]*Table1[[#This Row],[actual_price]]</f>
        <v>149699200</v>
      </c>
      <c r="R678" t="s">
        <v>11372</v>
      </c>
      <c r="S678" s="6" t="s">
        <v>4408</v>
      </c>
      <c r="T678" t="s">
        <v>4005</v>
      </c>
      <c r="U678" t="s">
        <v>4410</v>
      </c>
      <c r="V678">
        <f>IF(TRIM(Table1[[#This Row],[review_id]])="", 0, LEN(Table1[[#This Row],[review_id]]) - LEN(SUBSTITUTE(Table1[[#This Row],[review_id]], ",", "")) + 1)</f>
        <v>8</v>
      </c>
      <c r="W678" t="s">
        <v>4411</v>
      </c>
      <c r="X678" t="s">
        <v>4412</v>
      </c>
      <c r="Y678" t="s">
        <v>4413</v>
      </c>
      <c r="Z678" t="s">
        <v>4414</v>
      </c>
    </row>
    <row r="679" spans="1:26" hidden="1" x14ac:dyDescent="0.25">
      <c r="A679" t="s">
        <v>4415</v>
      </c>
      <c r="B679" t="s">
        <v>10155</v>
      </c>
      <c r="C679" t="s">
        <v>9489</v>
      </c>
      <c r="D679" t="str">
        <f>TRIM(LEFT(SUBSTITUTE(SUBSTITUTE(SUBSTITUTE(Table1[[#This Row],[Product_category]],"&amp;"," &amp; "),"HomeImprovement","Home Improvement"),"Car&amp;Motorbike","Car &amp; Motorbike"),999))</f>
        <v>Computers &amp; Accessories</v>
      </c>
      <c r="E679" t="s">
        <v>9490</v>
      </c>
      <c r="F679" s="1">
        <v>2999</v>
      </c>
      <c r="G679" s="1">
        <v>7990</v>
      </c>
      <c r="H679" s="1" t="str">
        <f>IF(Table1[[#This Row],[actual_price]]&lt;500,"&lt;500",
   IF(Table1[[#This Row],[actual_price]]&lt;=1000,"500–1000",IF(Table1[[#This Row],[actual_price]]&lt;=10000, "1000-10000",IF(Table1[[#This Row],[actual_price]]&lt;=50000, "10000-50000",IF(Table1[[#This Row],[actual_price]]&lt;=100000, "50000-100000","&gt;100000")))))</f>
        <v>1000-10000</v>
      </c>
      <c r="I679" s="1" t="str">
        <f>IF(Table1[[#This Row],[discount_percentage]] &lt;=20%, "0-20%",IF(Table1[[#This Row],[discount_percentage]] &lt;=50%, "20-50%", IF(Table1[[#This Row],[discount_percentage]] &lt;=70%, "50-70%", "70-100%" )))</f>
        <v>50-70%</v>
      </c>
      <c r="J679" s="1" t="str">
        <f>IF(Table1[[#This Row],[discount_percentage]] &gt;= 50%, "Over 50% discount", "Below 50% discount")</f>
        <v>Over 50% discount</v>
      </c>
      <c r="K679" s="4">
        <v>0.62</v>
      </c>
      <c r="L679">
        <v>4.0999999999999996</v>
      </c>
      <c r="M679">
        <f>ROUND(Table1[[#This Row],[rating]], 0)</f>
        <v>4</v>
      </c>
      <c r="N679" s="1">
        <v>48448</v>
      </c>
      <c r="O679" s="1">
        <f>Table1[[#This Row],[rating]]*Table1[[#This Row],[ rating_count ]]</f>
        <v>198636.79999999999</v>
      </c>
      <c r="P679" s="1" t="str">
        <f>IF(Table1[[#This Row],[ rating_count ]]&lt;= 1000, "&lt;=1000", "&gt;=1000" )</f>
        <v>&gt;=1000</v>
      </c>
      <c r="Q679" s="1">
        <f>Table1[[#This Row],[ rating_count ]]*Table1[[#This Row],[actual_price]]</f>
        <v>387099520</v>
      </c>
      <c r="R679" t="s">
        <v>11167</v>
      </c>
      <c r="S679" s="6" t="s">
        <v>4416</v>
      </c>
      <c r="T679" t="s">
        <v>2654</v>
      </c>
      <c r="U679" t="s">
        <v>4418</v>
      </c>
      <c r="V679">
        <f>IF(TRIM(Table1[[#This Row],[review_id]])="", 0, LEN(Table1[[#This Row],[review_id]]) - LEN(SUBSTITUTE(Table1[[#This Row],[review_id]], ",", "")) + 1)</f>
        <v>8</v>
      </c>
      <c r="W679" t="s">
        <v>4419</v>
      </c>
      <c r="X679" t="s">
        <v>4420</v>
      </c>
      <c r="Y679" t="s">
        <v>4421</v>
      </c>
      <c r="Z679" t="s">
        <v>4422</v>
      </c>
    </row>
    <row r="680" spans="1:26" hidden="1" x14ac:dyDescent="0.25">
      <c r="A680" t="s">
        <v>4423</v>
      </c>
      <c r="B680" t="s">
        <v>10156</v>
      </c>
      <c r="C680" t="s">
        <v>9492</v>
      </c>
      <c r="D680" t="str">
        <f>TRIM(LEFT(SUBSTITUTE(SUBSTITUTE(SUBSTITUTE(Table1[[#This Row],[Product_category]],"&amp;"," &amp; "),"HomeImprovement","Home Improvement"),"Car&amp;Motorbike","Car &amp; Motorbike"),999))</f>
        <v>Electronics</v>
      </c>
      <c r="E680" s="1" t="s">
        <v>9496</v>
      </c>
      <c r="F680">
        <v>169</v>
      </c>
      <c r="G680">
        <v>299</v>
      </c>
      <c r="H680" t="str">
        <f>IF(Table1[[#This Row],[actual_price]]&lt;500,"&lt;500",
   IF(Table1[[#This Row],[actual_price]]&lt;=1000,"500–1000",IF(Table1[[#This Row],[actual_price]]&lt;=10000, "1000-10000",IF(Table1[[#This Row],[actual_price]]&lt;=50000, "10000-50000",IF(Table1[[#This Row],[actual_price]]&lt;=100000, "50000-100000","&gt;100000")))))</f>
        <v>&lt;500</v>
      </c>
      <c r="I680" t="str">
        <f>IF(Table1[[#This Row],[discount_percentage]] &lt;=20%, "0-20%",IF(Table1[[#This Row],[discount_percentage]] &lt;=50%, "20-50%", IF(Table1[[#This Row],[discount_percentage]] &lt;=70%, "50-70%", "70-100%" )))</f>
        <v>20-50%</v>
      </c>
      <c r="J680" s="1" t="str">
        <f>IF(Table1[[#This Row],[discount_percentage]] &gt;= 50%, "Over 50% discount", "Below 50% discount")</f>
        <v>Below 50% discount</v>
      </c>
      <c r="K680" s="4">
        <v>0.43</v>
      </c>
      <c r="L680">
        <v>4.4000000000000004</v>
      </c>
      <c r="M680">
        <f>ROUND(Table1[[#This Row],[rating]], 0)</f>
        <v>4</v>
      </c>
      <c r="N680" s="1">
        <v>5176</v>
      </c>
      <c r="O680" s="1">
        <f>Table1[[#This Row],[rating]]*Table1[[#This Row],[ rating_count ]]</f>
        <v>22774.400000000001</v>
      </c>
      <c r="P680" s="1" t="str">
        <f>IF(Table1[[#This Row],[ rating_count ]]&lt;= 1000, "&lt;=1000", "&gt;=1000" )</f>
        <v>&gt;=1000</v>
      </c>
      <c r="Q680" s="1">
        <f>Table1[[#This Row],[ rating_count ]]*Table1[[#This Row],[actual_price]]</f>
        <v>1547624</v>
      </c>
      <c r="R680" t="s">
        <v>11373</v>
      </c>
      <c r="S680" s="6" t="s">
        <v>4424</v>
      </c>
      <c r="T680" t="s">
        <v>12169</v>
      </c>
      <c r="U680" t="s">
        <v>4426</v>
      </c>
      <c r="V680">
        <f>IF(TRIM(Table1[[#This Row],[review_id]])="", 0, LEN(Table1[[#This Row],[review_id]]) - LEN(SUBSTITUTE(Table1[[#This Row],[review_id]], ",", "")) + 1)</f>
        <v>8</v>
      </c>
      <c r="W680" t="s">
        <v>4427</v>
      </c>
      <c r="X680" t="s">
        <v>4428</v>
      </c>
      <c r="Y680" t="s">
        <v>4429</v>
      </c>
      <c r="Z680" t="s">
        <v>4430</v>
      </c>
    </row>
    <row r="681" spans="1:26" hidden="1" x14ac:dyDescent="0.25">
      <c r="A681" t="s">
        <v>4431</v>
      </c>
      <c r="B681" t="s">
        <v>10157</v>
      </c>
      <c r="C681" t="s">
        <v>9492</v>
      </c>
      <c r="D681" t="str">
        <f>TRIM(LEFT(SUBSTITUTE(SUBSTITUTE(SUBSTITUTE(Table1[[#This Row],[Product_category]],"&amp;"," &amp; "),"HomeImprovement","Home Improvement"),"Car&amp;Motorbike","Car &amp; Motorbike"),999))</f>
        <v>Electronics</v>
      </c>
      <c r="E681" t="s">
        <v>9502</v>
      </c>
      <c r="F681">
        <v>309</v>
      </c>
      <c r="G681">
        <v>404</v>
      </c>
      <c r="H681" t="str">
        <f>IF(Table1[[#This Row],[actual_price]]&lt;500,"&lt;500",
   IF(Table1[[#This Row],[actual_price]]&lt;=1000,"500–1000",IF(Table1[[#This Row],[actual_price]]&lt;=10000, "1000-10000",IF(Table1[[#This Row],[actual_price]]&lt;=50000, "10000-50000",IF(Table1[[#This Row],[actual_price]]&lt;=100000, "50000-100000","&gt;100000")))))</f>
        <v>&lt;500</v>
      </c>
      <c r="I681" t="str">
        <f>IF(Table1[[#This Row],[discount_percentage]] &lt;=20%, "0-20%",IF(Table1[[#This Row],[discount_percentage]] &lt;=50%, "20-50%", IF(Table1[[#This Row],[discount_percentage]] &lt;=70%, "50-70%", "70-100%" )))</f>
        <v>20-50%</v>
      </c>
      <c r="J681" s="1" t="str">
        <f>IF(Table1[[#This Row],[discount_percentage]] &gt;= 50%, "Over 50% discount", "Below 50% discount")</f>
        <v>Below 50% discount</v>
      </c>
      <c r="K681" s="4">
        <v>0.24</v>
      </c>
      <c r="L681">
        <v>4.4000000000000004</v>
      </c>
      <c r="M681">
        <f>ROUND(Table1[[#This Row],[rating]], 0)</f>
        <v>4</v>
      </c>
      <c r="N681" s="1">
        <v>8614</v>
      </c>
      <c r="O681" s="1">
        <f>Table1[[#This Row],[rating]]*Table1[[#This Row],[ rating_count ]]</f>
        <v>37901.600000000006</v>
      </c>
      <c r="P681" s="1" t="str">
        <f>IF(Table1[[#This Row],[ rating_count ]]&lt;= 1000, "&lt;=1000", "&gt;=1000" )</f>
        <v>&gt;=1000</v>
      </c>
      <c r="Q681" s="1">
        <f>Table1[[#This Row],[ rating_count ]]*Table1[[#This Row],[actual_price]]</f>
        <v>3480056</v>
      </c>
      <c r="R681" t="s">
        <v>11374</v>
      </c>
      <c r="S681" s="6" t="s">
        <v>4432</v>
      </c>
      <c r="T681" t="s">
        <v>4020</v>
      </c>
      <c r="U681" t="s">
        <v>4433</v>
      </c>
      <c r="V681">
        <f>IF(TRIM(Table1[[#This Row],[review_id]])="", 0, LEN(Table1[[#This Row],[review_id]]) - LEN(SUBSTITUTE(Table1[[#This Row],[review_id]], ",", "")) + 1)</f>
        <v>8</v>
      </c>
      <c r="W681" t="s">
        <v>4434</v>
      </c>
      <c r="X681" t="s">
        <v>4435</v>
      </c>
      <c r="Y681" t="s">
        <v>4436</v>
      </c>
      <c r="Z681" t="s">
        <v>4437</v>
      </c>
    </row>
    <row r="682" spans="1:26" hidden="1" x14ac:dyDescent="0.25">
      <c r="A682" t="s">
        <v>4438</v>
      </c>
      <c r="B682" t="s">
        <v>10158</v>
      </c>
      <c r="C682" t="s">
        <v>9492</v>
      </c>
      <c r="D682" t="str">
        <f>TRIM(LEFT(SUBSTITUTE(SUBSTITUTE(SUBSTITUTE(Table1[[#This Row],[Product_category]],"&amp;"," &amp; "),"HomeImprovement","Home Improvement"),"Car&amp;Motorbike","Car &amp; Motorbike"),999))</f>
        <v>Electronics</v>
      </c>
      <c r="E682" s="1" t="s">
        <v>9494</v>
      </c>
      <c r="F682">
        <v>599</v>
      </c>
      <c r="G682" s="1">
        <v>1399</v>
      </c>
      <c r="H682" s="1" t="str">
        <f>IF(Table1[[#This Row],[actual_price]]&lt;500,"&lt;500",
   IF(Table1[[#This Row],[actual_price]]&lt;=1000,"500–1000",IF(Table1[[#This Row],[actual_price]]&lt;=10000, "1000-10000",IF(Table1[[#This Row],[actual_price]]&lt;=50000, "10000-50000",IF(Table1[[#This Row],[actual_price]]&lt;=100000, "50000-100000","&gt;100000")))))</f>
        <v>1000-10000</v>
      </c>
      <c r="I682" s="1" t="str">
        <f>IF(Table1[[#This Row],[discount_percentage]] &lt;=20%, "0-20%",IF(Table1[[#This Row],[discount_percentage]] &lt;=50%, "20-50%", IF(Table1[[#This Row],[discount_percentage]] &lt;=70%, "50-70%", "70-100%" )))</f>
        <v>50-70%</v>
      </c>
      <c r="J682" s="1" t="str">
        <f>IF(Table1[[#This Row],[discount_percentage]] &gt;= 50%, "Over 50% discount", "Below 50% discount")</f>
        <v>Over 50% discount</v>
      </c>
      <c r="K682" s="4">
        <v>0.56999999999999995</v>
      </c>
      <c r="L682">
        <v>3.8</v>
      </c>
      <c r="M682">
        <f>ROUND(Table1[[#This Row],[rating]], 0)</f>
        <v>4</v>
      </c>
      <c r="N682" s="1">
        <v>60026</v>
      </c>
      <c r="O682" s="1">
        <f>Table1[[#This Row],[rating]]*Table1[[#This Row],[ rating_count ]]</f>
        <v>228098.8</v>
      </c>
      <c r="P682" s="1" t="str">
        <f>IF(Table1[[#This Row],[ rating_count ]]&lt;= 1000, "&lt;=1000", "&gt;=1000" )</f>
        <v>&gt;=1000</v>
      </c>
      <c r="Q682" s="1">
        <f>Table1[[#This Row],[ rating_count ]]*Table1[[#This Row],[actual_price]]</f>
        <v>83976374</v>
      </c>
      <c r="R682" t="s">
        <v>11375</v>
      </c>
      <c r="S682" s="6" t="s">
        <v>4439</v>
      </c>
      <c r="T682" t="s">
        <v>12170</v>
      </c>
      <c r="U682" t="s">
        <v>4440</v>
      </c>
      <c r="V682">
        <f>IF(TRIM(Table1[[#This Row],[review_id]])="", 0, LEN(Table1[[#This Row],[review_id]]) - LEN(SUBSTITUTE(Table1[[#This Row],[review_id]], ",", "")) + 1)</f>
        <v>8</v>
      </c>
      <c r="W682" t="s">
        <v>4441</v>
      </c>
      <c r="X682" t="s">
        <v>4442</v>
      </c>
      <c r="Y682" t="s">
        <v>4443</v>
      </c>
      <c r="Z682" t="s">
        <v>4444</v>
      </c>
    </row>
    <row r="683" spans="1:26" hidden="1" x14ac:dyDescent="0.25">
      <c r="A683" t="s">
        <v>4445</v>
      </c>
      <c r="B683" t="s">
        <v>10159</v>
      </c>
      <c r="C683" t="s">
        <v>9489</v>
      </c>
      <c r="D683" t="str">
        <f>TRIM(LEFT(SUBSTITUTE(SUBSTITUTE(SUBSTITUTE(Table1[[#This Row],[Product_category]],"&amp;"," &amp; "),"HomeImprovement","Home Improvement"),"Car&amp;Motorbike","Car &amp; Motorbike"),999))</f>
        <v>Computers &amp; Accessories</v>
      </c>
      <c r="E683" t="s">
        <v>9490</v>
      </c>
      <c r="F683">
        <v>299</v>
      </c>
      <c r="G683">
        <v>599</v>
      </c>
      <c r="H683" t="str">
        <f>IF(Table1[[#This Row],[actual_price]]&lt;500,"&lt;500",
   IF(Table1[[#This Row],[actual_price]]&lt;=1000,"500–1000",IF(Table1[[#This Row],[actual_price]]&lt;=10000, "1000-10000",IF(Table1[[#This Row],[actual_price]]&lt;=50000, "10000-50000",IF(Table1[[#This Row],[actual_price]]&lt;=100000, "50000-100000","&gt;100000")))))</f>
        <v>500–1000</v>
      </c>
      <c r="I683" t="str">
        <f>IF(Table1[[#This Row],[discount_percentage]] &lt;=20%, "0-20%",IF(Table1[[#This Row],[discount_percentage]] &lt;=50%, "20-50%", IF(Table1[[#This Row],[discount_percentage]] &lt;=70%, "50-70%", "70-100%" )))</f>
        <v>20-50%</v>
      </c>
      <c r="J683" s="1" t="str">
        <f>IF(Table1[[#This Row],[discount_percentage]] &gt;= 50%, "Over 50% discount", "Below 50% discount")</f>
        <v>Over 50% discount</v>
      </c>
      <c r="K683" s="4">
        <v>0.5</v>
      </c>
      <c r="L683">
        <v>3.8</v>
      </c>
      <c r="M683">
        <f>ROUND(Table1[[#This Row],[rating]], 0)</f>
        <v>4</v>
      </c>
      <c r="N683" s="1">
        <v>3066</v>
      </c>
      <c r="O683" s="1">
        <f>Table1[[#This Row],[rating]]*Table1[[#This Row],[ rating_count ]]</f>
        <v>11650.8</v>
      </c>
      <c r="P683" s="1" t="str">
        <f>IF(Table1[[#This Row],[ rating_count ]]&lt;= 1000, "&lt;=1000", "&gt;=1000" )</f>
        <v>&gt;=1000</v>
      </c>
      <c r="Q683" s="1">
        <f>Table1[[#This Row],[ rating_count ]]*Table1[[#This Row],[actual_price]]</f>
        <v>1836534</v>
      </c>
      <c r="R683" t="s">
        <v>11376</v>
      </c>
      <c r="S683" s="6" t="s">
        <v>4446</v>
      </c>
      <c r="T683" t="s">
        <v>4035</v>
      </c>
      <c r="U683" t="s">
        <v>4448</v>
      </c>
      <c r="V683">
        <f>IF(TRIM(Table1[[#This Row],[review_id]])="", 0, LEN(Table1[[#This Row],[review_id]]) - LEN(SUBSTITUTE(Table1[[#This Row],[review_id]], ",", "")) + 1)</f>
        <v>8</v>
      </c>
      <c r="W683" t="s">
        <v>4449</v>
      </c>
      <c r="X683" t="s">
        <v>4450</v>
      </c>
      <c r="Y683" t="s">
        <v>4451</v>
      </c>
      <c r="Z683" t="s">
        <v>4452</v>
      </c>
    </row>
    <row r="684" spans="1:26" hidden="1" x14ac:dyDescent="0.25">
      <c r="A684" t="s">
        <v>4453</v>
      </c>
      <c r="B684" t="s">
        <v>10160</v>
      </c>
      <c r="C684" t="s">
        <v>9492</v>
      </c>
      <c r="D684" t="str">
        <f>TRIM(LEFT(SUBSTITUTE(SUBSTITUTE(SUBSTITUTE(Table1[[#This Row],[Product_category]],"&amp;"," &amp; "),"HomeImprovement","Home Improvement"),"Car&amp;Motorbike","Car &amp; Motorbike"),999))</f>
        <v>Electronics</v>
      </c>
      <c r="E684" t="s">
        <v>9495</v>
      </c>
      <c r="F684">
        <v>449</v>
      </c>
      <c r="G684">
        <v>999</v>
      </c>
      <c r="H684" t="str">
        <f>IF(Table1[[#This Row],[actual_price]]&lt;500,"&lt;500",
   IF(Table1[[#This Row],[actual_price]]&lt;=1000,"500–1000",IF(Table1[[#This Row],[actual_price]]&lt;=10000, "1000-10000",IF(Table1[[#This Row],[actual_price]]&lt;=50000, "10000-50000",IF(Table1[[#This Row],[actual_price]]&lt;=100000, "50000-100000","&gt;100000")))))</f>
        <v>500–1000</v>
      </c>
      <c r="I684" t="str">
        <f>IF(Table1[[#This Row],[discount_percentage]] &lt;=20%, "0-20%",IF(Table1[[#This Row],[discount_percentage]] &lt;=50%, "20-50%", IF(Table1[[#This Row],[discount_percentage]] &lt;=70%, "50-70%", "70-100%" )))</f>
        <v>50-70%</v>
      </c>
      <c r="J684" s="1" t="str">
        <f>IF(Table1[[#This Row],[discount_percentage]] &gt;= 50%, "Over 50% discount", "Below 50% discount")</f>
        <v>Over 50% discount</v>
      </c>
      <c r="K684" s="4">
        <v>0.55000000000000004</v>
      </c>
      <c r="L684">
        <v>4</v>
      </c>
      <c r="M684">
        <f>ROUND(Table1[[#This Row],[rating]], 0)</f>
        <v>4</v>
      </c>
      <c r="N684" s="1">
        <v>2102</v>
      </c>
      <c r="O684" s="1">
        <f>Table1[[#This Row],[rating]]*Table1[[#This Row],[ rating_count ]]</f>
        <v>8408</v>
      </c>
      <c r="P684" s="1" t="str">
        <f>IF(Table1[[#This Row],[ rating_count ]]&lt;= 1000, "&lt;=1000", "&gt;=1000" )</f>
        <v>&gt;=1000</v>
      </c>
      <c r="Q684" s="1">
        <f>Table1[[#This Row],[ rating_count ]]*Table1[[#This Row],[actual_price]]</f>
        <v>2099898</v>
      </c>
      <c r="R684" t="s">
        <v>11377</v>
      </c>
      <c r="S684" s="6" t="s">
        <v>4454</v>
      </c>
      <c r="T684" t="s">
        <v>4043</v>
      </c>
      <c r="U684" t="s">
        <v>4456</v>
      </c>
      <c r="V684">
        <f>IF(TRIM(Table1[[#This Row],[review_id]])="", 0, LEN(Table1[[#This Row],[review_id]]) - LEN(SUBSTITUTE(Table1[[#This Row],[review_id]], ",", "")) + 1)</f>
        <v>8</v>
      </c>
      <c r="W684" t="s">
        <v>4457</v>
      </c>
      <c r="X684" t="s">
        <v>4458</v>
      </c>
      <c r="Y684" t="s">
        <v>4459</v>
      </c>
      <c r="Z684" t="s">
        <v>4460</v>
      </c>
    </row>
    <row r="685" spans="1:26" hidden="1" x14ac:dyDescent="0.25">
      <c r="A685" t="s">
        <v>4461</v>
      </c>
      <c r="B685" t="s">
        <v>10161</v>
      </c>
      <c r="C685" t="s">
        <v>9489</v>
      </c>
      <c r="D685" t="str">
        <f>TRIM(LEFT(SUBSTITUTE(SUBSTITUTE(SUBSTITUTE(Table1[[#This Row],[Product_category]],"&amp;"," &amp; "),"HomeImprovement","Home Improvement"),"Car&amp;Motorbike","Car &amp; Motorbike"),999))</f>
        <v>Computers &amp; Accessories</v>
      </c>
      <c r="E685" t="s">
        <v>9490</v>
      </c>
      <c r="F685">
        <v>799</v>
      </c>
      <c r="G685" s="1">
        <v>1295</v>
      </c>
      <c r="H685" s="1" t="str">
        <f>IF(Table1[[#This Row],[actual_price]]&lt;500,"&lt;500",
   IF(Table1[[#This Row],[actual_price]]&lt;=1000,"500–1000",IF(Table1[[#This Row],[actual_price]]&lt;=10000, "1000-10000",IF(Table1[[#This Row],[actual_price]]&lt;=50000, "10000-50000",IF(Table1[[#This Row],[actual_price]]&lt;=100000, "50000-100000","&gt;100000")))))</f>
        <v>1000-10000</v>
      </c>
      <c r="I685" s="1" t="str">
        <f>IF(Table1[[#This Row],[discount_percentage]] &lt;=20%, "0-20%",IF(Table1[[#This Row],[discount_percentage]] &lt;=50%, "20-50%", IF(Table1[[#This Row],[discount_percentage]] &lt;=70%, "50-70%", "70-100%" )))</f>
        <v>20-50%</v>
      </c>
      <c r="J685" s="1" t="str">
        <f>IF(Table1[[#This Row],[discount_percentage]] &gt;= 50%, "Over 50% discount", "Below 50% discount")</f>
        <v>Below 50% discount</v>
      </c>
      <c r="K685" s="4">
        <v>0.38</v>
      </c>
      <c r="L685">
        <v>4.4000000000000004</v>
      </c>
      <c r="M685">
        <f>ROUND(Table1[[#This Row],[rating]], 0)</f>
        <v>4</v>
      </c>
      <c r="N685" s="1">
        <v>34852</v>
      </c>
      <c r="O685" s="1">
        <f>Table1[[#This Row],[rating]]*Table1[[#This Row],[ rating_count ]]</f>
        <v>153348.80000000002</v>
      </c>
      <c r="P685" s="1" t="str">
        <f>IF(Table1[[#This Row],[ rating_count ]]&lt;= 1000, "&lt;=1000", "&gt;=1000" )</f>
        <v>&gt;=1000</v>
      </c>
      <c r="Q685" s="1">
        <f>Table1[[#This Row],[ rating_count ]]*Table1[[#This Row],[actual_price]]</f>
        <v>45133340</v>
      </c>
      <c r="R685" t="s">
        <v>11378</v>
      </c>
      <c r="S685" s="6" t="s">
        <v>4462</v>
      </c>
      <c r="T685" t="s">
        <v>4051</v>
      </c>
      <c r="U685" t="s">
        <v>4464</v>
      </c>
      <c r="V685">
        <f>IF(TRIM(Table1[[#This Row],[review_id]])="", 0, LEN(Table1[[#This Row],[review_id]]) - LEN(SUBSTITUTE(Table1[[#This Row],[review_id]], ",", "")) + 1)</f>
        <v>8</v>
      </c>
      <c r="W685" t="s">
        <v>4465</v>
      </c>
      <c r="X685" t="s">
        <v>4466</v>
      </c>
      <c r="Y685" t="s">
        <v>4467</v>
      </c>
      <c r="Z685" t="s">
        <v>4468</v>
      </c>
    </row>
    <row r="686" spans="1:26" hidden="1" x14ac:dyDescent="0.25">
      <c r="A686" t="s">
        <v>4469</v>
      </c>
      <c r="B686" t="s">
        <v>10162</v>
      </c>
      <c r="C686" t="s">
        <v>9489</v>
      </c>
      <c r="D686" t="str">
        <f>TRIM(LEFT(SUBSTITUTE(SUBSTITUTE(SUBSTITUTE(Table1[[#This Row],[Product_category]],"&amp;"," &amp; "),"HomeImprovement","Home Improvement"),"Car&amp;Motorbike","Car &amp; Motorbike"),999))</f>
        <v>Computers &amp; Accessories</v>
      </c>
      <c r="E686" t="s">
        <v>9499</v>
      </c>
      <c r="F686">
        <v>219</v>
      </c>
      <c r="G686">
        <v>700</v>
      </c>
      <c r="H686" t="str">
        <f>IF(Table1[[#This Row],[actual_price]]&lt;500,"&lt;500",
   IF(Table1[[#This Row],[actual_price]]&lt;=1000,"500–1000",IF(Table1[[#This Row],[actual_price]]&lt;=10000, "1000-10000",IF(Table1[[#This Row],[actual_price]]&lt;=50000, "10000-50000",IF(Table1[[#This Row],[actual_price]]&lt;=100000, "50000-100000","&gt;100000")))))</f>
        <v>500–1000</v>
      </c>
      <c r="I686" t="str">
        <f>IF(Table1[[#This Row],[discount_percentage]] &lt;=20%, "0-20%",IF(Table1[[#This Row],[discount_percentage]] &lt;=50%, "20-50%", IF(Table1[[#This Row],[discount_percentage]] &lt;=70%, "50-70%", "70-100%" )))</f>
        <v>50-70%</v>
      </c>
      <c r="J686" s="1" t="str">
        <f>IF(Table1[[#This Row],[discount_percentage]] &gt;= 50%, "Over 50% discount", "Below 50% discount")</f>
        <v>Over 50% discount</v>
      </c>
      <c r="K686" s="4">
        <v>0.69</v>
      </c>
      <c r="L686">
        <v>4.4000000000000004</v>
      </c>
      <c r="M686">
        <f>ROUND(Table1[[#This Row],[rating]], 0)</f>
        <v>4</v>
      </c>
      <c r="N686" s="1">
        <v>426972</v>
      </c>
      <c r="O686" s="1">
        <f>Table1[[#This Row],[rating]]*Table1[[#This Row],[ rating_count ]]</f>
        <v>1878676.8</v>
      </c>
      <c r="P686" s="1" t="str">
        <f>IF(Table1[[#This Row],[ rating_count ]]&lt;= 1000, "&lt;=1000", "&gt;=1000" )</f>
        <v>&gt;=1000</v>
      </c>
      <c r="Q686" s="1">
        <f>Table1[[#This Row],[ rating_count ]]*Table1[[#This Row],[actual_price]]</f>
        <v>298880400</v>
      </c>
      <c r="R686" t="s">
        <v>10815</v>
      </c>
      <c r="S686" s="6" t="s">
        <v>4470</v>
      </c>
      <c r="T686" t="s">
        <v>93</v>
      </c>
      <c r="U686" t="s">
        <v>4472</v>
      </c>
      <c r="V686">
        <f>IF(TRIM(Table1[[#This Row],[review_id]])="", 0, LEN(Table1[[#This Row],[review_id]]) - LEN(SUBSTITUTE(Table1[[#This Row],[review_id]], ",", "")) + 1)</f>
        <v>8</v>
      </c>
      <c r="W686" t="s">
        <v>4473</v>
      </c>
      <c r="X686" t="s">
        <v>4474</v>
      </c>
      <c r="Y686" t="s">
        <v>4475</v>
      </c>
      <c r="Z686" t="s">
        <v>4476</v>
      </c>
    </row>
    <row r="687" spans="1:26" hidden="1" x14ac:dyDescent="0.25">
      <c r="A687" t="s">
        <v>4477</v>
      </c>
      <c r="B687" t="s">
        <v>10163</v>
      </c>
      <c r="C687" t="s">
        <v>9489</v>
      </c>
      <c r="D687" t="str">
        <f>TRIM(LEFT(SUBSTITUTE(SUBSTITUTE(SUBSTITUTE(Table1[[#This Row],[Product_category]],"&amp;"," &amp; "),"HomeImprovement","Home Improvement"),"Car&amp;Motorbike","Car &amp; Motorbike"),999))</f>
        <v>Computers &amp; Accessories</v>
      </c>
      <c r="E687" s="1" t="s">
        <v>9491</v>
      </c>
      <c r="F687">
        <v>157</v>
      </c>
      <c r="G687">
        <v>160</v>
      </c>
      <c r="H687" t="str">
        <f>IF(Table1[[#This Row],[actual_price]]&lt;500,"&lt;500",
   IF(Table1[[#This Row],[actual_price]]&lt;=1000,"500–1000",IF(Table1[[#This Row],[actual_price]]&lt;=10000, "1000-10000",IF(Table1[[#This Row],[actual_price]]&lt;=50000, "10000-50000",IF(Table1[[#This Row],[actual_price]]&lt;=100000, "50000-100000","&gt;100000")))))</f>
        <v>&lt;500</v>
      </c>
      <c r="I687" t="str">
        <f>IF(Table1[[#This Row],[discount_percentage]] &lt;=20%, "0-20%",IF(Table1[[#This Row],[discount_percentage]] &lt;=50%, "20-50%", IF(Table1[[#This Row],[discount_percentage]] &lt;=70%, "50-70%", "70-100%" )))</f>
        <v>0-20%</v>
      </c>
      <c r="J687" s="1" t="str">
        <f>IF(Table1[[#This Row],[discount_percentage]] &gt;= 50%, "Over 50% discount", "Below 50% discount")</f>
        <v>Below 50% discount</v>
      </c>
      <c r="K687" s="5">
        <v>0.02</v>
      </c>
      <c r="L687">
        <v>4.5</v>
      </c>
      <c r="M687">
        <f>ROUND(Table1[[#This Row],[rating]], 0)</f>
        <v>5</v>
      </c>
      <c r="N687" s="1">
        <v>8618</v>
      </c>
      <c r="O687" s="1">
        <f>Table1[[#This Row],[rating]]*Table1[[#This Row],[ rating_count ]]</f>
        <v>38781</v>
      </c>
      <c r="P687" s="1" t="str">
        <f>IF(Table1[[#This Row],[ rating_count ]]&lt;= 1000, "&lt;=1000", "&gt;=1000" )</f>
        <v>&gt;=1000</v>
      </c>
      <c r="Q687" s="1">
        <f>Table1[[#This Row],[ rating_count ]]*Table1[[#This Row],[actual_price]]</f>
        <v>1378880</v>
      </c>
      <c r="R687" t="s">
        <v>11379</v>
      </c>
      <c r="S687" s="6" t="s">
        <v>4478</v>
      </c>
      <c r="T687" t="s">
        <v>4059</v>
      </c>
      <c r="U687" t="s">
        <v>4479</v>
      </c>
      <c r="V687">
        <f>IF(TRIM(Table1[[#This Row],[review_id]])="", 0, LEN(Table1[[#This Row],[review_id]]) - LEN(SUBSTITUTE(Table1[[#This Row],[review_id]], ",", "")) + 1)</f>
        <v>8</v>
      </c>
      <c r="W687" t="s">
        <v>4480</v>
      </c>
      <c r="X687" t="s">
        <v>4481</v>
      </c>
      <c r="Y687" t="s">
        <v>4482</v>
      </c>
      <c r="Z687" t="s">
        <v>4483</v>
      </c>
    </row>
    <row r="688" spans="1:26" hidden="1" x14ac:dyDescent="0.25">
      <c r="A688" t="s">
        <v>4484</v>
      </c>
      <c r="B688" t="s">
        <v>4485</v>
      </c>
      <c r="C688" t="s">
        <v>9503</v>
      </c>
      <c r="D688" t="str">
        <f>TRIM(LEFT(SUBSTITUTE(SUBSTITUTE(SUBSTITUTE(Table1[[#This Row],[Product_category]],"&amp;"," &amp; "),"HomeImprovement","Home Improvement"),"Car&amp;Motorbike","Car &amp; Motorbike"),999))</f>
        <v>OfficeProducts</v>
      </c>
      <c r="E688" t="s">
        <v>9504</v>
      </c>
      <c r="F688">
        <v>369</v>
      </c>
      <c r="G688" s="1">
        <v>1600</v>
      </c>
      <c r="H688" s="1" t="str">
        <f>IF(Table1[[#This Row],[actual_price]]&lt;500,"&lt;500",
   IF(Table1[[#This Row],[actual_price]]&lt;=1000,"500–1000",IF(Table1[[#This Row],[actual_price]]&lt;=10000, "1000-10000",IF(Table1[[#This Row],[actual_price]]&lt;=50000, "10000-50000",IF(Table1[[#This Row],[actual_price]]&lt;=100000, "50000-100000","&gt;100000")))))</f>
        <v>1000-10000</v>
      </c>
      <c r="I688" s="1" t="str">
        <f>IF(Table1[[#This Row],[discount_percentage]] &lt;=20%, "0-20%",IF(Table1[[#This Row],[discount_percentage]] &lt;=50%, "20-50%", IF(Table1[[#This Row],[discount_percentage]] &lt;=70%, "50-70%", "70-100%" )))</f>
        <v>70-100%</v>
      </c>
      <c r="J688" s="1" t="str">
        <f>IF(Table1[[#This Row],[discount_percentage]] &gt;= 50%, "Over 50% discount", "Below 50% discount")</f>
        <v>Over 50% discount</v>
      </c>
      <c r="K688" s="4">
        <v>0.77</v>
      </c>
      <c r="L688">
        <v>4</v>
      </c>
      <c r="M688">
        <f>ROUND(Table1[[#This Row],[rating]], 0)</f>
        <v>4</v>
      </c>
      <c r="N688" s="1">
        <v>32625</v>
      </c>
      <c r="O688" s="1">
        <f>Table1[[#This Row],[rating]]*Table1[[#This Row],[ rating_count ]]</f>
        <v>130500</v>
      </c>
      <c r="P688" s="1" t="str">
        <f>IF(Table1[[#This Row],[ rating_count ]]&lt;= 1000, "&lt;=1000", "&gt;=1000" )</f>
        <v>&gt;=1000</v>
      </c>
      <c r="Q688" s="1">
        <f>Table1[[#This Row],[ rating_count ]]*Table1[[#This Row],[actual_price]]</f>
        <v>52200000</v>
      </c>
      <c r="R688" t="s">
        <v>11380</v>
      </c>
      <c r="S688" s="6" t="s">
        <v>4486</v>
      </c>
      <c r="T688" t="s">
        <v>2716</v>
      </c>
      <c r="U688" t="s">
        <v>4487</v>
      </c>
      <c r="V688">
        <f>IF(TRIM(Table1[[#This Row],[review_id]])="", 0, LEN(Table1[[#This Row],[review_id]]) - LEN(SUBSTITUTE(Table1[[#This Row],[review_id]], ",", "")) + 1)</f>
        <v>8</v>
      </c>
      <c r="W688" t="s">
        <v>4488</v>
      </c>
      <c r="X688" t="s">
        <v>4489</v>
      </c>
      <c r="Y688" t="s">
        <v>4490</v>
      </c>
      <c r="Z688" t="s">
        <v>4491</v>
      </c>
    </row>
    <row r="689" spans="1:26" hidden="1" x14ac:dyDescent="0.25">
      <c r="A689" t="s">
        <v>4492</v>
      </c>
      <c r="B689" t="s">
        <v>10164</v>
      </c>
      <c r="C689" t="s">
        <v>9489</v>
      </c>
      <c r="D689" t="str">
        <f>TRIM(LEFT(SUBSTITUTE(SUBSTITUTE(SUBSTITUTE(Table1[[#This Row],[Product_category]],"&amp;"," &amp; "),"HomeImprovement","Home Improvement"),"Car&amp;Motorbike","Car &amp; Motorbike"),999))</f>
        <v>Computers &amp; Accessories</v>
      </c>
      <c r="E689" t="s">
        <v>9490</v>
      </c>
      <c r="F689">
        <v>599</v>
      </c>
      <c r="G689">
        <v>899</v>
      </c>
      <c r="H689" t="str">
        <f>IF(Table1[[#This Row],[actual_price]]&lt;500,"&lt;500",
   IF(Table1[[#This Row],[actual_price]]&lt;=1000,"500–1000",IF(Table1[[#This Row],[actual_price]]&lt;=10000, "1000-10000",IF(Table1[[#This Row],[actual_price]]&lt;=50000, "10000-50000",IF(Table1[[#This Row],[actual_price]]&lt;=100000, "50000-100000","&gt;100000")))))</f>
        <v>500–1000</v>
      </c>
      <c r="I689" t="str">
        <f>IF(Table1[[#This Row],[discount_percentage]] &lt;=20%, "0-20%",IF(Table1[[#This Row],[discount_percentage]] &lt;=50%, "20-50%", IF(Table1[[#This Row],[discount_percentage]] &lt;=70%, "50-70%", "70-100%" )))</f>
        <v>20-50%</v>
      </c>
      <c r="J689" s="1" t="str">
        <f>IF(Table1[[#This Row],[discount_percentage]] &gt;= 50%, "Over 50% discount", "Below 50% discount")</f>
        <v>Below 50% discount</v>
      </c>
      <c r="K689" s="4">
        <v>0.33</v>
      </c>
      <c r="L689">
        <v>4</v>
      </c>
      <c r="M689">
        <f>ROUND(Table1[[#This Row],[rating]], 0)</f>
        <v>4</v>
      </c>
      <c r="N689" s="1">
        <v>4018</v>
      </c>
      <c r="O689" s="1">
        <f>Table1[[#This Row],[rating]]*Table1[[#This Row],[ rating_count ]]</f>
        <v>16072</v>
      </c>
      <c r="P689" s="1" t="str">
        <f>IF(Table1[[#This Row],[ rating_count ]]&lt;= 1000, "&lt;=1000", "&gt;=1000" )</f>
        <v>&gt;=1000</v>
      </c>
      <c r="Q689" s="1">
        <f>Table1[[#This Row],[ rating_count ]]*Table1[[#This Row],[actual_price]]</f>
        <v>3612182</v>
      </c>
      <c r="R689" t="s">
        <v>11381</v>
      </c>
      <c r="S689" s="6" t="s">
        <v>4493</v>
      </c>
      <c r="T689" t="s">
        <v>4067</v>
      </c>
      <c r="U689" t="s">
        <v>4494</v>
      </c>
      <c r="V689">
        <f>IF(TRIM(Table1[[#This Row],[review_id]])="", 0, LEN(Table1[[#This Row],[review_id]]) - LEN(SUBSTITUTE(Table1[[#This Row],[review_id]], ",", "")) + 1)</f>
        <v>8</v>
      </c>
      <c r="W689" t="s">
        <v>4495</v>
      </c>
      <c r="X689" t="s">
        <v>4496</v>
      </c>
      <c r="Y689" t="s">
        <v>4497</v>
      </c>
      <c r="Z689" t="s">
        <v>4498</v>
      </c>
    </row>
    <row r="690" spans="1:26" hidden="1" x14ac:dyDescent="0.25">
      <c r="A690" t="s">
        <v>4499</v>
      </c>
      <c r="B690" t="s">
        <v>10165</v>
      </c>
      <c r="C690" t="s">
        <v>9489</v>
      </c>
      <c r="D690" t="str">
        <f>TRIM(LEFT(SUBSTITUTE(SUBSTITUTE(SUBSTITUTE(Table1[[#This Row],[Product_category]],"&amp;"," &amp; "),"HomeImprovement","Home Improvement"),"Car&amp;Motorbike","Car &amp; Motorbike"),999))</f>
        <v>Computers &amp; Accessories</v>
      </c>
      <c r="E690" s="1" t="s">
        <v>9490</v>
      </c>
      <c r="F690">
        <v>479</v>
      </c>
      <c r="G690">
        <v>599</v>
      </c>
      <c r="H690" t="str">
        <f>IF(Table1[[#This Row],[actual_price]]&lt;500,"&lt;500",
   IF(Table1[[#This Row],[actual_price]]&lt;=1000,"500–1000",IF(Table1[[#This Row],[actual_price]]&lt;=10000, "1000-10000",IF(Table1[[#This Row],[actual_price]]&lt;=50000, "10000-50000",IF(Table1[[#This Row],[actual_price]]&lt;=100000, "50000-100000","&gt;100000")))))</f>
        <v>500–1000</v>
      </c>
      <c r="I690" t="str">
        <f>IF(Table1[[#This Row],[discount_percentage]] &lt;=20%, "0-20%",IF(Table1[[#This Row],[discount_percentage]] &lt;=50%, "20-50%", IF(Table1[[#This Row],[discount_percentage]] &lt;=70%, "50-70%", "70-100%" )))</f>
        <v>0-20%</v>
      </c>
      <c r="J690" s="1" t="str">
        <f>IF(Table1[[#This Row],[discount_percentage]] &gt;= 50%, "Over 50% discount", "Below 50% discount")</f>
        <v>Below 50% discount</v>
      </c>
      <c r="K690" s="4">
        <v>0.2</v>
      </c>
      <c r="L690">
        <v>4.3</v>
      </c>
      <c r="M690">
        <f>ROUND(Table1[[#This Row],[rating]], 0)</f>
        <v>4</v>
      </c>
      <c r="N690" s="1">
        <v>11687</v>
      </c>
      <c r="O690" s="1">
        <f>Table1[[#This Row],[rating]]*Table1[[#This Row],[ rating_count ]]</f>
        <v>50254.1</v>
      </c>
      <c r="P690" s="1" t="str">
        <f>IF(Table1[[#This Row],[ rating_count ]]&lt;= 1000, "&lt;=1000", "&gt;=1000" )</f>
        <v>&gt;=1000</v>
      </c>
      <c r="Q690" s="1">
        <f>Table1[[#This Row],[ rating_count ]]*Table1[[#This Row],[actual_price]]</f>
        <v>7000513</v>
      </c>
      <c r="R690" t="s">
        <v>11382</v>
      </c>
      <c r="S690" s="6" t="s">
        <v>4500</v>
      </c>
      <c r="T690" t="s">
        <v>12171</v>
      </c>
      <c r="U690" t="s">
        <v>4502</v>
      </c>
      <c r="V690">
        <f>IF(TRIM(Table1[[#This Row],[review_id]])="", 0, LEN(Table1[[#This Row],[review_id]]) - LEN(SUBSTITUTE(Table1[[#This Row],[review_id]], ",", "")) + 1)</f>
        <v>8</v>
      </c>
      <c r="W690" t="s">
        <v>4503</v>
      </c>
      <c r="X690" t="s">
        <v>4504</v>
      </c>
      <c r="Y690" t="s">
        <v>4505</v>
      </c>
      <c r="Z690" t="s">
        <v>4506</v>
      </c>
    </row>
    <row r="691" spans="1:26" hidden="1" x14ac:dyDescent="0.25">
      <c r="A691" t="s">
        <v>4507</v>
      </c>
      <c r="B691" t="s">
        <v>10166</v>
      </c>
      <c r="C691" t="s">
        <v>9492</v>
      </c>
      <c r="D691" t="str">
        <f>TRIM(LEFT(SUBSTITUTE(SUBSTITUTE(SUBSTITUTE(Table1[[#This Row],[Product_category]],"&amp;"," &amp; "),"HomeImprovement","Home Improvement"),"Car&amp;Motorbike","Car &amp; Motorbike"),999))</f>
        <v>Electronics</v>
      </c>
      <c r="E691" t="s">
        <v>9498</v>
      </c>
      <c r="F691">
        <v>350</v>
      </c>
      <c r="G691">
        <v>899</v>
      </c>
      <c r="H691" t="str">
        <f>IF(Table1[[#This Row],[actual_price]]&lt;500,"&lt;500",
   IF(Table1[[#This Row],[actual_price]]&lt;=1000,"500–1000",IF(Table1[[#This Row],[actual_price]]&lt;=10000, "1000-10000",IF(Table1[[#This Row],[actual_price]]&lt;=50000, "10000-50000",IF(Table1[[#This Row],[actual_price]]&lt;=100000, "50000-100000","&gt;100000")))))</f>
        <v>500–1000</v>
      </c>
      <c r="I691" t="str">
        <f>IF(Table1[[#This Row],[discount_percentage]] &lt;=20%, "0-20%",IF(Table1[[#This Row],[discount_percentage]] &lt;=50%, "20-50%", IF(Table1[[#This Row],[discount_percentage]] &lt;=70%, "50-70%", "70-100%" )))</f>
        <v>50-70%</v>
      </c>
      <c r="J691" s="1" t="str">
        <f>IF(Table1[[#This Row],[discount_percentage]] &gt;= 50%, "Over 50% discount", "Below 50% discount")</f>
        <v>Over 50% discount</v>
      </c>
      <c r="K691" s="4">
        <v>0.61</v>
      </c>
      <c r="L691">
        <v>4.2</v>
      </c>
      <c r="M691">
        <f>ROUND(Table1[[#This Row],[rating]], 0)</f>
        <v>4</v>
      </c>
      <c r="N691" s="1">
        <v>2262</v>
      </c>
      <c r="O691" s="1">
        <f>Table1[[#This Row],[rating]]*Table1[[#This Row],[ rating_count ]]</f>
        <v>9500.4</v>
      </c>
      <c r="P691" s="1" t="str">
        <f>IF(Table1[[#This Row],[ rating_count ]]&lt;= 1000, "&lt;=1000", "&gt;=1000" )</f>
        <v>&gt;=1000</v>
      </c>
      <c r="Q691" s="1">
        <f>Table1[[#This Row],[ rating_count ]]*Table1[[#This Row],[actual_price]]</f>
        <v>2033538</v>
      </c>
      <c r="R691" t="s">
        <v>10816</v>
      </c>
      <c r="S691" s="6" t="s">
        <v>4508</v>
      </c>
      <c r="T691" t="s">
        <v>101</v>
      </c>
      <c r="U691" t="s">
        <v>4510</v>
      </c>
      <c r="V691">
        <f>IF(TRIM(Table1[[#This Row],[review_id]])="", 0, LEN(Table1[[#This Row],[review_id]]) - LEN(SUBSTITUTE(Table1[[#This Row],[review_id]], ",", "")) + 1)</f>
        <v>8</v>
      </c>
      <c r="W691" t="s">
        <v>4511</v>
      </c>
      <c r="X691" t="s">
        <v>4512</v>
      </c>
      <c r="Y691" t="s">
        <v>4513</v>
      </c>
      <c r="Z691" t="s">
        <v>4514</v>
      </c>
    </row>
    <row r="692" spans="1:26" hidden="1" x14ac:dyDescent="0.25">
      <c r="A692" t="s">
        <v>4515</v>
      </c>
      <c r="B692" t="s">
        <v>10167</v>
      </c>
      <c r="C692" t="s">
        <v>9503</v>
      </c>
      <c r="D692" t="str">
        <f>TRIM(LEFT(SUBSTITUTE(SUBSTITUTE(SUBSTITUTE(Table1[[#This Row],[Product_category]],"&amp;"," &amp; "),"HomeImprovement","Home Improvement"),"Car&amp;Motorbike","Car &amp; Motorbike"),999))</f>
        <v>OfficeProducts</v>
      </c>
      <c r="E692" t="s">
        <v>9504</v>
      </c>
      <c r="F692" s="1">
        <v>1598</v>
      </c>
      <c r="G692" s="1">
        <v>2990</v>
      </c>
      <c r="H692" s="1" t="str">
        <f>IF(Table1[[#This Row],[actual_price]]&lt;500,"&lt;500",
   IF(Table1[[#This Row],[actual_price]]&lt;=1000,"500–1000",IF(Table1[[#This Row],[actual_price]]&lt;=10000, "1000-10000",IF(Table1[[#This Row],[actual_price]]&lt;=50000, "10000-50000",IF(Table1[[#This Row],[actual_price]]&lt;=100000, "50000-100000","&gt;100000")))))</f>
        <v>1000-10000</v>
      </c>
      <c r="I692" s="1" t="str">
        <f>IF(Table1[[#This Row],[discount_percentage]] &lt;=20%, "0-20%",IF(Table1[[#This Row],[discount_percentage]] &lt;=50%, "20-50%", IF(Table1[[#This Row],[discount_percentage]] &lt;=70%, "50-70%", "70-100%" )))</f>
        <v>20-50%</v>
      </c>
      <c r="J692" s="1" t="str">
        <f>IF(Table1[[#This Row],[discount_percentage]] &gt;= 50%, "Over 50% discount", "Below 50% discount")</f>
        <v>Below 50% discount</v>
      </c>
      <c r="K692" s="4">
        <v>0.47</v>
      </c>
      <c r="L692">
        <v>3.8</v>
      </c>
      <c r="M692">
        <f>ROUND(Table1[[#This Row],[rating]], 0)</f>
        <v>4</v>
      </c>
      <c r="N692" s="1">
        <v>11015</v>
      </c>
      <c r="O692" s="1">
        <f>Table1[[#This Row],[rating]]*Table1[[#This Row],[ rating_count ]]</f>
        <v>41857</v>
      </c>
      <c r="P692" s="1" t="str">
        <f>IF(Table1[[#This Row],[ rating_count ]]&lt;= 1000, "&lt;=1000", "&gt;=1000" )</f>
        <v>&gt;=1000</v>
      </c>
      <c r="Q692" s="1">
        <f>Table1[[#This Row],[ rating_count ]]*Table1[[#This Row],[actual_price]]</f>
        <v>32934850</v>
      </c>
      <c r="R692" t="s">
        <v>11383</v>
      </c>
      <c r="S692" s="6" t="s">
        <v>4516</v>
      </c>
      <c r="T692" t="s">
        <v>4082</v>
      </c>
      <c r="U692" t="s">
        <v>4518</v>
      </c>
      <c r="V692">
        <f>IF(TRIM(Table1[[#This Row],[review_id]])="", 0, LEN(Table1[[#This Row],[review_id]]) - LEN(SUBSTITUTE(Table1[[#This Row],[review_id]], ",", "")) + 1)</f>
        <v>8</v>
      </c>
      <c r="W692" t="s">
        <v>4519</v>
      </c>
      <c r="X692" t="s">
        <v>4520</v>
      </c>
      <c r="Y692" t="s">
        <v>4521</v>
      </c>
      <c r="Z692" t="s">
        <v>4522</v>
      </c>
    </row>
    <row r="693" spans="1:26" hidden="1" x14ac:dyDescent="0.25">
      <c r="A693" t="s">
        <v>4523</v>
      </c>
      <c r="B693" t="s">
        <v>10168</v>
      </c>
      <c r="C693" t="s">
        <v>9492</v>
      </c>
      <c r="D693" t="str">
        <f>TRIM(LEFT(SUBSTITUTE(SUBSTITUTE(SUBSTITUTE(Table1[[#This Row],[Product_category]],"&amp;"," &amp; "),"HomeImprovement","Home Improvement"),"Car&amp;Motorbike","Car &amp; Motorbike"),999))</f>
        <v>Electronics</v>
      </c>
      <c r="E693" t="s">
        <v>9502</v>
      </c>
      <c r="F693">
        <v>599</v>
      </c>
      <c r="G693">
        <v>899</v>
      </c>
      <c r="H693" t="str">
        <f>IF(Table1[[#This Row],[actual_price]]&lt;500,"&lt;500",
   IF(Table1[[#This Row],[actual_price]]&lt;=1000,"500–1000",IF(Table1[[#This Row],[actual_price]]&lt;=10000, "1000-10000",IF(Table1[[#This Row],[actual_price]]&lt;=50000, "10000-50000",IF(Table1[[#This Row],[actual_price]]&lt;=100000, "50000-100000","&gt;100000")))))</f>
        <v>500–1000</v>
      </c>
      <c r="I693" t="str">
        <f>IF(Table1[[#This Row],[discount_percentage]] &lt;=20%, "0-20%",IF(Table1[[#This Row],[discount_percentage]] &lt;=50%, "20-50%", IF(Table1[[#This Row],[discount_percentage]] &lt;=70%, "50-70%", "70-100%" )))</f>
        <v>20-50%</v>
      </c>
      <c r="J693" s="1" t="str">
        <f>IF(Table1[[#This Row],[discount_percentage]] &gt;= 50%, "Over 50% discount", "Below 50% discount")</f>
        <v>Below 50% discount</v>
      </c>
      <c r="K693" s="4">
        <v>0.33</v>
      </c>
      <c r="L693">
        <v>4.3</v>
      </c>
      <c r="M693">
        <f>ROUND(Table1[[#This Row],[rating]], 0)</f>
        <v>4</v>
      </c>
      <c r="N693" s="1">
        <v>95116</v>
      </c>
      <c r="O693" s="1">
        <f>Table1[[#This Row],[rating]]*Table1[[#This Row],[ rating_count ]]</f>
        <v>408998.8</v>
      </c>
      <c r="P693" s="1" t="str">
        <f>IF(Table1[[#This Row],[ rating_count ]]&lt;= 1000, "&lt;=1000", "&gt;=1000" )</f>
        <v>&gt;=1000</v>
      </c>
      <c r="Q693" s="1">
        <f>Table1[[#This Row],[ rating_count ]]*Table1[[#This Row],[actual_price]]</f>
        <v>85509284</v>
      </c>
      <c r="R693" t="s">
        <v>11384</v>
      </c>
      <c r="S693" s="6" t="s">
        <v>4524</v>
      </c>
      <c r="T693" t="s">
        <v>4090</v>
      </c>
      <c r="U693" t="s">
        <v>4526</v>
      </c>
      <c r="V693">
        <f>IF(TRIM(Table1[[#This Row],[review_id]])="", 0, LEN(Table1[[#This Row],[review_id]]) - LEN(SUBSTITUTE(Table1[[#This Row],[review_id]], ",", "")) + 1)</f>
        <v>8</v>
      </c>
      <c r="W693" t="s">
        <v>4527</v>
      </c>
      <c r="X693" t="s">
        <v>4528</v>
      </c>
      <c r="Y693" t="s">
        <v>4529</v>
      </c>
      <c r="Z693" t="s">
        <v>4530</v>
      </c>
    </row>
    <row r="694" spans="1:26" hidden="1" x14ac:dyDescent="0.25">
      <c r="A694" t="s">
        <v>4531</v>
      </c>
      <c r="B694" t="s">
        <v>10169</v>
      </c>
      <c r="C694" t="s">
        <v>9489</v>
      </c>
      <c r="D694" t="str">
        <f>TRIM(LEFT(SUBSTITUTE(SUBSTITUTE(SUBSTITUTE(Table1[[#This Row],[Product_category]],"&amp;"," &amp; "),"HomeImprovement","Home Improvement"),"Car&amp;Motorbike","Car &amp; Motorbike"),999))</f>
        <v>Computers &amp; Accessories</v>
      </c>
      <c r="E694" s="1" t="s">
        <v>9490</v>
      </c>
      <c r="F694">
        <v>159</v>
      </c>
      <c r="G694">
        <v>399</v>
      </c>
      <c r="H694" t="str">
        <f>IF(Table1[[#This Row],[actual_price]]&lt;500,"&lt;500",
   IF(Table1[[#This Row],[actual_price]]&lt;=1000,"500–1000",IF(Table1[[#This Row],[actual_price]]&lt;=10000, "1000-10000",IF(Table1[[#This Row],[actual_price]]&lt;=50000, "10000-50000",IF(Table1[[#This Row],[actual_price]]&lt;=100000, "50000-100000","&gt;100000")))))</f>
        <v>&lt;500</v>
      </c>
      <c r="I694" t="str">
        <f>IF(Table1[[#This Row],[discount_percentage]] &lt;=20%, "0-20%",IF(Table1[[#This Row],[discount_percentage]] &lt;=50%, "20-50%", IF(Table1[[#This Row],[discount_percentage]] &lt;=70%, "50-70%", "70-100%" )))</f>
        <v>50-70%</v>
      </c>
      <c r="J694" s="1" t="str">
        <f>IF(Table1[[#This Row],[discount_percentage]] &gt;= 50%, "Over 50% discount", "Below 50% discount")</f>
        <v>Over 50% discount</v>
      </c>
      <c r="K694" s="4">
        <v>0.6</v>
      </c>
      <c r="L694">
        <v>4.0999999999999996</v>
      </c>
      <c r="M694">
        <f>ROUND(Table1[[#This Row],[rating]], 0)</f>
        <v>4</v>
      </c>
      <c r="N694" s="1">
        <v>4768</v>
      </c>
      <c r="O694" s="1">
        <f>Table1[[#This Row],[rating]]*Table1[[#This Row],[ rating_count ]]</f>
        <v>19548.8</v>
      </c>
      <c r="P694" s="1" t="str">
        <f>IF(Table1[[#This Row],[ rating_count ]]&lt;= 1000, "&lt;=1000", "&gt;=1000" )</f>
        <v>&gt;=1000</v>
      </c>
      <c r="Q694" s="1">
        <f>Table1[[#This Row],[ rating_count ]]*Table1[[#This Row],[actual_price]]</f>
        <v>1902432</v>
      </c>
      <c r="R694" t="s">
        <v>10807</v>
      </c>
      <c r="S694" s="6" t="s">
        <v>4532</v>
      </c>
      <c r="T694" t="s">
        <v>109</v>
      </c>
      <c r="U694" t="s">
        <v>4534</v>
      </c>
      <c r="V694">
        <f>IF(TRIM(Table1[[#This Row],[review_id]])="", 0, LEN(Table1[[#This Row],[review_id]]) - LEN(SUBSTITUTE(Table1[[#This Row],[review_id]], ",", "")) + 1)</f>
        <v>8</v>
      </c>
      <c r="W694" t="s">
        <v>4535</v>
      </c>
      <c r="X694" t="s">
        <v>4536</v>
      </c>
      <c r="Y694" t="s">
        <v>4537</v>
      </c>
      <c r="Z694" t="s">
        <v>4538</v>
      </c>
    </row>
    <row r="695" spans="1:26" hidden="1" x14ac:dyDescent="0.25">
      <c r="A695" t="s">
        <v>4539</v>
      </c>
      <c r="B695" t="s">
        <v>10170</v>
      </c>
      <c r="C695" t="s">
        <v>9489</v>
      </c>
      <c r="D695" t="str">
        <f>TRIM(LEFT(SUBSTITUTE(SUBSTITUTE(SUBSTITUTE(Table1[[#This Row],[Product_category]],"&amp;"," &amp; "),"HomeImprovement","Home Improvement"),"Car&amp;Motorbike","Car &amp; Motorbike"),999))</f>
        <v>Computers &amp; Accessories</v>
      </c>
      <c r="E695" t="s">
        <v>9499</v>
      </c>
      <c r="F695" s="1">
        <v>1299</v>
      </c>
      <c r="G695" s="1">
        <v>3000</v>
      </c>
      <c r="H695" s="1" t="str">
        <f>IF(Table1[[#This Row],[actual_price]]&lt;500,"&lt;500",
   IF(Table1[[#This Row],[actual_price]]&lt;=1000,"500–1000",IF(Table1[[#This Row],[actual_price]]&lt;=10000, "1000-10000",IF(Table1[[#This Row],[actual_price]]&lt;=50000, "10000-50000",IF(Table1[[#This Row],[actual_price]]&lt;=100000, "50000-100000","&gt;100000")))))</f>
        <v>1000-10000</v>
      </c>
      <c r="I695" s="1" t="str">
        <f>IF(Table1[[#This Row],[discount_percentage]] &lt;=20%, "0-20%",IF(Table1[[#This Row],[discount_percentage]] &lt;=50%, "20-50%", IF(Table1[[#This Row],[discount_percentage]] &lt;=70%, "50-70%", "70-100%" )))</f>
        <v>50-70%</v>
      </c>
      <c r="J695" s="1" t="str">
        <f>IF(Table1[[#This Row],[discount_percentage]] &gt;= 50%, "Over 50% discount", "Below 50% discount")</f>
        <v>Over 50% discount</v>
      </c>
      <c r="K695" s="4">
        <v>0.56999999999999995</v>
      </c>
      <c r="L695">
        <v>4.3</v>
      </c>
      <c r="M695">
        <f>ROUND(Table1[[#This Row],[rating]], 0)</f>
        <v>4</v>
      </c>
      <c r="N695" s="1">
        <v>23022</v>
      </c>
      <c r="O695" s="1">
        <f>Table1[[#This Row],[rating]]*Table1[[#This Row],[ rating_count ]]</f>
        <v>98994.599999999991</v>
      </c>
      <c r="P695" s="1" t="str">
        <f>IF(Table1[[#This Row],[ rating_count ]]&lt;= 1000, "&lt;=1000", "&gt;=1000" )</f>
        <v>&gt;=1000</v>
      </c>
      <c r="Q695" s="1">
        <f>Table1[[#This Row],[ rating_count ]]*Table1[[#This Row],[actual_price]]</f>
        <v>69066000</v>
      </c>
      <c r="R695" t="s">
        <v>11385</v>
      </c>
      <c r="S695" s="6" t="s">
        <v>4540</v>
      </c>
      <c r="T695" t="s">
        <v>12172</v>
      </c>
      <c r="U695" t="s">
        <v>4542</v>
      </c>
      <c r="V695">
        <f>IF(TRIM(Table1[[#This Row],[review_id]])="", 0, LEN(Table1[[#This Row],[review_id]]) - LEN(SUBSTITUTE(Table1[[#This Row],[review_id]], ",", "")) + 1)</f>
        <v>8</v>
      </c>
      <c r="W695" t="s">
        <v>4543</v>
      </c>
      <c r="X695" t="s">
        <v>4544</v>
      </c>
      <c r="Y695" t="s">
        <v>4545</v>
      </c>
      <c r="Z695" t="s">
        <v>4546</v>
      </c>
    </row>
    <row r="696" spans="1:26" hidden="1" x14ac:dyDescent="0.25">
      <c r="A696" t="s">
        <v>4547</v>
      </c>
      <c r="B696" t="s">
        <v>4548</v>
      </c>
      <c r="C696" t="s">
        <v>9503</v>
      </c>
      <c r="D696" t="str">
        <f>TRIM(LEFT(SUBSTITUTE(SUBSTITUTE(SUBSTITUTE(Table1[[#This Row],[Product_category]],"&amp;"," &amp; "),"HomeImprovement","Home Improvement"),"Car&amp;Motorbike","Car &amp; Motorbike"),999))</f>
        <v>OfficeProducts</v>
      </c>
      <c r="E696" t="s">
        <v>9504</v>
      </c>
      <c r="F696" s="1">
        <v>1599</v>
      </c>
      <c r="G696" s="1">
        <v>4999</v>
      </c>
      <c r="H696" s="1" t="str">
        <f>IF(Table1[[#This Row],[actual_price]]&lt;500,"&lt;500",
   IF(Table1[[#This Row],[actual_price]]&lt;=1000,"500–1000",IF(Table1[[#This Row],[actual_price]]&lt;=10000, "1000-10000",IF(Table1[[#This Row],[actual_price]]&lt;=50000, "10000-50000",IF(Table1[[#This Row],[actual_price]]&lt;=100000, "50000-100000","&gt;100000")))))</f>
        <v>1000-10000</v>
      </c>
      <c r="I696" s="1" t="str">
        <f>IF(Table1[[#This Row],[discount_percentage]] &lt;=20%, "0-20%",IF(Table1[[#This Row],[discount_percentage]] &lt;=50%, "20-50%", IF(Table1[[#This Row],[discount_percentage]] &lt;=70%, "50-70%", "70-100%" )))</f>
        <v>50-70%</v>
      </c>
      <c r="J696" s="1" t="str">
        <f>IF(Table1[[#This Row],[discount_percentage]] &gt;= 50%, "Over 50% discount", "Below 50% discount")</f>
        <v>Over 50% discount</v>
      </c>
      <c r="K696" s="4">
        <v>0.68</v>
      </c>
      <c r="L696">
        <v>4</v>
      </c>
      <c r="M696">
        <f>ROUND(Table1[[#This Row],[rating]], 0)</f>
        <v>4</v>
      </c>
      <c r="N696" s="1">
        <v>67951</v>
      </c>
      <c r="O696" s="1">
        <f>Table1[[#This Row],[rating]]*Table1[[#This Row],[ rating_count ]]</f>
        <v>271804</v>
      </c>
      <c r="P696" s="1" t="str">
        <f>IF(Table1[[#This Row],[ rating_count ]]&lt;= 1000, "&lt;=1000", "&gt;=1000" )</f>
        <v>&gt;=1000</v>
      </c>
      <c r="Q696" s="1">
        <f>Table1[[#This Row],[ rating_count ]]*Table1[[#This Row],[actual_price]]</f>
        <v>339687049</v>
      </c>
      <c r="R696" t="s">
        <v>11204</v>
      </c>
      <c r="S696" s="6" t="s">
        <v>4549</v>
      </c>
      <c r="T696" t="s">
        <v>12173</v>
      </c>
      <c r="U696" t="s">
        <v>4551</v>
      </c>
      <c r="V696">
        <f>IF(TRIM(Table1[[#This Row],[review_id]])="", 0, LEN(Table1[[#This Row],[review_id]]) - LEN(SUBSTITUTE(Table1[[#This Row],[review_id]], ",", "")) + 1)</f>
        <v>8</v>
      </c>
      <c r="W696" t="s">
        <v>4552</v>
      </c>
      <c r="X696" t="s">
        <v>4553</v>
      </c>
      <c r="Y696" t="s">
        <v>4554</v>
      </c>
      <c r="Z696" t="s">
        <v>4555</v>
      </c>
    </row>
    <row r="697" spans="1:26" hidden="1" x14ac:dyDescent="0.25">
      <c r="A697" t="s">
        <v>4556</v>
      </c>
      <c r="B697" t="s">
        <v>10171</v>
      </c>
      <c r="C697" t="s">
        <v>9489</v>
      </c>
      <c r="D697" t="str">
        <f>TRIM(LEFT(SUBSTITUTE(SUBSTITUTE(SUBSTITUTE(Table1[[#This Row],[Product_category]],"&amp;"," &amp; "),"HomeImprovement","Home Improvement"),"Car&amp;Motorbike","Car &amp; Motorbike"),999))</f>
        <v>Computers &amp; Accessories</v>
      </c>
      <c r="E697" t="s">
        <v>9490</v>
      </c>
      <c r="F697">
        <v>294</v>
      </c>
      <c r="G697" s="1">
        <v>4999</v>
      </c>
      <c r="H697" s="1" t="str">
        <f>IF(Table1[[#This Row],[actual_price]]&lt;500,"&lt;500",
   IF(Table1[[#This Row],[actual_price]]&lt;=1000,"500–1000",IF(Table1[[#This Row],[actual_price]]&lt;=10000, "1000-10000",IF(Table1[[#This Row],[actual_price]]&lt;=50000, "10000-50000",IF(Table1[[#This Row],[actual_price]]&lt;=100000, "50000-100000","&gt;100000")))))</f>
        <v>1000-10000</v>
      </c>
      <c r="I697" s="1" t="str">
        <f>IF(Table1[[#This Row],[discount_percentage]] &lt;=20%, "0-20%",IF(Table1[[#This Row],[discount_percentage]] &lt;=50%, "20-50%", IF(Table1[[#This Row],[discount_percentage]] &lt;=70%, "50-70%", "70-100%" )))</f>
        <v>70-100%</v>
      </c>
      <c r="J697" s="1" t="str">
        <f>IF(Table1[[#This Row],[discount_percentage]] &gt;= 50%, "Over 50% discount", "Below 50% discount")</f>
        <v>Over 50% discount</v>
      </c>
      <c r="K697" s="4">
        <v>0.94</v>
      </c>
      <c r="L697">
        <v>4.3</v>
      </c>
      <c r="M697">
        <f>ROUND(Table1[[#This Row],[rating]], 0)</f>
        <v>4</v>
      </c>
      <c r="N697" s="1">
        <v>4426</v>
      </c>
      <c r="O697" s="1">
        <f>Table1[[#This Row],[rating]]*Table1[[#This Row],[ rating_count ]]</f>
        <v>19031.8</v>
      </c>
      <c r="P697" s="1" t="str">
        <f>IF(Table1[[#This Row],[ rating_count ]]&lt;= 1000, "&lt;=1000", "&gt;=1000" )</f>
        <v>&gt;=1000</v>
      </c>
      <c r="Q697" s="1">
        <f>Table1[[#This Row],[ rating_count ]]*Table1[[#This Row],[actual_price]]</f>
        <v>22125574</v>
      </c>
      <c r="R697" t="s">
        <v>11386</v>
      </c>
      <c r="S697" s="6" t="s">
        <v>4557</v>
      </c>
      <c r="T697" t="s">
        <v>12174</v>
      </c>
      <c r="U697" t="s">
        <v>4558</v>
      </c>
      <c r="V697">
        <f>IF(TRIM(Table1[[#This Row],[review_id]])="", 0, LEN(Table1[[#This Row],[review_id]]) - LEN(SUBSTITUTE(Table1[[#This Row],[review_id]], ",", "")) + 1)</f>
        <v>8</v>
      </c>
      <c r="W697" t="s">
        <v>4559</v>
      </c>
      <c r="X697" t="s">
        <v>4560</v>
      </c>
      <c r="Y697" t="s">
        <v>4561</v>
      </c>
      <c r="Z697" t="s">
        <v>4562</v>
      </c>
    </row>
    <row r="698" spans="1:26" hidden="1" x14ac:dyDescent="0.25">
      <c r="A698" t="s">
        <v>4563</v>
      </c>
      <c r="B698" t="s">
        <v>10172</v>
      </c>
      <c r="C698" t="s">
        <v>9489</v>
      </c>
      <c r="D698" t="str">
        <f>TRIM(LEFT(SUBSTITUTE(SUBSTITUTE(SUBSTITUTE(Table1[[#This Row],[Product_category]],"&amp;"," &amp; "),"HomeImprovement","Home Improvement"),"Car&amp;Motorbike","Car &amp; Motorbike"),999))</f>
        <v>Computers &amp; Accessories</v>
      </c>
      <c r="E698" t="s">
        <v>9490</v>
      </c>
      <c r="F698">
        <v>828</v>
      </c>
      <c r="G698">
        <v>861</v>
      </c>
      <c r="H698" t="str">
        <f>IF(Table1[[#This Row],[actual_price]]&lt;500,"&lt;500",
   IF(Table1[[#This Row],[actual_price]]&lt;=1000,"500–1000",IF(Table1[[#This Row],[actual_price]]&lt;=10000, "1000-10000",IF(Table1[[#This Row],[actual_price]]&lt;=50000, "10000-50000",IF(Table1[[#This Row],[actual_price]]&lt;=100000, "50000-100000","&gt;100000")))))</f>
        <v>500–1000</v>
      </c>
      <c r="I698" t="str">
        <f>IF(Table1[[#This Row],[discount_percentage]] &lt;=20%, "0-20%",IF(Table1[[#This Row],[discount_percentage]] &lt;=50%, "20-50%", IF(Table1[[#This Row],[discount_percentage]] &lt;=70%, "50-70%", "70-100%" )))</f>
        <v>0-20%</v>
      </c>
      <c r="J698" s="1" t="str">
        <f>IF(Table1[[#This Row],[discount_percentage]] &gt;= 50%, "Over 50% discount", "Below 50% discount")</f>
        <v>Below 50% discount</v>
      </c>
      <c r="K698" s="4">
        <v>0.04</v>
      </c>
      <c r="L698">
        <v>4.2</v>
      </c>
      <c r="M698">
        <f>ROUND(Table1[[#This Row],[rating]], 0)</f>
        <v>4</v>
      </c>
      <c r="N698" s="1">
        <v>4567</v>
      </c>
      <c r="O698" s="1">
        <f>Table1[[#This Row],[rating]]*Table1[[#This Row],[ rating_count ]]</f>
        <v>19181.400000000001</v>
      </c>
      <c r="P698" s="1" t="str">
        <f>IF(Table1[[#This Row],[ rating_count ]]&lt;= 1000, "&lt;=1000", "&gt;=1000" )</f>
        <v>&gt;=1000</v>
      </c>
      <c r="Q698" s="1">
        <f>Table1[[#This Row],[ rating_count ]]*Table1[[#This Row],[actual_price]]</f>
        <v>3932187</v>
      </c>
      <c r="R698" t="s">
        <v>11387</v>
      </c>
      <c r="S698" s="6" t="s">
        <v>4564</v>
      </c>
      <c r="T698" t="s">
        <v>12175</v>
      </c>
      <c r="U698" t="s">
        <v>4566</v>
      </c>
      <c r="V698">
        <f>IF(TRIM(Table1[[#This Row],[review_id]])="", 0, LEN(Table1[[#This Row],[review_id]]) - LEN(SUBSTITUTE(Table1[[#This Row],[review_id]], ",", "")) + 1)</f>
        <v>8</v>
      </c>
      <c r="W698" t="s">
        <v>4567</v>
      </c>
      <c r="X698" t="s">
        <v>4568</v>
      </c>
      <c r="Y698" t="s">
        <v>4569</v>
      </c>
      <c r="Z698" t="s">
        <v>4570</v>
      </c>
    </row>
    <row r="699" spans="1:26" hidden="1" x14ac:dyDescent="0.25">
      <c r="A699" t="s">
        <v>4571</v>
      </c>
      <c r="B699" t="s">
        <v>10173</v>
      </c>
      <c r="C699" t="s">
        <v>9489</v>
      </c>
      <c r="D699" t="str">
        <f>TRIM(LEFT(SUBSTITUTE(SUBSTITUTE(SUBSTITUTE(Table1[[#This Row],[Product_category]],"&amp;"," &amp; "),"HomeImprovement","Home Improvement"),"Car&amp;Motorbike","Car &amp; Motorbike"),999))</f>
        <v>Computers &amp; Accessories</v>
      </c>
      <c r="E699" s="1" t="s">
        <v>9490</v>
      </c>
      <c r="F699">
        <v>745</v>
      </c>
      <c r="G699">
        <v>795</v>
      </c>
      <c r="H699" t="str">
        <f>IF(Table1[[#This Row],[actual_price]]&lt;500,"&lt;500",
   IF(Table1[[#This Row],[actual_price]]&lt;=1000,"500–1000",IF(Table1[[#This Row],[actual_price]]&lt;=10000, "1000-10000",IF(Table1[[#This Row],[actual_price]]&lt;=50000, "10000-50000",IF(Table1[[#This Row],[actual_price]]&lt;=100000, "50000-100000","&gt;100000")))))</f>
        <v>500–1000</v>
      </c>
      <c r="I699" t="str">
        <f>IF(Table1[[#This Row],[discount_percentage]] &lt;=20%, "0-20%",IF(Table1[[#This Row],[discount_percentage]] &lt;=50%, "20-50%", IF(Table1[[#This Row],[discount_percentage]] &lt;=70%, "50-70%", "70-100%" )))</f>
        <v>0-20%</v>
      </c>
      <c r="J699" s="1" t="str">
        <f>IF(Table1[[#This Row],[discount_percentage]] &gt;= 50%, "Over 50% discount", "Below 50% discount")</f>
        <v>Below 50% discount</v>
      </c>
      <c r="K699" s="4">
        <v>0.06</v>
      </c>
      <c r="L699">
        <v>4</v>
      </c>
      <c r="M699">
        <f>ROUND(Table1[[#This Row],[rating]], 0)</f>
        <v>4</v>
      </c>
      <c r="N699" s="1">
        <v>13797</v>
      </c>
      <c r="O699" s="1">
        <f>Table1[[#This Row],[rating]]*Table1[[#This Row],[ rating_count ]]</f>
        <v>55188</v>
      </c>
      <c r="P699" s="1" t="str">
        <f>IF(Table1[[#This Row],[ rating_count ]]&lt;= 1000, "&lt;=1000", "&gt;=1000" )</f>
        <v>&gt;=1000</v>
      </c>
      <c r="Q699" s="1">
        <f>Table1[[#This Row],[ rating_count ]]*Table1[[#This Row],[actual_price]]</f>
        <v>10968615</v>
      </c>
      <c r="R699" t="s">
        <v>11388</v>
      </c>
      <c r="S699" s="6" t="s">
        <v>4572</v>
      </c>
      <c r="T699" t="s">
        <v>4120</v>
      </c>
      <c r="U699" t="s">
        <v>4574</v>
      </c>
      <c r="V699">
        <f>IF(TRIM(Table1[[#This Row],[review_id]])="", 0, LEN(Table1[[#This Row],[review_id]]) - LEN(SUBSTITUTE(Table1[[#This Row],[review_id]], ",", "")) + 1)</f>
        <v>8</v>
      </c>
      <c r="W699" t="s">
        <v>4575</v>
      </c>
      <c r="X699" t="s">
        <v>4576</v>
      </c>
      <c r="Y699" t="s">
        <v>4577</v>
      </c>
      <c r="Z699" t="s">
        <v>4578</v>
      </c>
    </row>
    <row r="700" spans="1:26" hidden="1" x14ac:dyDescent="0.25">
      <c r="A700" t="s">
        <v>4579</v>
      </c>
      <c r="B700" t="s">
        <v>10174</v>
      </c>
      <c r="C700" t="s">
        <v>9489</v>
      </c>
      <c r="D700" t="str">
        <f>TRIM(LEFT(SUBSTITUTE(SUBSTITUTE(SUBSTITUTE(Table1[[#This Row],[Product_category]],"&amp;"," &amp; "),"HomeImprovement","Home Improvement"),"Car&amp;Motorbike","Car &amp; Motorbike"),999))</f>
        <v>Computers &amp; Accessories</v>
      </c>
      <c r="E700" t="s">
        <v>9490</v>
      </c>
      <c r="F700" s="1">
        <v>1549</v>
      </c>
      <c r="G700" s="1">
        <v>2495</v>
      </c>
      <c r="H700" s="1" t="str">
        <f>IF(Table1[[#This Row],[actual_price]]&lt;500,"&lt;500",
   IF(Table1[[#This Row],[actual_price]]&lt;=1000,"500–1000",IF(Table1[[#This Row],[actual_price]]&lt;=10000, "1000-10000",IF(Table1[[#This Row],[actual_price]]&lt;=50000, "10000-50000",IF(Table1[[#This Row],[actual_price]]&lt;=100000, "50000-100000","&gt;100000")))))</f>
        <v>1000-10000</v>
      </c>
      <c r="I700" s="1" t="str">
        <f>IF(Table1[[#This Row],[discount_percentage]] &lt;=20%, "0-20%",IF(Table1[[#This Row],[discount_percentage]] &lt;=50%, "20-50%", IF(Table1[[#This Row],[discount_percentage]] &lt;=70%, "50-70%", "70-100%" )))</f>
        <v>20-50%</v>
      </c>
      <c r="J700" s="1" t="str">
        <f>IF(Table1[[#This Row],[discount_percentage]] &gt;= 50%, "Over 50% discount", "Below 50% discount")</f>
        <v>Below 50% discount</v>
      </c>
      <c r="K700" s="4">
        <v>0.38</v>
      </c>
      <c r="L700">
        <v>4.4000000000000004</v>
      </c>
      <c r="M700">
        <f>ROUND(Table1[[#This Row],[rating]], 0)</f>
        <v>4</v>
      </c>
      <c r="N700" s="1">
        <v>15137</v>
      </c>
      <c r="O700" s="1">
        <f>Table1[[#This Row],[rating]]*Table1[[#This Row],[ rating_count ]]</f>
        <v>66602.8</v>
      </c>
      <c r="P700" s="1" t="str">
        <f>IF(Table1[[#This Row],[ rating_count ]]&lt;= 1000, "&lt;=1000", "&gt;=1000" )</f>
        <v>&gt;=1000</v>
      </c>
      <c r="Q700" s="1">
        <f>Table1[[#This Row],[ rating_count ]]*Table1[[#This Row],[actual_price]]</f>
        <v>37766815</v>
      </c>
      <c r="R700" t="s">
        <v>11389</v>
      </c>
      <c r="S700" s="6" t="s">
        <v>4580</v>
      </c>
      <c r="T700" t="s">
        <v>12176</v>
      </c>
      <c r="U700" t="s">
        <v>4582</v>
      </c>
      <c r="V700">
        <f>IF(TRIM(Table1[[#This Row],[review_id]])="", 0, LEN(Table1[[#This Row],[review_id]]) - LEN(SUBSTITUTE(Table1[[#This Row],[review_id]], ",", "")) + 1)</f>
        <v>8</v>
      </c>
      <c r="W700" t="s">
        <v>4583</v>
      </c>
      <c r="X700" t="s">
        <v>4584</v>
      </c>
      <c r="Y700" t="s">
        <v>4585</v>
      </c>
      <c r="Z700" t="s">
        <v>4586</v>
      </c>
    </row>
    <row r="701" spans="1:26" hidden="1" x14ac:dyDescent="0.25">
      <c r="A701" t="s">
        <v>4587</v>
      </c>
      <c r="B701" t="s">
        <v>10175</v>
      </c>
      <c r="C701" t="s">
        <v>9492</v>
      </c>
      <c r="D701" t="str">
        <f>TRIM(LEFT(SUBSTITUTE(SUBSTITUTE(SUBSTITUTE(Table1[[#This Row],[Product_category]],"&amp;"," &amp; "),"HomeImprovement","Home Improvement"),"Car&amp;Motorbike","Car &amp; Motorbike"),999))</f>
        <v>Electronics</v>
      </c>
      <c r="E701" s="1" t="s">
        <v>9498</v>
      </c>
      <c r="F701">
        <v>349</v>
      </c>
      <c r="G701">
        <v>399</v>
      </c>
      <c r="H701" t="str">
        <f>IF(Table1[[#This Row],[actual_price]]&lt;500,"&lt;500",
   IF(Table1[[#This Row],[actual_price]]&lt;=1000,"500–1000",IF(Table1[[#This Row],[actual_price]]&lt;=10000, "1000-10000",IF(Table1[[#This Row],[actual_price]]&lt;=50000, "10000-50000",IF(Table1[[#This Row],[actual_price]]&lt;=100000, "50000-100000","&gt;100000")))))</f>
        <v>&lt;500</v>
      </c>
      <c r="I701" t="str">
        <f>IF(Table1[[#This Row],[discount_percentage]] &lt;=20%, "0-20%",IF(Table1[[#This Row],[discount_percentage]] &lt;=50%, "20-50%", IF(Table1[[#This Row],[discount_percentage]] &lt;=70%, "50-70%", "70-100%" )))</f>
        <v>0-20%</v>
      </c>
      <c r="J701" s="1" t="str">
        <f>IF(Table1[[#This Row],[discount_percentage]] &gt;= 50%, "Over 50% discount", "Below 50% discount")</f>
        <v>Below 50% discount</v>
      </c>
      <c r="K701" s="4">
        <v>0.13</v>
      </c>
      <c r="L701">
        <v>4.4000000000000004</v>
      </c>
      <c r="M701">
        <f>ROUND(Table1[[#This Row],[rating]], 0)</f>
        <v>4</v>
      </c>
      <c r="N701" s="1">
        <v>18757</v>
      </c>
      <c r="O701" s="1">
        <f>Table1[[#This Row],[rating]]*Table1[[#This Row],[ rating_count ]]</f>
        <v>82530.8</v>
      </c>
      <c r="P701" s="1" t="str">
        <f>IF(Table1[[#This Row],[ rating_count ]]&lt;= 1000, "&lt;=1000", "&gt;=1000" )</f>
        <v>&gt;=1000</v>
      </c>
      <c r="Q701" s="1">
        <f>Table1[[#This Row],[ rating_count ]]*Table1[[#This Row],[actual_price]]</f>
        <v>7484043</v>
      </c>
      <c r="R701" t="s">
        <v>11390</v>
      </c>
      <c r="S701" s="6" t="s">
        <v>4588</v>
      </c>
      <c r="T701" t="s">
        <v>117</v>
      </c>
      <c r="U701" t="s">
        <v>4590</v>
      </c>
      <c r="V701">
        <f>IF(TRIM(Table1[[#This Row],[review_id]])="", 0, LEN(Table1[[#This Row],[review_id]]) - LEN(SUBSTITUTE(Table1[[#This Row],[review_id]], ",", "")) + 1)</f>
        <v>8</v>
      </c>
      <c r="W701" t="s">
        <v>4591</v>
      </c>
      <c r="X701" t="s">
        <v>4592</v>
      </c>
      <c r="Y701" t="s">
        <v>4593</v>
      </c>
      <c r="Z701" t="s">
        <v>4594</v>
      </c>
    </row>
    <row r="702" spans="1:26" hidden="1" x14ac:dyDescent="0.25">
      <c r="A702" t="s">
        <v>4595</v>
      </c>
      <c r="B702" t="s">
        <v>10176</v>
      </c>
      <c r="C702" t="s">
        <v>9492</v>
      </c>
      <c r="D702" t="str">
        <f>TRIM(LEFT(SUBSTITUTE(SUBSTITUTE(SUBSTITUTE(Table1[[#This Row],[Product_category]],"&amp;"," &amp; "),"HomeImprovement","Home Improvement"),"Car&amp;Motorbike","Car &amp; Motorbike"),999))</f>
        <v>Electronics</v>
      </c>
      <c r="E702" t="s">
        <v>9497</v>
      </c>
      <c r="F702">
        <v>970</v>
      </c>
      <c r="G702" s="1">
        <v>1799</v>
      </c>
      <c r="H702" s="1" t="str">
        <f>IF(Table1[[#This Row],[actual_price]]&lt;500,"&lt;500",
   IF(Table1[[#This Row],[actual_price]]&lt;=1000,"500–1000",IF(Table1[[#This Row],[actual_price]]&lt;=10000, "1000-10000",IF(Table1[[#This Row],[actual_price]]&lt;=50000, "10000-50000",IF(Table1[[#This Row],[actual_price]]&lt;=100000, "50000-100000","&gt;100000")))))</f>
        <v>1000-10000</v>
      </c>
      <c r="I702" s="1" t="str">
        <f>IF(Table1[[#This Row],[discount_percentage]] &lt;=20%, "0-20%",IF(Table1[[#This Row],[discount_percentage]] &lt;=50%, "20-50%", IF(Table1[[#This Row],[discount_percentage]] &lt;=70%, "50-70%", "70-100%" )))</f>
        <v>20-50%</v>
      </c>
      <c r="J702" s="1" t="str">
        <f>IF(Table1[[#This Row],[discount_percentage]] &gt;= 50%, "Over 50% discount", "Below 50% discount")</f>
        <v>Below 50% discount</v>
      </c>
      <c r="K702" s="4">
        <v>0.46</v>
      </c>
      <c r="L702">
        <v>4.5</v>
      </c>
      <c r="M702">
        <f>ROUND(Table1[[#This Row],[rating]], 0)</f>
        <v>5</v>
      </c>
      <c r="N702">
        <v>815</v>
      </c>
      <c r="O702" s="1">
        <f>Table1[[#This Row],[rating]]*Table1[[#This Row],[ rating_count ]]</f>
        <v>3667.5</v>
      </c>
      <c r="P702" s="1" t="str">
        <f>IF(Table1[[#This Row],[ rating_count ]]&lt;= 1000, "&lt;=1000", "&gt;=1000" )</f>
        <v>&lt;=1000</v>
      </c>
      <c r="Q702" s="1">
        <f>Table1[[#This Row],[ rating_count ]]*Table1[[#This Row],[actual_price]]</f>
        <v>1466185</v>
      </c>
      <c r="R702" t="s">
        <v>10822</v>
      </c>
      <c r="S702" s="6" t="s">
        <v>4596</v>
      </c>
      <c r="T702" t="s">
        <v>151</v>
      </c>
      <c r="U702" t="s">
        <v>4597</v>
      </c>
      <c r="V702">
        <f>IF(TRIM(Table1[[#This Row],[review_id]])="", 0, LEN(Table1[[#This Row],[review_id]]) - LEN(SUBSTITUTE(Table1[[#This Row],[review_id]], ",", "")) + 1)</f>
        <v>8</v>
      </c>
      <c r="W702" t="s">
        <v>4598</v>
      </c>
      <c r="X702" t="s">
        <v>4599</v>
      </c>
      <c r="Y702" t="s">
        <v>4600</v>
      </c>
      <c r="Z702" t="s">
        <v>4601</v>
      </c>
    </row>
    <row r="703" spans="1:26" hidden="1" x14ac:dyDescent="0.25">
      <c r="A703" t="s">
        <v>4602</v>
      </c>
      <c r="B703" t="s">
        <v>10177</v>
      </c>
      <c r="C703" t="s">
        <v>9489</v>
      </c>
      <c r="D703" t="str">
        <f>TRIM(LEFT(SUBSTITUTE(SUBSTITUTE(SUBSTITUTE(Table1[[#This Row],[Product_category]],"&amp;"," &amp; "),"HomeImprovement","Home Improvement"),"Car&amp;Motorbike","Car &amp; Motorbike"),999))</f>
        <v>Computers &amp; Accessories</v>
      </c>
      <c r="E703" t="s">
        <v>9490</v>
      </c>
      <c r="F703" s="1">
        <v>1469</v>
      </c>
      <c r="G703" s="1">
        <v>2499</v>
      </c>
      <c r="H703" s="1" t="str">
        <f>IF(Table1[[#This Row],[actual_price]]&lt;500,"&lt;500",
   IF(Table1[[#This Row],[actual_price]]&lt;=1000,"500–1000",IF(Table1[[#This Row],[actual_price]]&lt;=10000, "1000-10000",IF(Table1[[#This Row],[actual_price]]&lt;=50000, "10000-50000",IF(Table1[[#This Row],[actual_price]]&lt;=100000, "50000-100000","&gt;100000")))))</f>
        <v>1000-10000</v>
      </c>
      <c r="I703" s="1" t="str">
        <f>IF(Table1[[#This Row],[discount_percentage]] &lt;=20%, "0-20%",IF(Table1[[#This Row],[discount_percentage]] &lt;=50%, "20-50%", IF(Table1[[#This Row],[discount_percentage]] &lt;=70%, "50-70%", "70-100%" )))</f>
        <v>20-50%</v>
      </c>
      <c r="J703" s="1" t="str">
        <f>IF(Table1[[#This Row],[discount_percentage]] &gt;= 50%, "Over 50% discount", "Below 50% discount")</f>
        <v>Below 50% discount</v>
      </c>
      <c r="K703" s="4">
        <v>0.41</v>
      </c>
      <c r="L703">
        <v>4.2</v>
      </c>
      <c r="M703">
        <f>ROUND(Table1[[#This Row],[rating]], 0)</f>
        <v>4</v>
      </c>
      <c r="N703" s="1">
        <v>156638</v>
      </c>
      <c r="O703" s="1">
        <f>Table1[[#This Row],[rating]]*Table1[[#This Row],[ rating_count ]]</f>
        <v>657879.6</v>
      </c>
      <c r="P703" s="1" t="str">
        <f>IF(Table1[[#This Row],[ rating_count ]]&lt;= 1000, "&lt;=1000", "&gt;=1000" )</f>
        <v>&gt;=1000</v>
      </c>
      <c r="Q703" s="1">
        <f>Table1[[#This Row],[ rating_count ]]*Table1[[#This Row],[actual_price]]</f>
        <v>391438362</v>
      </c>
      <c r="R703" t="s">
        <v>11391</v>
      </c>
      <c r="S703" s="6" t="s">
        <v>4603</v>
      </c>
      <c r="T703" t="s">
        <v>12177</v>
      </c>
      <c r="U703" t="s">
        <v>4605</v>
      </c>
      <c r="V703">
        <f>IF(TRIM(Table1[[#This Row],[review_id]])="", 0, LEN(Table1[[#This Row],[review_id]]) - LEN(SUBSTITUTE(Table1[[#This Row],[review_id]], ",", "")) + 1)</f>
        <v>8</v>
      </c>
      <c r="W703" t="s">
        <v>4606</v>
      </c>
      <c r="X703" t="s">
        <v>4607</v>
      </c>
      <c r="Y703" t="s">
        <v>4608</v>
      </c>
      <c r="Z703" t="s">
        <v>4609</v>
      </c>
    </row>
    <row r="704" spans="1:26" hidden="1" x14ac:dyDescent="0.25">
      <c r="A704" t="s">
        <v>4610</v>
      </c>
      <c r="B704" t="s">
        <v>10178</v>
      </c>
      <c r="C704" t="s">
        <v>9489</v>
      </c>
      <c r="D704" t="str">
        <f>TRIM(LEFT(SUBSTITUTE(SUBSTITUTE(SUBSTITUTE(Table1[[#This Row],[Product_category]],"&amp;"," &amp; "),"HomeImprovement","Home Improvement"),"Car&amp;Motorbike","Car &amp; Motorbike"),999))</f>
        <v>Computers &amp; Accessories</v>
      </c>
      <c r="E704" s="1" t="s">
        <v>9511</v>
      </c>
      <c r="F704">
        <v>198</v>
      </c>
      <c r="G704">
        <v>800</v>
      </c>
      <c r="H704" t="str">
        <f>IF(Table1[[#This Row],[actual_price]]&lt;500,"&lt;500",
   IF(Table1[[#This Row],[actual_price]]&lt;=1000,"500–1000",IF(Table1[[#This Row],[actual_price]]&lt;=10000, "1000-10000",IF(Table1[[#This Row],[actual_price]]&lt;=50000, "10000-50000",IF(Table1[[#This Row],[actual_price]]&lt;=100000, "50000-100000","&gt;100000")))))</f>
        <v>500–1000</v>
      </c>
      <c r="I704" t="str">
        <f>IF(Table1[[#This Row],[discount_percentage]] &lt;=20%, "0-20%",IF(Table1[[#This Row],[discount_percentage]] &lt;=50%, "20-50%", IF(Table1[[#This Row],[discount_percentage]] &lt;=70%, "50-70%", "70-100%" )))</f>
        <v>70-100%</v>
      </c>
      <c r="J704" s="1" t="str">
        <f>IF(Table1[[#This Row],[discount_percentage]] &gt;= 50%, "Over 50% discount", "Below 50% discount")</f>
        <v>Over 50% discount</v>
      </c>
      <c r="K704" s="4">
        <v>0.75</v>
      </c>
      <c r="L704">
        <v>4.0999999999999996</v>
      </c>
      <c r="M704">
        <f>ROUND(Table1[[#This Row],[rating]], 0)</f>
        <v>4</v>
      </c>
      <c r="N704" s="1">
        <v>9344</v>
      </c>
      <c r="O704" s="1">
        <f>Table1[[#This Row],[rating]]*Table1[[#This Row],[ rating_count ]]</f>
        <v>38310.399999999994</v>
      </c>
      <c r="P704" s="1" t="str">
        <f>IF(Table1[[#This Row],[ rating_count ]]&lt;= 1000, "&lt;=1000", "&gt;=1000" )</f>
        <v>&gt;=1000</v>
      </c>
      <c r="Q704" s="1">
        <f>Table1[[#This Row],[ rating_count ]]*Table1[[#This Row],[actual_price]]</f>
        <v>7475200</v>
      </c>
      <c r="R704" t="s">
        <v>11392</v>
      </c>
      <c r="S704" s="6" t="s">
        <v>4611</v>
      </c>
      <c r="T704" t="s">
        <v>12178</v>
      </c>
      <c r="U704" t="s">
        <v>4613</v>
      </c>
      <c r="V704">
        <f>IF(TRIM(Table1[[#This Row],[review_id]])="", 0, LEN(Table1[[#This Row],[review_id]]) - LEN(SUBSTITUTE(Table1[[#This Row],[review_id]], ",", "")) + 1)</f>
        <v>8</v>
      </c>
      <c r="W704" t="s">
        <v>4614</v>
      </c>
      <c r="X704" t="s">
        <v>4615</v>
      </c>
      <c r="Y704" t="s">
        <v>4616</v>
      </c>
      <c r="Z704" t="s">
        <v>4617</v>
      </c>
    </row>
    <row r="705" spans="1:26" hidden="1" x14ac:dyDescent="0.25">
      <c r="A705" t="s">
        <v>4618</v>
      </c>
      <c r="B705" t="s">
        <v>10179</v>
      </c>
      <c r="C705" t="s">
        <v>9489</v>
      </c>
      <c r="D705" t="str">
        <f>TRIM(LEFT(SUBSTITUTE(SUBSTITUTE(SUBSTITUTE(Table1[[#This Row],[Product_category]],"&amp;"," &amp; "),"HomeImprovement","Home Improvement"),"Car&amp;Motorbike","Car &amp; Motorbike"),999))</f>
        <v>Computers &amp; Accessories</v>
      </c>
      <c r="E705" s="1" t="s">
        <v>9490</v>
      </c>
      <c r="F705">
        <v>549</v>
      </c>
      <c r="G705">
        <v>549</v>
      </c>
      <c r="H705" t="str">
        <f>IF(Table1[[#This Row],[actual_price]]&lt;500,"&lt;500",
   IF(Table1[[#This Row],[actual_price]]&lt;=1000,"500–1000",IF(Table1[[#This Row],[actual_price]]&lt;=10000, "1000-10000",IF(Table1[[#This Row],[actual_price]]&lt;=50000, "10000-50000",IF(Table1[[#This Row],[actual_price]]&lt;=100000, "50000-100000","&gt;100000")))))</f>
        <v>500–1000</v>
      </c>
      <c r="I705" t="str">
        <f>IF(Table1[[#This Row],[discount_percentage]] &lt;=20%, "0-20%",IF(Table1[[#This Row],[discount_percentage]] &lt;=50%, "20-50%", IF(Table1[[#This Row],[discount_percentage]] &lt;=70%, "50-70%", "70-100%" )))</f>
        <v>0-20%</v>
      </c>
      <c r="J705" s="1" t="str">
        <f>IF(Table1[[#This Row],[discount_percentage]] &gt;= 50%, "Over 50% discount", "Below 50% discount")</f>
        <v>Below 50% discount</v>
      </c>
      <c r="K705" s="4">
        <v>0</v>
      </c>
      <c r="L705">
        <v>4.5</v>
      </c>
      <c r="M705">
        <f>ROUND(Table1[[#This Row],[rating]], 0)</f>
        <v>5</v>
      </c>
      <c r="N705" s="1">
        <v>4875</v>
      </c>
      <c r="O705" s="1">
        <f>Table1[[#This Row],[rating]]*Table1[[#This Row],[ rating_count ]]</f>
        <v>21937.5</v>
      </c>
      <c r="P705" s="1" t="str">
        <f>IF(Table1[[#This Row],[ rating_count ]]&lt;= 1000, "&lt;=1000", "&gt;=1000" )</f>
        <v>&gt;=1000</v>
      </c>
      <c r="Q705" s="1">
        <f>Table1[[#This Row],[ rating_count ]]*Table1[[#This Row],[actual_price]]</f>
        <v>2676375</v>
      </c>
      <c r="R705" t="s">
        <v>11393</v>
      </c>
      <c r="S705" s="6" t="s">
        <v>4619</v>
      </c>
      <c r="T705" t="s">
        <v>4149</v>
      </c>
      <c r="U705" t="s">
        <v>4621</v>
      </c>
      <c r="V705">
        <f>IF(TRIM(Table1[[#This Row],[review_id]])="", 0, LEN(Table1[[#This Row],[review_id]]) - LEN(SUBSTITUTE(Table1[[#This Row],[review_id]], ",", "")) + 1)</f>
        <v>8</v>
      </c>
      <c r="W705" t="s">
        <v>4622</v>
      </c>
      <c r="X705" t="s">
        <v>4623</v>
      </c>
      <c r="Y705" t="s">
        <v>4624</v>
      </c>
      <c r="Z705" t="s">
        <v>4625</v>
      </c>
    </row>
    <row r="706" spans="1:26" hidden="1" x14ac:dyDescent="0.25">
      <c r="A706" t="s">
        <v>4626</v>
      </c>
      <c r="B706" t="s">
        <v>10180</v>
      </c>
      <c r="C706" t="s">
        <v>9503</v>
      </c>
      <c r="D706" t="str">
        <f>TRIM(LEFT(SUBSTITUTE(SUBSTITUTE(SUBSTITUTE(Table1[[#This Row],[Product_category]],"&amp;"," &amp; "),"HomeImprovement","Home Improvement"),"Car&amp;Motorbike","Car &amp; Motorbike"),999))</f>
        <v>OfficeProducts</v>
      </c>
      <c r="E706" t="s">
        <v>9504</v>
      </c>
      <c r="F706" s="1">
        <v>2999</v>
      </c>
      <c r="G706" s="1">
        <v>9999</v>
      </c>
      <c r="H706" s="1" t="str">
        <f>IF(Table1[[#This Row],[actual_price]]&lt;500,"&lt;500",
   IF(Table1[[#This Row],[actual_price]]&lt;=1000,"500–1000",IF(Table1[[#This Row],[actual_price]]&lt;=10000, "1000-10000",IF(Table1[[#This Row],[actual_price]]&lt;=50000, "10000-50000",IF(Table1[[#This Row],[actual_price]]&lt;=100000, "50000-100000","&gt;100000")))))</f>
        <v>1000-10000</v>
      </c>
      <c r="I706" s="1" t="str">
        <f>IF(Table1[[#This Row],[discount_percentage]] &lt;=20%, "0-20%",IF(Table1[[#This Row],[discount_percentage]] &lt;=50%, "20-50%", IF(Table1[[#This Row],[discount_percentage]] &lt;=70%, "50-70%", "70-100%" )))</f>
        <v>50-70%</v>
      </c>
      <c r="J706" s="1" t="str">
        <f>IF(Table1[[#This Row],[discount_percentage]] &gt;= 50%, "Over 50% discount", "Below 50% discount")</f>
        <v>Over 50% discount</v>
      </c>
      <c r="K706" s="4">
        <v>0.7</v>
      </c>
      <c r="L706">
        <v>4.2</v>
      </c>
      <c r="M706">
        <f>ROUND(Table1[[#This Row],[rating]], 0)</f>
        <v>4</v>
      </c>
      <c r="N706" s="1">
        <v>20881</v>
      </c>
      <c r="O706" s="1">
        <f>Table1[[#This Row],[rating]]*Table1[[#This Row],[ rating_count ]]</f>
        <v>87700.2</v>
      </c>
      <c r="P706" s="1" t="str">
        <f>IF(Table1[[#This Row],[ rating_count ]]&lt;= 1000, "&lt;=1000", "&gt;=1000" )</f>
        <v>&gt;=1000</v>
      </c>
      <c r="Q706" s="1">
        <f>Table1[[#This Row],[ rating_count ]]*Table1[[#This Row],[actual_price]]</f>
        <v>208789119</v>
      </c>
      <c r="R706" t="s">
        <v>11219</v>
      </c>
      <c r="S706" s="6" t="s">
        <v>4627</v>
      </c>
      <c r="T706" t="s">
        <v>2897</v>
      </c>
      <c r="U706" t="s">
        <v>4629</v>
      </c>
      <c r="V706">
        <f>IF(TRIM(Table1[[#This Row],[review_id]])="", 0, LEN(Table1[[#This Row],[review_id]]) - LEN(SUBSTITUTE(Table1[[#This Row],[review_id]], ",", "")) + 1)</f>
        <v>8</v>
      </c>
      <c r="W706" t="s">
        <v>4630</v>
      </c>
      <c r="X706" t="s">
        <v>4631</v>
      </c>
      <c r="Y706" t="s">
        <v>4632</v>
      </c>
      <c r="Z706" t="s">
        <v>4633</v>
      </c>
    </row>
    <row r="707" spans="1:26" hidden="1" x14ac:dyDescent="0.25">
      <c r="A707" t="s">
        <v>4634</v>
      </c>
      <c r="B707" t="s">
        <v>10181</v>
      </c>
      <c r="C707" t="s">
        <v>9489</v>
      </c>
      <c r="D707" t="str">
        <f>TRIM(LEFT(SUBSTITUTE(SUBSTITUTE(SUBSTITUTE(Table1[[#This Row],[Product_category]],"&amp;"," &amp; "),"HomeImprovement","Home Improvement"),"Car&amp;Motorbike","Car &amp; Motorbike"),999))</f>
        <v>Computers &amp; Accessories</v>
      </c>
      <c r="E707" t="s">
        <v>9490</v>
      </c>
      <c r="F707" s="1">
        <v>12000</v>
      </c>
      <c r="G707" s="1">
        <v>29999</v>
      </c>
      <c r="H707" s="1" t="str">
        <f>IF(Table1[[#This Row],[actual_price]]&lt;500,"&lt;500",
   IF(Table1[[#This Row],[actual_price]]&lt;=1000,"500–1000",IF(Table1[[#This Row],[actual_price]]&lt;=10000, "1000-10000",IF(Table1[[#This Row],[actual_price]]&lt;=50000, "10000-50000",IF(Table1[[#This Row],[actual_price]]&lt;=100000, "50000-100000","&gt;100000")))))</f>
        <v>10000-50000</v>
      </c>
      <c r="I707" s="1" t="str">
        <f>IF(Table1[[#This Row],[discount_percentage]] &lt;=20%, "0-20%",IF(Table1[[#This Row],[discount_percentage]] &lt;=50%, "20-50%", IF(Table1[[#This Row],[discount_percentage]] &lt;=70%, "50-70%", "70-100%" )))</f>
        <v>50-70%</v>
      </c>
      <c r="J707" s="1" t="str">
        <f>IF(Table1[[#This Row],[discount_percentage]] &gt;= 50%, "Over 50% discount", "Below 50% discount")</f>
        <v>Over 50% discount</v>
      </c>
      <c r="K707" s="4">
        <v>0.6</v>
      </c>
      <c r="L707">
        <v>4.3</v>
      </c>
      <c r="M707">
        <f>ROUND(Table1[[#This Row],[rating]], 0)</f>
        <v>4</v>
      </c>
      <c r="N707" s="1">
        <v>4744</v>
      </c>
      <c r="O707" s="1">
        <f>Table1[[#This Row],[rating]]*Table1[[#This Row],[ rating_count ]]</f>
        <v>20399.2</v>
      </c>
      <c r="P707" s="1" t="str">
        <f>IF(Table1[[#This Row],[ rating_count ]]&lt;= 1000, "&lt;=1000", "&gt;=1000" )</f>
        <v>&gt;=1000</v>
      </c>
      <c r="Q707" s="1">
        <f>Table1[[#This Row],[ rating_count ]]*Table1[[#This Row],[actual_price]]</f>
        <v>142315256</v>
      </c>
      <c r="R707" t="s">
        <v>11394</v>
      </c>
      <c r="S707" s="6" t="s">
        <v>4635</v>
      </c>
      <c r="T707" t="s">
        <v>4157</v>
      </c>
      <c r="U707" t="s">
        <v>4636</v>
      </c>
      <c r="V707">
        <f>IF(TRIM(Table1[[#This Row],[review_id]])="", 0, LEN(Table1[[#This Row],[review_id]]) - LEN(SUBSTITUTE(Table1[[#This Row],[review_id]], ",", "")) + 1)</f>
        <v>8</v>
      </c>
      <c r="W707" t="s">
        <v>4637</v>
      </c>
      <c r="X707" t="s">
        <v>4638</v>
      </c>
      <c r="Y707" t="s">
        <v>4639</v>
      </c>
      <c r="Z707" t="s">
        <v>4640</v>
      </c>
    </row>
    <row r="708" spans="1:26" hidden="1" x14ac:dyDescent="0.25">
      <c r="A708" t="s">
        <v>4641</v>
      </c>
      <c r="B708" t="s">
        <v>10182</v>
      </c>
      <c r="C708" t="s">
        <v>9492</v>
      </c>
      <c r="D708" t="str">
        <f>TRIM(LEFT(SUBSTITUTE(SUBSTITUTE(SUBSTITUTE(Table1[[#This Row],[Product_category]],"&amp;"," &amp; "),"HomeImprovement","Home Improvement"),"Car&amp;Motorbike","Car &amp; Motorbike"),999))</f>
        <v>Electronics</v>
      </c>
      <c r="E708" s="1" t="s">
        <v>9498</v>
      </c>
      <c r="F708" s="1">
        <v>1299</v>
      </c>
      <c r="G708" s="1">
        <v>3499</v>
      </c>
      <c r="H708" s="1" t="str">
        <f>IF(Table1[[#This Row],[actual_price]]&lt;500,"&lt;500",
   IF(Table1[[#This Row],[actual_price]]&lt;=1000,"500–1000",IF(Table1[[#This Row],[actual_price]]&lt;=10000, "1000-10000",IF(Table1[[#This Row],[actual_price]]&lt;=50000, "10000-50000",IF(Table1[[#This Row],[actual_price]]&lt;=100000, "50000-100000","&gt;100000")))))</f>
        <v>1000-10000</v>
      </c>
      <c r="I708" s="1" t="str">
        <f>IF(Table1[[#This Row],[discount_percentage]] &lt;=20%, "0-20%",IF(Table1[[#This Row],[discount_percentage]] &lt;=50%, "20-50%", IF(Table1[[#This Row],[discount_percentage]] &lt;=70%, "50-70%", "70-100%" )))</f>
        <v>50-70%</v>
      </c>
      <c r="J708" s="1" t="str">
        <f>IF(Table1[[#This Row],[discount_percentage]] &gt;= 50%, "Over 50% discount", "Below 50% discount")</f>
        <v>Over 50% discount</v>
      </c>
      <c r="K708" s="4">
        <v>0.63</v>
      </c>
      <c r="L708">
        <v>3.9</v>
      </c>
      <c r="M708">
        <f>ROUND(Table1[[#This Row],[rating]], 0)</f>
        <v>4</v>
      </c>
      <c r="N708" s="1">
        <v>12452</v>
      </c>
      <c r="O708" s="1">
        <f>Table1[[#This Row],[rating]]*Table1[[#This Row],[ rating_count ]]</f>
        <v>48562.799999999996</v>
      </c>
      <c r="P708" s="1" t="str">
        <f>IF(Table1[[#This Row],[ rating_count ]]&lt;= 1000, "&lt;=1000", "&gt;=1000" )</f>
        <v>&gt;=1000</v>
      </c>
      <c r="Q708" s="1">
        <f>Table1[[#This Row],[ rating_count ]]*Table1[[#This Row],[actual_price]]</f>
        <v>43569548</v>
      </c>
      <c r="R708" t="s">
        <v>11395</v>
      </c>
      <c r="S708" s="6" t="s">
        <v>4642</v>
      </c>
      <c r="T708" t="s">
        <v>12179</v>
      </c>
      <c r="U708" t="s">
        <v>4644</v>
      </c>
      <c r="V708">
        <f>IF(TRIM(Table1[[#This Row],[review_id]])="", 0, LEN(Table1[[#This Row],[review_id]]) - LEN(SUBSTITUTE(Table1[[#This Row],[review_id]], ",", "")) + 1)</f>
        <v>8</v>
      </c>
      <c r="W708" t="s">
        <v>4645</v>
      </c>
      <c r="X708" t="s">
        <v>4646</v>
      </c>
      <c r="Y708" t="s">
        <v>4647</v>
      </c>
      <c r="Z708" t="s">
        <v>4648</v>
      </c>
    </row>
    <row r="709" spans="1:26" hidden="1" x14ac:dyDescent="0.25">
      <c r="A709" t="s">
        <v>4649</v>
      </c>
      <c r="B709" t="s">
        <v>10183</v>
      </c>
      <c r="C709" t="s">
        <v>9489</v>
      </c>
      <c r="D709" t="str">
        <f>TRIM(LEFT(SUBSTITUTE(SUBSTITUTE(SUBSTITUTE(Table1[[#This Row],[Product_category]],"&amp;"," &amp; "),"HomeImprovement","Home Improvement"),"Car&amp;Motorbike","Car &amp; Motorbike"),999))</f>
        <v>Computers &amp; Accessories</v>
      </c>
      <c r="E709" t="s">
        <v>9490</v>
      </c>
      <c r="F709">
        <v>269</v>
      </c>
      <c r="G709">
        <v>315</v>
      </c>
      <c r="H709" t="str">
        <f>IF(Table1[[#This Row],[actual_price]]&lt;500,"&lt;500",
   IF(Table1[[#This Row],[actual_price]]&lt;=1000,"500–1000",IF(Table1[[#This Row],[actual_price]]&lt;=10000, "1000-10000",IF(Table1[[#This Row],[actual_price]]&lt;=50000, "10000-50000",IF(Table1[[#This Row],[actual_price]]&lt;=100000, "50000-100000","&gt;100000")))))</f>
        <v>&lt;500</v>
      </c>
      <c r="I709" t="str">
        <f>IF(Table1[[#This Row],[discount_percentage]] &lt;=20%, "0-20%",IF(Table1[[#This Row],[discount_percentage]] &lt;=50%, "20-50%", IF(Table1[[#This Row],[discount_percentage]] &lt;=70%, "50-70%", "70-100%" )))</f>
        <v>0-20%</v>
      </c>
      <c r="J709" s="1" t="str">
        <f>IF(Table1[[#This Row],[discount_percentage]] &gt;= 50%, "Over 50% discount", "Below 50% discount")</f>
        <v>Below 50% discount</v>
      </c>
      <c r="K709" s="4">
        <v>0.15</v>
      </c>
      <c r="L709">
        <v>4.5</v>
      </c>
      <c r="M709">
        <f>ROUND(Table1[[#This Row],[rating]], 0)</f>
        <v>5</v>
      </c>
      <c r="N709" s="1">
        <v>17810</v>
      </c>
      <c r="O709" s="1">
        <f>Table1[[#This Row],[rating]]*Table1[[#This Row],[ rating_count ]]</f>
        <v>80145</v>
      </c>
      <c r="P709" s="1" t="str">
        <f>IF(Table1[[#This Row],[ rating_count ]]&lt;= 1000, "&lt;=1000", "&gt;=1000" )</f>
        <v>&gt;=1000</v>
      </c>
      <c r="Q709" s="1">
        <f>Table1[[#This Row],[ rating_count ]]*Table1[[#This Row],[actual_price]]</f>
        <v>5610150</v>
      </c>
      <c r="R709" t="s">
        <v>11396</v>
      </c>
      <c r="S709" s="6" t="s">
        <v>4650</v>
      </c>
      <c r="T709" t="s">
        <v>4172</v>
      </c>
      <c r="U709" t="s">
        <v>4652</v>
      </c>
      <c r="V709">
        <f>IF(TRIM(Table1[[#This Row],[review_id]])="", 0, LEN(Table1[[#This Row],[review_id]]) - LEN(SUBSTITUTE(Table1[[#This Row],[review_id]], ",", "")) + 1)</f>
        <v>8</v>
      </c>
      <c r="W709" t="s">
        <v>4653</v>
      </c>
      <c r="X709" t="s">
        <v>4654</v>
      </c>
      <c r="Y709" t="s">
        <v>4655</v>
      </c>
      <c r="Z709" t="s">
        <v>4656</v>
      </c>
    </row>
    <row r="710" spans="1:26" hidden="1" x14ac:dyDescent="0.25">
      <c r="A710" t="s">
        <v>4657</v>
      </c>
      <c r="B710" t="s">
        <v>10184</v>
      </c>
      <c r="C710" t="s">
        <v>9489</v>
      </c>
      <c r="D710" t="str">
        <f>TRIM(LEFT(SUBSTITUTE(SUBSTITUTE(SUBSTITUTE(Table1[[#This Row],[Product_category]],"&amp;"," &amp; "),"HomeImprovement","Home Improvement"),"Car&amp;Motorbike","Car &amp; Motorbike"),999))</f>
        <v>Computers &amp; Accessories</v>
      </c>
      <c r="E710" t="s">
        <v>9490</v>
      </c>
      <c r="F710">
        <v>799</v>
      </c>
      <c r="G710" s="1">
        <v>1499</v>
      </c>
      <c r="H710" s="1" t="str">
        <f>IF(Table1[[#This Row],[actual_price]]&lt;500,"&lt;500",
   IF(Table1[[#This Row],[actual_price]]&lt;=1000,"500–1000",IF(Table1[[#This Row],[actual_price]]&lt;=10000, "1000-10000",IF(Table1[[#This Row],[actual_price]]&lt;=50000, "10000-50000",IF(Table1[[#This Row],[actual_price]]&lt;=100000, "50000-100000","&gt;100000")))))</f>
        <v>1000-10000</v>
      </c>
      <c r="I710" s="1" t="str">
        <f>IF(Table1[[#This Row],[discount_percentage]] &lt;=20%, "0-20%",IF(Table1[[#This Row],[discount_percentage]] &lt;=50%, "20-50%", IF(Table1[[#This Row],[discount_percentage]] &lt;=70%, "50-70%", "70-100%" )))</f>
        <v>20-50%</v>
      </c>
      <c r="J710" s="1" t="str">
        <f>IF(Table1[[#This Row],[discount_percentage]] &gt;= 50%, "Over 50% discount", "Below 50% discount")</f>
        <v>Below 50% discount</v>
      </c>
      <c r="K710" s="4">
        <v>0.47</v>
      </c>
      <c r="L710">
        <v>4.0999999999999996</v>
      </c>
      <c r="M710">
        <f>ROUND(Table1[[#This Row],[rating]], 0)</f>
        <v>4</v>
      </c>
      <c r="N710" s="1">
        <v>53648</v>
      </c>
      <c r="O710" s="1">
        <f>Table1[[#This Row],[rating]]*Table1[[#This Row],[ rating_count ]]</f>
        <v>219956.8</v>
      </c>
      <c r="P710" s="1" t="str">
        <f>IF(Table1[[#This Row],[ rating_count ]]&lt;= 1000, "&lt;=1000", "&gt;=1000" )</f>
        <v>&gt;=1000</v>
      </c>
      <c r="Q710" s="1">
        <f>Table1[[#This Row],[ rating_count ]]*Table1[[#This Row],[actual_price]]</f>
        <v>80418352</v>
      </c>
      <c r="R710" t="s">
        <v>11397</v>
      </c>
      <c r="S710" s="6" t="s">
        <v>4658</v>
      </c>
      <c r="T710" t="s">
        <v>12180</v>
      </c>
      <c r="U710" t="s">
        <v>4659</v>
      </c>
      <c r="V710">
        <f>IF(TRIM(Table1[[#This Row],[review_id]])="", 0, LEN(Table1[[#This Row],[review_id]]) - LEN(SUBSTITUTE(Table1[[#This Row],[review_id]], ",", "")) + 1)</f>
        <v>8</v>
      </c>
      <c r="W710" t="s">
        <v>4660</v>
      </c>
      <c r="X710" t="s">
        <v>4661</v>
      </c>
      <c r="Y710" t="s">
        <v>4662</v>
      </c>
      <c r="Z710" t="s">
        <v>4663</v>
      </c>
    </row>
    <row r="711" spans="1:26" hidden="1" x14ac:dyDescent="0.25">
      <c r="A711" t="s">
        <v>4664</v>
      </c>
      <c r="B711" t="s">
        <v>10185</v>
      </c>
      <c r="C711" t="s">
        <v>9489</v>
      </c>
      <c r="D711" t="str">
        <f>TRIM(LEFT(SUBSTITUTE(SUBSTITUTE(SUBSTITUTE(Table1[[#This Row],[Product_category]],"&amp;"," &amp; "),"HomeImprovement","Home Improvement"),"Car&amp;Motorbike","Car &amp; Motorbike"),999))</f>
        <v>Computers &amp; Accessories</v>
      </c>
      <c r="E711" t="s">
        <v>9490</v>
      </c>
      <c r="F711" s="1">
        <v>6299</v>
      </c>
      <c r="G711" s="1">
        <v>13750</v>
      </c>
      <c r="H711" s="1" t="str">
        <f>IF(Table1[[#This Row],[actual_price]]&lt;500,"&lt;500",
   IF(Table1[[#This Row],[actual_price]]&lt;=1000,"500–1000",IF(Table1[[#This Row],[actual_price]]&lt;=10000, "1000-10000",IF(Table1[[#This Row],[actual_price]]&lt;=50000, "10000-50000",IF(Table1[[#This Row],[actual_price]]&lt;=100000, "50000-100000","&gt;100000")))))</f>
        <v>10000-50000</v>
      </c>
      <c r="I711" s="1" t="str">
        <f>IF(Table1[[#This Row],[discount_percentage]] &lt;=20%, "0-20%",IF(Table1[[#This Row],[discount_percentage]] &lt;=50%, "20-50%", IF(Table1[[#This Row],[discount_percentage]] &lt;=70%, "50-70%", "70-100%" )))</f>
        <v>50-70%</v>
      </c>
      <c r="J711" s="1" t="str">
        <f>IF(Table1[[#This Row],[discount_percentage]] &gt;= 50%, "Over 50% discount", "Below 50% discount")</f>
        <v>Over 50% discount</v>
      </c>
      <c r="K711" s="4">
        <v>0.54</v>
      </c>
      <c r="L711">
        <v>4.2</v>
      </c>
      <c r="M711">
        <f>ROUND(Table1[[#This Row],[rating]], 0)</f>
        <v>4</v>
      </c>
      <c r="N711" s="1">
        <v>2014</v>
      </c>
      <c r="O711" s="1">
        <f>Table1[[#This Row],[rating]]*Table1[[#This Row],[ rating_count ]]</f>
        <v>8458.8000000000011</v>
      </c>
      <c r="P711" s="1" t="str">
        <f>IF(Table1[[#This Row],[ rating_count ]]&lt;= 1000, "&lt;=1000", "&gt;=1000" )</f>
        <v>&gt;=1000</v>
      </c>
      <c r="Q711" s="1">
        <f>Table1[[#This Row],[ rating_count ]]*Table1[[#This Row],[actual_price]]</f>
        <v>27692500</v>
      </c>
      <c r="R711" t="s">
        <v>11398</v>
      </c>
      <c r="S711" s="6" t="s">
        <v>4665</v>
      </c>
      <c r="T711" t="s">
        <v>4187</v>
      </c>
      <c r="U711" t="s">
        <v>4666</v>
      </c>
      <c r="V711">
        <f>IF(TRIM(Table1[[#This Row],[review_id]])="", 0, LEN(Table1[[#This Row],[review_id]]) - LEN(SUBSTITUTE(Table1[[#This Row],[review_id]], ",", "")) + 1)</f>
        <v>8</v>
      </c>
      <c r="W711" t="s">
        <v>4667</v>
      </c>
      <c r="X711" t="s">
        <v>4668</v>
      </c>
      <c r="Y711" t="s">
        <v>4669</v>
      </c>
      <c r="Z711" t="s">
        <v>4670</v>
      </c>
    </row>
    <row r="712" spans="1:26" hidden="1" x14ac:dyDescent="0.25">
      <c r="A712" t="s">
        <v>4671</v>
      </c>
      <c r="B712" t="s">
        <v>10186</v>
      </c>
      <c r="C712" t="s">
        <v>9492</v>
      </c>
      <c r="D712" t="str">
        <f>TRIM(LEFT(SUBSTITUTE(SUBSTITUTE(SUBSTITUTE(Table1[[#This Row],[Product_category]],"&amp;"," &amp; "),"HomeImprovement","Home Improvement"),"Car&amp;Motorbike","Car &amp; Motorbike"),999))</f>
        <v>Electronics</v>
      </c>
      <c r="E712" s="1" t="s">
        <v>9498</v>
      </c>
      <c r="F712">
        <v>59</v>
      </c>
      <c r="G712">
        <v>59</v>
      </c>
      <c r="H712" t="str">
        <f>IF(Table1[[#This Row],[actual_price]]&lt;500,"&lt;500",
   IF(Table1[[#This Row],[actual_price]]&lt;=1000,"500–1000",IF(Table1[[#This Row],[actual_price]]&lt;=10000, "1000-10000",IF(Table1[[#This Row],[actual_price]]&lt;=50000, "10000-50000",IF(Table1[[#This Row],[actual_price]]&lt;=100000, "50000-100000","&gt;100000")))))</f>
        <v>&lt;500</v>
      </c>
      <c r="I712" t="str">
        <f>IF(Table1[[#This Row],[discount_percentage]] &lt;=20%, "0-20%",IF(Table1[[#This Row],[discount_percentage]] &lt;=50%, "20-50%", IF(Table1[[#This Row],[discount_percentage]] &lt;=70%, "50-70%", "70-100%" )))</f>
        <v>0-20%</v>
      </c>
      <c r="J712" s="1" t="str">
        <f>IF(Table1[[#This Row],[discount_percentage]] &gt;= 50%, "Over 50% discount", "Below 50% discount")</f>
        <v>Below 50% discount</v>
      </c>
      <c r="K712" s="4">
        <v>0</v>
      </c>
      <c r="L712">
        <v>3.8</v>
      </c>
      <c r="M712">
        <f>ROUND(Table1[[#This Row],[rating]], 0)</f>
        <v>4</v>
      </c>
      <c r="N712" s="1">
        <v>5958</v>
      </c>
      <c r="O712" s="1">
        <f>Table1[[#This Row],[rating]]*Table1[[#This Row],[ rating_count ]]</f>
        <v>22640.399999999998</v>
      </c>
      <c r="P712" s="1" t="str">
        <f>IF(Table1[[#This Row],[ rating_count ]]&lt;= 1000, "&lt;=1000", "&gt;=1000" )</f>
        <v>&gt;=1000</v>
      </c>
      <c r="Q712" s="1">
        <f>Table1[[#This Row],[ rating_count ]]*Table1[[#This Row],[actual_price]]</f>
        <v>351522</v>
      </c>
      <c r="R712" t="s">
        <v>11399</v>
      </c>
      <c r="S712" s="6" t="s">
        <v>4672</v>
      </c>
      <c r="T712" t="s">
        <v>4195</v>
      </c>
      <c r="U712" t="s">
        <v>4674</v>
      </c>
      <c r="V712">
        <f>IF(TRIM(Table1[[#This Row],[review_id]])="", 0, LEN(Table1[[#This Row],[review_id]]) - LEN(SUBSTITUTE(Table1[[#This Row],[review_id]], ",", "")) + 1)</f>
        <v>8</v>
      </c>
      <c r="W712" t="s">
        <v>4675</v>
      </c>
      <c r="X712" t="s">
        <v>4676</v>
      </c>
      <c r="Y712" t="s">
        <v>4677</v>
      </c>
      <c r="Z712" t="s">
        <v>4678</v>
      </c>
    </row>
    <row r="713" spans="1:26" hidden="1" x14ac:dyDescent="0.25">
      <c r="A713" t="s">
        <v>4679</v>
      </c>
      <c r="B713" t="s">
        <v>10187</v>
      </c>
      <c r="C713" t="s">
        <v>9489</v>
      </c>
      <c r="D713" t="str">
        <f>TRIM(LEFT(SUBSTITUTE(SUBSTITUTE(SUBSTITUTE(Table1[[#This Row],[Product_category]],"&amp;"," &amp; "),"HomeImprovement","Home Improvement"),"Car&amp;Motorbike","Car &amp; Motorbike"),999))</f>
        <v>Computers &amp; Accessories</v>
      </c>
      <c r="E713" t="s">
        <v>9490</v>
      </c>
      <c r="F713">
        <v>571</v>
      </c>
      <c r="G713">
        <v>999</v>
      </c>
      <c r="H713" t="str">
        <f>IF(Table1[[#This Row],[actual_price]]&lt;500,"&lt;500",
   IF(Table1[[#This Row],[actual_price]]&lt;=1000,"500–1000",IF(Table1[[#This Row],[actual_price]]&lt;=10000, "1000-10000",IF(Table1[[#This Row],[actual_price]]&lt;=50000, "10000-50000",IF(Table1[[#This Row],[actual_price]]&lt;=100000, "50000-100000","&gt;100000")))))</f>
        <v>500–1000</v>
      </c>
      <c r="I713" t="str">
        <f>IF(Table1[[#This Row],[discount_percentage]] &lt;=20%, "0-20%",IF(Table1[[#This Row],[discount_percentage]] &lt;=50%, "20-50%", IF(Table1[[#This Row],[discount_percentage]] &lt;=70%, "50-70%", "70-100%" )))</f>
        <v>20-50%</v>
      </c>
      <c r="J713" s="1" t="str">
        <f>IF(Table1[[#This Row],[discount_percentage]] &gt;= 50%, "Over 50% discount", "Below 50% discount")</f>
        <v>Below 50% discount</v>
      </c>
      <c r="K713" s="4">
        <v>0.43</v>
      </c>
      <c r="L713">
        <v>4.3</v>
      </c>
      <c r="M713">
        <f>ROUND(Table1[[#This Row],[rating]], 0)</f>
        <v>4</v>
      </c>
      <c r="N713" s="1">
        <v>38221</v>
      </c>
      <c r="O713" s="1">
        <f>Table1[[#This Row],[rating]]*Table1[[#This Row],[ rating_count ]]</f>
        <v>164350.29999999999</v>
      </c>
      <c r="P713" s="1" t="str">
        <f>IF(Table1[[#This Row],[ rating_count ]]&lt;= 1000, "&lt;=1000", "&gt;=1000" )</f>
        <v>&gt;=1000</v>
      </c>
      <c r="Q713" s="1">
        <f>Table1[[#This Row],[ rating_count ]]*Table1[[#This Row],[actual_price]]</f>
        <v>38182779</v>
      </c>
      <c r="R713" t="s">
        <v>11400</v>
      </c>
      <c r="S713" s="6" t="s">
        <v>4680</v>
      </c>
      <c r="T713" t="s">
        <v>4203</v>
      </c>
      <c r="U713" t="s">
        <v>4682</v>
      </c>
      <c r="V713">
        <f>IF(TRIM(Table1[[#This Row],[review_id]])="", 0, LEN(Table1[[#This Row],[review_id]]) - LEN(SUBSTITUTE(Table1[[#This Row],[review_id]], ",", "")) + 1)</f>
        <v>8</v>
      </c>
      <c r="W713" t="s">
        <v>4683</v>
      </c>
      <c r="X713" t="s">
        <v>4684</v>
      </c>
      <c r="Y713" t="s">
        <v>4685</v>
      </c>
      <c r="Z713" t="s">
        <v>4686</v>
      </c>
    </row>
    <row r="714" spans="1:26" hidden="1" x14ac:dyDescent="0.25">
      <c r="A714" t="s">
        <v>4687</v>
      </c>
      <c r="B714" t="s">
        <v>10188</v>
      </c>
      <c r="C714" t="s">
        <v>9492</v>
      </c>
      <c r="D714" t="str">
        <f>TRIM(LEFT(SUBSTITUTE(SUBSTITUTE(SUBSTITUTE(Table1[[#This Row],[Product_category]],"&amp;"," &amp; "),"HomeImprovement","Home Improvement"),"Car&amp;Motorbike","Car &amp; Motorbike"),999))</f>
        <v>Electronics</v>
      </c>
      <c r="E714" t="s">
        <v>9498</v>
      </c>
      <c r="F714">
        <v>549</v>
      </c>
      <c r="G714">
        <v>999</v>
      </c>
      <c r="H714" t="str">
        <f>IF(Table1[[#This Row],[actual_price]]&lt;500,"&lt;500",
   IF(Table1[[#This Row],[actual_price]]&lt;=1000,"500–1000",IF(Table1[[#This Row],[actual_price]]&lt;=10000, "1000-10000",IF(Table1[[#This Row],[actual_price]]&lt;=50000, "10000-50000",IF(Table1[[#This Row],[actual_price]]&lt;=100000, "50000-100000","&gt;100000")))))</f>
        <v>500–1000</v>
      </c>
      <c r="I714" t="str">
        <f>IF(Table1[[#This Row],[discount_percentage]] &lt;=20%, "0-20%",IF(Table1[[#This Row],[discount_percentage]] &lt;=50%, "20-50%", IF(Table1[[#This Row],[discount_percentage]] &lt;=70%, "50-70%", "70-100%" )))</f>
        <v>20-50%</v>
      </c>
      <c r="J714" s="1" t="str">
        <f>IF(Table1[[#This Row],[discount_percentage]] &gt;= 50%, "Over 50% discount", "Below 50% discount")</f>
        <v>Below 50% discount</v>
      </c>
      <c r="K714" s="4">
        <v>0.45</v>
      </c>
      <c r="L714">
        <v>3.9</v>
      </c>
      <c r="M714">
        <f>ROUND(Table1[[#This Row],[rating]], 0)</f>
        <v>4</v>
      </c>
      <c r="N714" s="1">
        <v>64705</v>
      </c>
      <c r="O714" s="1">
        <f>Table1[[#This Row],[rating]]*Table1[[#This Row],[ rating_count ]]</f>
        <v>252349.5</v>
      </c>
      <c r="P714" s="1" t="str">
        <f>IF(Table1[[#This Row],[ rating_count ]]&lt;= 1000, "&lt;=1000", "&gt;=1000" )</f>
        <v>&gt;=1000</v>
      </c>
      <c r="Q714" s="1">
        <f>Table1[[#This Row],[ rating_count ]]*Table1[[#This Row],[actual_price]]</f>
        <v>64640295</v>
      </c>
      <c r="R714" t="s">
        <v>11401</v>
      </c>
      <c r="S714" s="6" t="s">
        <v>4688</v>
      </c>
      <c r="T714" t="s">
        <v>4211</v>
      </c>
      <c r="U714" t="s">
        <v>4690</v>
      </c>
      <c r="V714">
        <f>IF(TRIM(Table1[[#This Row],[review_id]])="", 0, LEN(Table1[[#This Row],[review_id]]) - LEN(SUBSTITUTE(Table1[[#This Row],[review_id]], ",", "")) + 1)</f>
        <v>8</v>
      </c>
      <c r="W714" t="s">
        <v>4691</v>
      </c>
      <c r="X714" t="s">
        <v>4692</v>
      </c>
      <c r="Y714" t="s">
        <v>4693</v>
      </c>
      <c r="Z714" t="s">
        <v>4694</v>
      </c>
    </row>
    <row r="715" spans="1:26" hidden="1" x14ac:dyDescent="0.25">
      <c r="A715" t="s">
        <v>4695</v>
      </c>
      <c r="B715" t="s">
        <v>10189</v>
      </c>
      <c r="C715" t="s">
        <v>9492</v>
      </c>
      <c r="D715" t="str">
        <f>TRIM(LEFT(SUBSTITUTE(SUBSTITUTE(SUBSTITUTE(Table1[[#This Row],[Product_category]],"&amp;"," &amp; "),"HomeImprovement","Home Improvement"),"Car&amp;Motorbike","Car &amp; Motorbike"),999))</f>
        <v>Electronics</v>
      </c>
      <c r="E715" t="s">
        <v>9494</v>
      </c>
      <c r="F715" s="1">
        <v>2099</v>
      </c>
      <c r="G715" s="1">
        <v>5999</v>
      </c>
      <c r="H715" s="1" t="str">
        <f>IF(Table1[[#This Row],[actual_price]]&lt;500,"&lt;500",
   IF(Table1[[#This Row],[actual_price]]&lt;=1000,"500–1000",IF(Table1[[#This Row],[actual_price]]&lt;=10000, "1000-10000",IF(Table1[[#This Row],[actual_price]]&lt;=50000, "10000-50000",IF(Table1[[#This Row],[actual_price]]&lt;=100000, "50000-100000","&gt;100000")))))</f>
        <v>1000-10000</v>
      </c>
      <c r="I715" s="1" t="str">
        <f>IF(Table1[[#This Row],[discount_percentage]] &lt;=20%, "0-20%",IF(Table1[[#This Row],[discount_percentage]] &lt;=50%, "20-50%", IF(Table1[[#This Row],[discount_percentage]] &lt;=70%, "50-70%", "70-100%" )))</f>
        <v>50-70%</v>
      </c>
      <c r="J715" s="1" t="str">
        <f>IF(Table1[[#This Row],[discount_percentage]] &gt;= 50%, "Over 50% discount", "Below 50% discount")</f>
        <v>Over 50% discount</v>
      </c>
      <c r="K715" s="4">
        <v>0.65</v>
      </c>
      <c r="L715">
        <v>4.3</v>
      </c>
      <c r="M715">
        <f>ROUND(Table1[[#This Row],[rating]], 0)</f>
        <v>4</v>
      </c>
      <c r="N715" s="1">
        <v>17129</v>
      </c>
      <c r="O715" s="1">
        <f>Table1[[#This Row],[rating]]*Table1[[#This Row],[ rating_count ]]</f>
        <v>73654.7</v>
      </c>
      <c r="P715" s="1" t="str">
        <f>IF(Table1[[#This Row],[ rating_count ]]&lt;= 1000, "&lt;=1000", "&gt;=1000" )</f>
        <v>&gt;=1000</v>
      </c>
      <c r="Q715" s="1">
        <f>Table1[[#This Row],[ rating_count ]]*Table1[[#This Row],[actual_price]]</f>
        <v>102756871</v>
      </c>
      <c r="R715" t="s">
        <v>11211</v>
      </c>
      <c r="S715" s="6" t="s">
        <v>4696</v>
      </c>
      <c r="T715" t="s">
        <v>2836</v>
      </c>
      <c r="U715" t="s">
        <v>4698</v>
      </c>
      <c r="V715">
        <f>IF(TRIM(Table1[[#This Row],[review_id]])="", 0, LEN(Table1[[#This Row],[review_id]]) - LEN(SUBSTITUTE(Table1[[#This Row],[review_id]], ",", "")) + 1)</f>
        <v>8</v>
      </c>
      <c r="W715" t="s">
        <v>4699</v>
      </c>
      <c r="X715" t="s">
        <v>4700</v>
      </c>
      <c r="Y715" t="s">
        <v>4701</v>
      </c>
      <c r="Z715" t="s">
        <v>4702</v>
      </c>
    </row>
    <row r="716" spans="1:26" hidden="1" x14ac:dyDescent="0.25">
      <c r="A716" t="s">
        <v>4703</v>
      </c>
      <c r="B716" t="s">
        <v>10190</v>
      </c>
      <c r="C716" t="s">
        <v>9492</v>
      </c>
      <c r="D716" t="str">
        <f>TRIM(LEFT(SUBSTITUTE(SUBSTITUTE(SUBSTITUTE(Table1[[#This Row],[Product_category]],"&amp;"," &amp; "),"HomeImprovement","Home Improvement"),"Car&amp;Motorbike","Car &amp; Motorbike"),999))</f>
        <v>Electronics</v>
      </c>
      <c r="E716" s="1" t="s">
        <v>9497</v>
      </c>
      <c r="F716" s="1">
        <v>13490</v>
      </c>
      <c r="G716" s="1">
        <v>21990</v>
      </c>
      <c r="H716" s="1" t="str">
        <f>IF(Table1[[#This Row],[actual_price]]&lt;500,"&lt;500",
   IF(Table1[[#This Row],[actual_price]]&lt;=1000,"500–1000",IF(Table1[[#This Row],[actual_price]]&lt;=10000, "1000-10000",IF(Table1[[#This Row],[actual_price]]&lt;=50000, "10000-50000",IF(Table1[[#This Row],[actual_price]]&lt;=100000, "50000-100000","&gt;100000")))))</f>
        <v>10000-50000</v>
      </c>
      <c r="I716" s="1" t="str">
        <f>IF(Table1[[#This Row],[discount_percentage]] &lt;=20%, "0-20%",IF(Table1[[#This Row],[discount_percentage]] &lt;=50%, "20-50%", IF(Table1[[#This Row],[discount_percentage]] &lt;=70%, "50-70%", "70-100%" )))</f>
        <v>20-50%</v>
      </c>
      <c r="J716" s="1" t="str">
        <f>IF(Table1[[#This Row],[discount_percentage]] &gt;= 50%, "Over 50% discount", "Below 50% discount")</f>
        <v>Below 50% discount</v>
      </c>
      <c r="K716" s="4">
        <v>0.39</v>
      </c>
      <c r="L716">
        <v>4.3</v>
      </c>
      <c r="M716">
        <f>ROUND(Table1[[#This Row],[rating]], 0)</f>
        <v>4</v>
      </c>
      <c r="N716" s="1">
        <v>11976</v>
      </c>
      <c r="O716" s="1">
        <f>Table1[[#This Row],[rating]]*Table1[[#This Row],[ rating_count ]]</f>
        <v>51496.799999999996</v>
      </c>
      <c r="P716" s="1" t="str">
        <f>IF(Table1[[#This Row],[ rating_count ]]&lt;= 1000, "&lt;=1000", "&gt;=1000" )</f>
        <v>&gt;=1000</v>
      </c>
      <c r="Q716" s="1">
        <f>Table1[[#This Row],[ rating_count ]]*Table1[[#This Row],[actual_price]]</f>
        <v>263352240</v>
      </c>
      <c r="R716" t="s">
        <v>10821</v>
      </c>
      <c r="S716" s="6" t="s">
        <v>4704</v>
      </c>
      <c r="T716" t="s">
        <v>143</v>
      </c>
      <c r="U716" t="s">
        <v>4706</v>
      </c>
      <c r="V716">
        <f>IF(TRIM(Table1[[#This Row],[review_id]])="", 0, LEN(Table1[[#This Row],[review_id]]) - LEN(SUBSTITUTE(Table1[[#This Row],[review_id]], ",", "")) + 1)</f>
        <v>8</v>
      </c>
      <c r="W716" t="s">
        <v>4707</v>
      </c>
      <c r="X716" t="s">
        <v>4708</v>
      </c>
      <c r="Y716" t="s">
        <v>4709</v>
      </c>
      <c r="Z716" t="s">
        <v>4710</v>
      </c>
    </row>
    <row r="717" spans="1:26" hidden="1" x14ac:dyDescent="0.25">
      <c r="A717" t="s">
        <v>4711</v>
      </c>
      <c r="B717" t="s">
        <v>10191</v>
      </c>
      <c r="C717" t="s">
        <v>9503</v>
      </c>
      <c r="D717" t="str">
        <f>TRIM(LEFT(SUBSTITUTE(SUBSTITUTE(SUBSTITUTE(Table1[[#This Row],[Product_category]],"&amp;"," &amp; "),"HomeImprovement","Home Improvement"),"Car&amp;Motorbike","Car &amp; Motorbike"),999))</f>
        <v>OfficeProducts</v>
      </c>
      <c r="E717" t="s">
        <v>9504</v>
      </c>
      <c r="F717">
        <v>448</v>
      </c>
      <c r="G717">
        <v>699</v>
      </c>
      <c r="H717" t="str">
        <f>IF(Table1[[#This Row],[actual_price]]&lt;500,"&lt;500",
   IF(Table1[[#This Row],[actual_price]]&lt;=1000,"500–1000",IF(Table1[[#This Row],[actual_price]]&lt;=10000, "1000-10000",IF(Table1[[#This Row],[actual_price]]&lt;=50000, "10000-50000",IF(Table1[[#This Row],[actual_price]]&lt;=100000, "50000-100000","&gt;100000")))))</f>
        <v>500–1000</v>
      </c>
      <c r="I717" t="str">
        <f>IF(Table1[[#This Row],[discount_percentage]] &lt;=20%, "0-20%",IF(Table1[[#This Row],[discount_percentage]] &lt;=50%, "20-50%", IF(Table1[[#This Row],[discount_percentage]] &lt;=70%, "50-70%", "70-100%" )))</f>
        <v>20-50%</v>
      </c>
      <c r="J717" s="1" t="str">
        <f>IF(Table1[[#This Row],[discount_percentage]] &gt;= 50%, "Over 50% discount", "Below 50% discount")</f>
        <v>Below 50% discount</v>
      </c>
      <c r="K717" s="4">
        <v>0.36</v>
      </c>
      <c r="L717">
        <v>3.9</v>
      </c>
      <c r="M717">
        <f>ROUND(Table1[[#This Row],[rating]], 0)</f>
        <v>4</v>
      </c>
      <c r="N717" s="1">
        <v>17348</v>
      </c>
      <c r="O717" s="1">
        <f>Table1[[#This Row],[rating]]*Table1[[#This Row],[ rating_count ]]</f>
        <v>67657.2</v>
      </c>
      <c r="P717" s="1" t="str">
        <f>IF(Table1[[#This Row],[ rating_count ]]&lt;= 1000, "&lt;=1000", "&gt;=1000" )</f>
        <v>&gt;=1000</v>
      </c>
      <c r="Q717" s="1">
        <f>Table1[[#This Row],[ rating_count ]]*Table1[[#This Row],[actual_price]]</f>
        <v>12126252</v>
      </c>
      <c r="R717" t="s">
        <v>11402</v>
      </c>
      <c r="S717" s="6" t="s">
        <v>4712</v>
      </c>
      <c r="T717" t="s">
        <v>12181</v>
      </c>
      <c r="U717" t="s">
        <v>4714</v>
      </c>
      <c r="V717">
        <f>IF(TRIM(Table1[[#This Row],[review_id]])="", 0, LEN(Table1[[#This Row],[review_id]]) - LEN(SUBSTITUTE(Table1[[#This Row],[review_id]], ",", "")) + 1)</f>
        <v>8</v>
      </c>
      <c r="W717" t="s">
        <v>4715</v>
      </c>
      <c r="X717" t="s">
        <v>4716</v>
      </c>
      <c r="Y717" t="s">
        <v>4717</v>
      </c>
      <c r="Z717" t="s">
        <v>4718</v>
      </c>
    </row>
    <row r="718" spans="1:26" hidden="1" x14ac:dyDescent="0.25">
      <c r="A718" t="s">
        <v>4719</v>
      </c>
      <c r="B718" t="s">
        <v>10192</v>
      </c>
      <c r="C718" t="s">
        <v>9489</v>
      </c>
      <c r="D718" t="str">
        <f>TRIM(LEFT(SUBSTITUTE(SUBSTITUTE(SUBSTITUTE(Table1[[#This Row],[Product_category]],"&amp;"," &amp; "),"HomeImprovement","Home Improvement"),"Car&amp;Motorbike","Car &amp; Motorbike"),999))</f>
        <v>Computers &amp; Accessories</v>
      </c>
      <c r="E718" t="s">
        <v>9490</v>
      </c>
      <c r="F718" s="1">
        <v>1499</v>
      </c>
      <c r="G718" s="1">
        <v>2999</v>
      </c>
      <c r="H718" s="1" t="str">
        <f>IF(Table1[[#This Row],[actual_price]]&lt;500,"&lt;500",
   IF(Table1[[#This Row],[actual_price]]&lt;=1000,"500–1000",IF(Table1[[#This Row],[actual_price]]&lt;=10000, "1000-10000",IF(Table1[[#This Row],[actual_price]]&lt;=50000, "10000-50000",IF(Table1[[#This Row],[actual_price]]&lt;=100000, "50000-100000","&gt;100000")))))</f>
        <v>1000-10000</v>
      </c>
      <c r="I718" s="1" t="str">
        <f>IF(Table1[[#This Row],[discount_percentage]] &lt;=20%, "0-20%",IF(Table1[[#This Row],[discount_percentage]] &lt;=50%, "20-50%", IF(Table1[[#This Row],[discount_percentage]] &lt;=70%, "50-70%", "70-100%" )))</f>
        <v>20-50%</v>
      </c>
      <c r="J718" s="1" t="str">
        <f>IF(Table1[[#This Row],[discount_percentage]] &gt;= 50%, "Over 50% discount", "Below 50% discount")</f>
        <v>Over 50% discount</v>
      </c>
      <c r="K718" s="4">
        <v>0.5</v>
      </c>
      <c r="L718">
        <v>3.7</v>
      </c>
      <c r="M718">
        <f>ROUND(Table1[[#This Row],[rating]], 0)</f>
        <v>4</v>
      </c>
      <c r="N718" s="1">
        <v>87798</v>
      </c>
      <c r="O718" s="1">
        <f>Table1[[#This Row],[rating]]*Table1[[#This Row],[ rating_count ]]</f>
        <v>324852.60000000003</v>
      </c>
      <c r="P718" s="1" t="str">
        <f>IF(Table1[[#This Row],[ rating_count ]]&lt;= 1000, "&lt;=1000", "&gt;=1000" )</f>
        <v>&gt;=1000</v>
      </c>
      <c r="Q718" s="1">
        <f>Table1[[#This Row],[ rating_count ]]*Table1[[#This Row],[actual_price]]</f>
        <v>263306202</v>
      </c>
      <c r="R718" t="s">
        <v>11403</v>
      </c>
      <c r="S718" s="6" t="s">
        <v>4720</v>
      </c>
      <c r="T718" t="s">
        <v>12182</v>
      </c>
      <c r="U718" t="s">
        <v>4722</v>
      </c>
      <c r="V718">
        <f>IF(TRIM(Table1[[#This Row],[review_id]])="", 0, LEN(Table1[[#This Row],[review_id]]) - LEN(SUBSTITUTE(Table1[[#This Row],[review_id]], ",", "")) + 1)</f>
        <v>8</v>
      </c>
      <c r="W718" t="s">
        <v>4723</v>
      </c>
      <c r="X718" t="s">
        <v>4724</v>
      </c>
      <c r="Y718" t="s">
        <v>4725</v>
      </c>
      <c r="Z718" t="s">
        <v>4726</v>
      </c>
    </row>
    <row r="719" spans="1:26" hidden="1" x14ac:dyDescent="0.25">
      <c r="A719" t="s">
        <v>4727</v>
      </c>
      <c r="B719" t="s">
        <v>10193</v>
      </c>
      <c r="C719" t="s">
        <v>9489</v>
      </c>
      <c r="D719" t="str">
        <f>TRIM(LEFT(SUBSTITUTE(SUBSTITUTE(SUBSTITUTE(Table1[[#This Row],[Product_category]],"&amp;"," &amp; "),"HomeImprovement","Home Improvement"),"Car&amp;Motorbike","Car &amp; Motorbike"),999))</f>
        <v>Computers &amp; Accessories</v>
      </c>
      <c r="E719" t="s">
        <v>9490</v>
      </c>
      <c r="F719">
        <v>299</v>
      </c>
      <c r="G719">
        <v>499</v>
      </c>
      <c r="H719" t="str">
        <f>IF(Table1[[#This Row],[actual_price]]&lt;500,"&lt;500",
   IF(Table1[[#This Row],[actual_price]]&lt;=1000,"500–1000",IF(Table1[[#This Row],[actual_price]]&lt;=10000, "1000-10000",IF(Table1[[#This Row],[actual_price]]&lt;=50000, "10000-50000",IF(Table1[[#This Row],[actual_price]]&lt;=100000, "50000-100000","&gt;100000")))))</f>
        <v>&lt;500</v>
      </c>
      <c r="I719" t="str">
        <f>IF(Table1[[#This Row],[discount_percentage]] &lt;=20%, "0-20%",IF(Table1[[#This Row],[discount_percentage]] &lt;=50%, "20-50%", IF(Table1[[#This Row],[discount_percentage]] &lt;=70%, "50-70%", "70-100%" )))</f>
        <v>20-50%</v>
      </c>
      <c r="J719" s="1" t="str">
        <f>IF(Table1[[#This Row],[discount_percentage]] &gt;= 50%, "Over 50% discount", "Below 50% discount")</f>
        <v>Below 50% discount</v>
      </c>
      <c r="K719" s="4">
        <v>0.4</v>
      </c>
      <c r="L719">
        <v>4.2</v>
      </c>
      <c r="M719">
        <f>ROUND(Table1[[#This Row],[rating]], 0)</f>
        <v>4</v>
      </c>
      <c r="N719" s="1">
        <v>24432</v>
      </c>
      <c r="O719" s="1">
        <f>Table1[[#This Row],[rating]]*Table1[[#This Row],[ rating_count ]]</f>
        <v>102614.40000000001</v>
      </c>
      <c r="P719" s="1" t="str">
        <f>IF(Table1[[#This Row],[ rating_count ]]&lt;= 1000, "&lt;=1000", "&gt;=1000" )</f>
        <v>&gt;=1000</v>
      </c>
      <c r="Q719" s="1">
        <f>Table1[[#This Row],[ rating_count ]]*Table1[[#This Row],[actual_price]]</f>
        <v>12191568</v>
      </c>
      <c r="R719" t="s">
        <v>11404</v>
      </c>
      <c r="S719" s="6" t="s">
        <v>4728</v>
      </c>
      <c r="T719" t="s">
        <v>4233</v>
      </c>
      <c r="U719" t="s">
        <v>4730</v>
      </c>
      <c r="V719">
        <f>IF(TRIM(Table1[[#This Row],[review_id]])="", 0, LEN(Table1[[#This Row],[review_id]]) - LEN(SUBSTITUTE(Table1[[#This Row],[review_id]], ",", "")) + 1)</f>
        <v>8</v>
      </c>
      <c r="W719" t="s">
        <v>4731</v>
      </c>
      <c r="X719" t="s">
        <v>4732</v>
      </c>
      <c r="Y719" t="s">
        <v>4733</v>
      </c>
      <c r="Z719" t="s">
        <v>4734</v>
      </c>
    </row>
    <row r="720" spans="1:26" hidden="1" x14ac:dyDescent="0.25">
      <c r="A720" t="s">
        <v>4735</v>
      </c>
      <c r="B720" t="s">
        <v>10194</v>
      </c>
      <c r="C720" t="s">
        <v>9489</v>
      </c>
      <c r="D720" t="str">
        <f>TRIM(LEFT(SUBSTITUTE(SUBSTITUTE(SUBSTITUTE(Table1[[#This Row],[Product_category]],"&amp;"," &amp; "),"HomeImprovement","Home Improvement"),"Car&amp;Motorbike","Car &amp; Motorbike"),999))</f>
        <v>Computers &amp; Accessories</v>
      </c>
      <c r="E720" s="1" t="s">
        <v>9499</v>
      </c>
      <c r="F720">
        <v>579</v>
      </c>
      <c r="G720" s="1">
        <v>1400</v>
      </c>
      <c r="H720" s="1" t="str">
        <f>IF(Table1[[#This Row],[actual_price]]&lt;500,"&lt;500",
   IF(Table1[[#This Row],[actual_price]]&lt;=1000,"500–1000",IF(Table1[[#This Row],[actual_price]]&lt;=10000, "1000-10000",IF(Table1[[#This Row],[actual_price]]&lt;=50000, "10000-50000",IF(Table1[[#This Row],[actual_price]]&lt;=100000, "50000-100000","&gt;100000")))))</f>
        <v>1000-10000</v>
      </c>
      <c r="I720" s="1" t="str">
        <f>IF(Table1[[#This Row],[discount_percentage]] &lt;=20%, "0-20%",IF(Table1[[#This Row],[discount_percentage]] &lt;=50%, "20-50%", IF(Table1[[#This Row],[discount_percentage]] &lt;=70%, "50-70%", "70-100%" )))</f>
        <v>50-70%</v>
      </c>
      <c r="J720" s="1" t="str">
        <f>IF(Table1[[#This Row],[discount_percentage]] &gt;= 50%, "Over 50% discount", "Below 50% discount")</f>
        <v>Over 50% discount</v>
      </c>
      <c r="K720" s="4">
        <v>0.59</v>
      </c>
      <c r="L720">
        <v>4.3</v>
      </c>
      <c r="M720">
        <f>ROUND(Table1[[#This Row],[rating]], 0)</f>
        <v>4</v>
      </c>
      <c r="N720" s="1">
        <v>189104</v>
      </c>
      <c r="O720" s="1">
        <f>Table1[[#This Row],[rating]]*Table1[[#This Row],[ rating_count ]]</f>
        <v>813147.2</v>
      </c>
      <c r="P720" s="1" t="str">
        <f>IF(Table1[[#This Row],[ rating_count ]]&lt;= 1000, "&lt;=1000", "&gt;=1000" )</f>
        <v>&gt;=1000</v>
      </c>
      <c r="Q720" s="1">
        <f>Table1[[#This Row],[ rating_count ]]*Table1[[#This Row],[actual_price]]</f>
        <v>264745600</v>
      </c>
      <c r="R720" t="s">
        <v>11405</v>
      </c>
      <c r="S720" s="6" t="s">
        <v>4736</v>
      </c>
      <c r="T720" t="s">
        <v>4241</v>
      </c>
      <c r="U720" t="s">
        <v>4738</v>
      </c>
      <c r="V720">
        <f>IF(TRIM(Table1[[#This Row],[review_id]])="", 0, LEN(Table1[[#This Row],[review_id]]) - LEN(SUBSTITUTE(Table1[[#This Row],[review_id]], ",", "")) + 1)</f>
        <v>8</v>
      </c>
      <c r="W720" t="s">
        <v>4739</v>
      </c>
      <c r="X720" t="s">
        <v>4740</v>
      </c>
      <c r="Y720" t="s">
        <v>4741</v>
      </c>
      <c r="Z720" t="s">
        <v>4742</v>
      </c>
    </row>
    <row r="721" spans="1:26" hidden="1" x14ac:dyDescent="0.25">
      <c r="A721" t="s">
        <v>4743</v>
      </c>
      <c r="B721" t="s">
        <v>10195</v>
      </c>
      <c r="C721" t="s">
        <v>9489</v>
      </c>
      <c r="D721" t="str">
        <f>TRIM(LEFT(SUBSTITUTE(SUBSTITUTE(SUBSTITUTE(Table1[[#This Row],[Product_category]],"&amp;"," &amp; "),"HomeImprovement","Home Improvement"),"Car&amp;Motorbike","Car &amp; Motorbike"),999))</f>
        <v>Computers &amp; Accessories</v>
      </c>
      <c r="E721" s="1" t="s">
        <v>9490</v>
      </c>
      <c r="F721" s="1">
        <v>2499</v>
      </c>
      <c r="G721" s="1">
        <v>3299</v>
      </c>
      <c r="H721" s="1" t="str">
        <f>IF(Table1[[#This Row],[actual_price]]&lt;500,"&lt;500",
   IF(Table1[[#This Row],[actual_price]]&lt;=1000,"500–1000",IF(Table1[[#This Row],[actual_price]]&lt;=10000, "1000-10000",IF(Table1[[#This Row],[actual_price]]&lt;=50000, "10000-50000",IF(Table1[[#This Row],[actual_price]]&lt;=100000, "50000-100000","&gt;100000")))))</f>
        <v>1000-10000</v>
      </c>
      <c r="I721" s="1" t="str">
        <f>IF(Table1[[#This Row],[discount_percentage]] &lt;=20%, "0-20%",IF(Table1[[#This Row],[discount_percentage]] &lt;=50%, "20-50%", IF(Table1[[#This Row],[discount_percentage]] &lt;=70%, "50-70%", "70-100%" )))</f>
        <v>20-50%</v>
      </c>
      <c r="J721" s="1" t="str">
        <f>IF(Table1[[#This Row],[discount_percentage]] &gt;= 50%, "Over 50% discount", "Below 50% discount")</f>
        <v>Below 50% discount</v>
      </c>
      <c r="K721" s="4">
        <v>0.24</v>
      </c>
      <c r="L721">
        <v>4.2</v>
      </c>
      <c r="M721">
        <f>ROUND(Table1[[#This Row],[rating]], 0)</f>
        <v>4</v>
      </c>
      <c r="N721" s="1">
        <v>93112</v>
      </c>
      <c r="O721" s="1">
        <f>Table1[[#This Row],[rating]]*Table1[[#This Row],[ rating_count ]]</f>
        <v>391070.4</v>
      </c>
      <c r="P721" s="1" t="str">
        <f>IF(Table1[[#This Row],[ rating_count ]]&lt;= 1000, "&lt;=1000", "&gt;=1000" )</f>
        <v>&gt;=1000</v>
      </c>
      <c r="Q721" s="1">
        <f>Table1[[#This Row],[ rating_count ]]*Table1[[#This Row],[actual_price]]</f>
        <v>307176488</v>
      </c>
      <c r="R721" t="s">
        <v>11406</v>
      </c>
      <c r="S721" s="6" t="s">
        <v>4744</v>
      </c>
      <c r="T721" t="s">
        <v>4249</v>
      </c>
      <c r="U721" t="s">
        <v>4746</v>
      </c>
      <c r="V721">
        <f>IF(TRIM(Table1[[#This Row],[review_id]])="", 0, LEN(Table1[[#This Row],[review_id]]) - LEN(SUBSTITUTE(Table1[[#This Row],[review_id]], ",", "")) + 1)</f>
        <v>8</v>
      </c>
      <c r="W721" t="s">
        <v>4747</v>
      </c>
      <c r="X721" t="s">
        <v>4748</v>
      </c>
      <c r="Y721" t="s">
        <v>4749</v>
      </c>
      <c r="Z721" t="s">
        <v>4750</v>
      </c>
    </row>
    <row r="722" spans="1:26" hidden="1" x14ac:dyDescent="0.25">
      <c r="A722" t="s">
        <v>4751</v>
      </c>
      <c r="B722" t="s">
        <v>10196</v>
      </c>
      <c r="C722" t="s">
        <v>9489</v>
      </c>
      <c r="D722" t="str">
        <f>TRIM(LEFT(SUBSTITUTE(SUBSTITUTE(SUBSTITUTE(Table1[[#This Row],[Product_category]],"&amp;"," &amp; "),"HomeImprovement","Home Improvement"),"Car&amp;Motorbike","Car &amp; Motorbike"),999))</f>
        <v>Computers &amp; Accessories</v>
      </c>
      <c r="E722" t="s">
        <v>9490</v>
      </c>
      <c r="F722" s="1">
        <v>1199</v>
      </c>
      <c r="G722" s="1">
        <v>5999</v>
      </c>
      <c r="H722" s="1" t="str">
        <f>IF(Table1[[#This Row],[actual_price]]&lt;500,"&lt;500",
   IF(Table1[[#This Row],[actual_price]]&lt;=1000,"500–1000",IF(Table1[[#This Row],[actual_price]]&lt;=10000, "1000-10000",IF(Table1[[#This Row],[actual_price]]&lt;=50000, "10000-50000",IF(Table1[[#This Row],[actual_price]]&lt;=100000, "50000-100000","&gt;100000")))))</f>
        <v>1000-10000</v>
      </c>
      <c r="I722" s="1" t="str">
        <f>IF(Table1[[#This Row],[discount_percentage]] &lt;=20%, "0-20%",IF(Table1[[#This Row],[discount_percentage]] &lt;=50%, "20-50%", IF(Table1[[#This Row],[discount_percentage]] &lt;=70%, "50-70%", "70-100%" )))</f>
        <v>70-100%</v>
      </c>
      <c r="J722" s="1" t="str">
        <f>IF(Table1[[#This Row],[discount_percentage]] &gt;= 50%, "Over 50% discount", "Below 50% discount")</f>
        <v>Over 50% discount</v>
      </c>
      <c r="K722" s="4">
        <v>0.8</v>
      </c>
      <c r="L722">
        <v>3.9</v>
      </c>
      <c r="M722">
        <f>ROUND(Table1[[#This Row],[rating]], 0)</f>
        <v>4</v>
      </c>
      <c r="N722" s="1">
        <v>47521</v>
      </c>
      <c r="O722" s="1">
        <f>Table1[[#This Row],[rating]]*Table1[[#This Row],[ rating_count ]]</f>
        <v>185331.9</v>
      </c>
      <c r="P722" s="1" t="str">
        <f>IF(Table1[[#This Row],[ rating_count ]]&lt;= 1000, "&lt;=1000", "&gt;=1000" )</f>
        <v>&gt;=1000</v>
      </c>
      <c r="Q722" s="1">
        <f>Table1[[#This Row],[ rating_count ]]*Table1[[#This Row],[actual_price]]</f>
        <v>285078479</v>
      </c>
      <c r="R722" t="s">
        <v>11407</v>
      </c>
      <c r="S722" s="6" t="s">
        <v>4752</v>
      </c>
      <c r="T722" t="s">
        <v>4257</v>
      </c>
      <c r="U722" t="s">
        <v>4754</v>
      </c>
      <c r="V722">
        <f>IF(TRIM(Table1[[#This Row],[review_id]])="", 0, LEN(Table1[[#This Row],[review_id]]) - LEN(SUBSTITUTE(Table1[[#This Row],[review_id]], ",", "")) + 1)</f>
        <v>8</v>
      </c>
      <c r="W722" t="s">
        <v>4755</v>
      </c>
      <c r="X722" t="s">
        <v>4756</v>
      </c>
      <c r="Y722" t="s">
        <v>4757</v>
      </c>
      <c r="Z722" t="s">
        <v>4758</v>
      </c>
    </row>
    <row r="723" spans="1:26" hidden="1" x14ac:dyDescent="0.25">
      <c r="A723" t="s">
        <v>4759</v>
      </c>
      <c r="B723" t="s">
        <v>10197</v>
      </c>
      <c r="C723" t="s">
        <v>9489</v>
      </c>
      <c r="D723" t="str">
        <f>TRIM(LEFT(SUBSTITUTE(SUBSTITUTE(SUBSTITUTE(Table1[[#This Row],[Product_category]],"&amp;"," &amp; "),"HomeImprovement","Home Improvement"),"Car&amp;Motorbike","Car &amp; Motorbike"),999))</f>
        <v>Computers &amp; Accessories</v>
      </c>
      <c r="E723" t="s">
        <v>9490</v>
      </c>
      <c r="F723">
        <v>399</v>
      </c>
      <c r="G723">
        <v>499</v>
      </c>
      <c r="H723" t="str">
        <f>IF(Table1[[#This Row],[actual_price]]&lt;500,"&lt;500",
   IF(Table1[[#This Row],[actual_price]]&lt;=1000,"500–1000",IF(Table1[[#This Row],[actual_price]]&lt;=10000, "1000-10000",IF(Table1[[#This Row],[actual_price]]&lt;=50000, "10000-50000",IF(Table1[[#This Row],[actual_price]]&lt;=100000, "50000-100000","&gt;100000")))))</f>
        <v>&lt;500</v>
      </c>
      <c r="I723" t="str">
        <f>IF(Table1[[#This Row],[discount_percentage]] &lt;=20%, "0-20%",IF(Table1[[#This Row],[discount_percentage]] &lt;=50%, "20-50%", IF(Table1[[#This Row],[discount_percentage]] &lt;=70%, "50-70%", "70-100%" )))</f>
        <v>0-20%</v>
      </c>
      <c r="J723" s="1" t="str">
        <f>IF(Table1[[#This Row],[discount_percentage]] &gt;= 50%, "Over 50% discount", "Below 50% discount")</f>
        <v>Below 50% discount</v>
      </c>
      <c r="K723" s="4">
        <v>0.2</v>
      </c>
      <c r="L723">
        <v>4.3</v>
      </c>
      <c r="M723">
        <f>ROUND(Table1[[#This Row],[rating]], 0)</f>
        <v>4</v>
      </c>
      <c r="N723" s="1">
        <v>27201</v>
      </c>
      <c r="O723" s="1">
        <f>Table1[[#This Row],[rating]]*Table1[[#This Row],[ rating_count ]]</f>
        <v>116964.29999999999</v>
      </c>
      <c r="P723" s="1" t="str">
        <f>IF(Table1[[#This Row],[ rating_count ]]&lt;= 1000, "&lt;=1000", "&gt;=1000" )</f>
        <v>&gt;=1000</v>
      </c>
      <c r="Q723" s="1">
        <f>Table1[[#This Row],[ rating_count ]]*Table1[[#This Row],[actual_price]]</f>
        <v>13573299</v>
      </c>
      <c r="R723" t="s">
        <v>11408</v>
      </c>
      <c r="S723" s="6" t="s">
        <v>4760</v>
      </c>
      <c r="T723" t="s">
        <v>4265</v>
      </c>
      <c r="U723" t="s">
        <v>4761</v>
      </c>
      <c r="V723">
        <f>IF(TRIM(Table1[[#This Row],[review_id]])="", 0, LEN(Table1[[#This Row],[review_id]]) - LEN(SUBSTITUTE(Table1[[#This Row],[review_id]], ",", "")) + 1)</f>
        <v>8</v>
      </c>
      <c r="W723" t="s">
        <v>4762</v>
      </c>
      <c r="X723" t="s">
        <v>4763</v>
      </c>
      <c r="Y723" t="s">
        <v>4467</v>
      </c>
      <c r="Z723" t="s">
        <v>4764</v>
      </c>
    </row>
    <row r="724" spans="1:26" hidden="1" x14ac:dyDescent="0.25">
      <c r="A724" t="s">
        <v>4765</v>
      </c>
      <c r="B724" t="s">
        <v>10198</v>
      </c>
      <c r="C724" t="s">
        <v>9489</v>
      </c>
      <c r="D724" t="str">
        <f>TRIM(LEFT(SUBSTITUTE(SUBSTITUTE(SUBSTITUTE(Table1[[#This Row],[Product_category]],"&amp;"," &amp; "),"HomeImprovement","Home Improvement"),"Car&amp;Motorbike","Car &amp; Motorbike"),999))</f>
        <v>Computers &amp; Accessories</v>
      </c>
      <c r="E724" t="s">
        <v>9490</v>
      </c>
      <c r="F724">
        <v>279</v>
      </c>
      <c r="G724">
        <v>499</v>
      </c>
      <c r="H724" t="str">
        <f>IF(Table1[[#This Row],[actual_price]]&lt;500,"&lt;500",
   IF(Table1[[#This Row],[actual_price]]&lt;=1000,"500–1000",IF(Table1[[#This Row],[actual_price]]&lt;=10000, "1000-10000",IF(Table1[[#This Row],[actual_price]]&lt;=50000, "10000-50000",IF(Table1[[#This Row],[actual_price]]&lt;=100000, "50000-100000","&gt;100000")))))</f>
        <v>&lt;500</v>
      </c>
      <c r="I724" t="str">
        <f>IF(Table1[[#This Row],[discount_percentage]] &lt;=20%, "0-20%",IF(Table1[[#This Row],[discount_percentage]] &lt;=50%, "20-50%", IF(Table1[[#This Row],[discount_percentage]] &lt;=70%, "50-70%", "70-100%" )))</f>
        <v>20-50%</v>
      </c>
      <c r="J724" s="1" t="str">
        <f>IF(Table1[[#This Row],[discount_percentage]] &gt;= 50%, "Over 50% discount", "Below 50% discount")</f>
        <v>Below 50% discount</v>
      </c>
      <c r="K724" s="4">
        <v>0.44</v>
      </c>
      <c r="L724">
        <v>3.7</v>
      </c>
      <c r="M724">
        <f>ROUND(Table1[[#This Row],[rating]], 0)</f>
        <v>4</v>
      </c>
      <c r="N724" s="1">
        <v>10962</v>
      </c>
      <c r="O724" s="1">
        <f>Table1[[#This Row],[rating]]*Table1[[#This Row],[ rating_count ]]</f>
        <v>40559.4</v>
      </c>
      <c r="P724" s="1" t="str">
        <f>IF(Table1[[#This Row],[ rating_count ]]&lt;= 1000, "&lt;=1000", "&gt;=1000" )</f>
        <v>&gt;=1000</v>
      </c>
      <c r="Q724" s="1">
        <f>Table1[[#This Row],[ rating_count ]]*Table1[[#This Row],[actual_price]]</f>
        <v>5470038</v>
      </c>
      <c r="R724" t="s">
        <v>10823</v>
      </c>
      <c r="S724" s="6" t="s">
        <v>4766</v>
      </c>
      <c r="T724" t="s">
        <v>159</v>
      </c>
      <c r="U724" t="s">
        <v>4767</v>
      </c>
      <c r="V724">
        <f>IF(TRIM(Table1[[#This Row],[review_id]])="", 0, LEN(Table1[[#This Row],[review_id]]) - LEN(SUBSTITUTE(Table1[[#This Row],[review_id]], ",", "")) + 1)</f>
        <v>8</v>
      </c>
      <c r="W724" t="s">
        <v>4768</v>
      </c>
      <c r="X724" t="s">
        <v>4769</v>
      </c>
      <c r="Y724" t="s">
        <v>4770</v>
      </c>
      <c r="Z724" t="s">
        <v>4771</v>
      </c>
    </row>
    <row r="725" spans="1:26" hidden="1" x14ac:dyDescent="0.25">
      <c r="A725" t="s">
        <v>4772</v>
      </c>
      <c r="B725" t="s">
        <v>10199</v>
      </c>
      <c r="C725" t="s">
        <v>9489</v>
      </c>
      <c r="D725" t="str">
        <f>TRIM(LEFT(SUBSTITUTE(SUBSTITUTE(SUBSTITUTE(Table1[[#This Row],[Product_category]],"&amp;"," &amp; "),"HomeImprovement","Home Improvement"),"Car&amp;Motorbike","Car &amp; Motorbike"),999))</f>
        <v>Computers &amp; Accessories</v>
      </c>
      <c r="E725" t="s">
        <v>9490</v>
      </c>
      <c r="F725" s="1">
        <v>13490</v>
      </c>
      <c r="G725" s="1">
        <v>22900</v>
      </c>
      <c r="H725" s="1" t="str">
        <f>IF(Table1[[#This Row],[actual_price]]&lt;500,"&lt;500",
   IF(Table1[[#This Row],[actual_price]]&lt;=1000,"500–1000",IF(Table1[[#This Row],[actual_price]]&lt;=10000, "1000-10000",IF(Table1[[#This Row],[actual_price]]&lt;=50000, "10000-50000",IF(Table1[[#This Row],[actual_price]]&lt;=100000, "50000-100000","&gt;100000")))))</f>
        <v>10000-50000</v>
      </c>
      <c r="I725" s="1" t="str">
        <f>IF(Table1[[#This Row],[discount_percentage]] &lt;=20%, "0-20%",IF(Table1[[#This Row],[discount_percentage]] &lt;=50%, "20-50%", IF(Table1[[#This Row],[discount_percentage]] &lt;=70%, "50-70%", "70-100%" )))</f>
        <v>20-50%</v>
      </c>
      <c r="J725" s="1" t="str">
        <f>IF(Table1[[#This Row],[discount_percentage]] &gt;= 50%, "Over 50% discount", "Below 50% discount")</f>
        <v>Below 50% discount</v>
      </c>
      <c r="K725" s="4">
        <v>0.41</v>
      </c>
      <c r="L725">
        <v>4.3</v>
      </c>
      <c r="M725">
        <f>ROUND(Table1[[#This Row],[rating]], 0)</f>
        <v>4</v>
      </c>
      <c r="N725" s="1">
        <v>16299</v>
      </c>
      <c r="O725" s="1">
        <f>Table1[[#This Row],[rating]]*Table1[[#This Row],[ rating_count ]]</f>
        <v>70085.7</v>
      </c>
      <c r="P725" s="1" t="str">
        <f>IF(Table1[[#This Row],[ rating_count ]]&lt;= 1000, "&lt;=1000", "&gt;=1000" )</f>
        <v>&gt;=1000</v>
      </c>
      <c r="Q725" s="1">
        <f>Table1[[#This Row],[ rating_count ]]*Table1[[#This Row],[actual_price]]</f>
        <v>373247100</v>
      </c>
      <c r="R725" t="s">
        <v>10824</v>
      </c>
      <c r="S725" s="6" t="s">
        <v>4773</v>
      </c>
      <c r="T725" t="s">
        <v>167</v>
      </c>
      <c r="U725" t="s">
        <v>4775</v>
      </c>
      <c r="V725">
        <f>IF(TRIM(Table1[[#This Row],[review_id]])="", 0, LEN(Table1[[#This Row],[review_id]]) - LEN(SUBSTITUTE(Table1[[#This Row],[review_id]], ",", "")) + 1)</f>
        <v>8</v>
      </c>
      <c r="W725" t="s">
        <v>4776</v>
      </c>
      <c r="X725" t="s">
        <v>4777</v>
      </c>
      <c r="Y725" t="s">
        <v>4778</v>
      </c>
      <c r="Z725" t="s">
        <v>4779</v>
      </c>
    </row>
    <row r="726" spans="1:26" hidden="1" x14ac:dyDescent="0.25">
      <c r="A726" t="s">
        <v>4780</v>
      </c>
      <c r="B726" t="s">
        <v>10200</v>
      </c>
      <c r="C726" t="s">
        <v>9489</v>
      </c>
      <c r="D726" t="str">
        <f>TRIM(LEFT(SUBSTITUTE(SUBSTITUTE(SUBSTITUTE(Table1[[#This Row],[Product_category]],"&amp;"," &amp; "),"HomeImprovement","Home Improvement"),"Car&amp;Motorbike","Car &amp; Motorbike"),999))</f>
        <v>Computers &amp; Accessories</v>
      </c>
      <c r="E726" t="s">
        <v>9490</v>
      </c>
      <c r="F726">
        <v>279</v>
      </c>
      <c r="G726">
        <v>375</v>
      </c>
      <c r="H726" t="str">
        <f>IF(Table1[[#This Row],[actual_price]]&lt;500,"&lt;500",
   IF(Table1[[#This Row],[actual_price]]&lt;=1000,"500–1000",IF(Table1[[#This Row],[actual_price]]&lt;=10000, "1000-10000",IF(Table1[[#This Row],[actual_price]]&lt;=50000, "10000-50000",IF(Table1[[#This Row],[actual_price]]&lt;=100000, "50000-100000","&gt;100000")))))</f>
        <v>&lt;500</v>
      </c>
      <c r="I726" t="str">
        <f>IF(Table1[[#This Row],[discount_percentage]] &lt;=20%, "0-20%",IF(Table1[[#This Row],[discount_percentage]] &lt;=50%, "20-50%", IF(Table1[[#This Row],[discount_percentage]] &lt;=70%, "50-70%", "70-100%" )))</f>
        <v>20-50%</v>
      </c>
      <c r="J726" s="1" t="str">
        <f>IF(Table1[[#This Row],[discount_percentage]] &gt;= 50%, "Over 50% discount", "Below 50% discount")</f>
        <v>Below 50% discount</v>
      </c>
      <c r="K726" s="4">
        <v>0.26</v>
      </c>
      <c r="L726">
        <v>4.3</v>
      </c>
      <c r="M726">
        <f>ROUND(Table1[[#This Row],[rating]], 0)</f>
        <v>4</v>
      </c>
      <c r="N726" s="1">
        <v>31534</v>
      </c>
      <c r="O726" s="1">
        <f>Table1[[#This Row],[rating]]*Table1[[#This Row],[ rating_count ]]</f>
        <v>135596.19999999998</v>
      </c>
      <c r="P726" s="1" t="str">
        <f>IF(Table1[[#This Row],[ rating_count ]]&lt;= 1000, "&lt;=1000", "&gt;=1000" )</f>
        <v>&gt;=1000</v>
      </c>
      <c r="Q726" s="1">
        <f>Table1[[#This Row],[ rating_count ]]*Table1[[#This Row],[actual_price]]</f>
        <v>11825250</v>
      </c>
      <c r="R726" t="s">
        <v>11409</v>
      </c>
      <c r="S726" s="6" t="s">
        <v>4781</v>
      </c>
      <c r="T726" t="s">
        <v>4273</v>
      </c>
      <c r="U726" t="s">
        <v>4782</v>
      </c>
      <c r="V726">
        <f>IF(TRIM(Table1[[#This Row],[review_id]])="", 0, LEN(Table1[[#This Row],[review_id]]) - LEN(SUBSTITUTE(Table1[[#This Row],[review_id]], ",", "")) + 1)</f>
        <v>8</v>
      </c>
      <c r="W726" t="s">
        <v>4783</v>
      </c>
      <c r="X726" t="s">
        <v>4784</v>
      </c>
      <c r="Y726" t="s">
        <v>4785</v>
      </c>
      <c r="Z726" t="s">
        <v>4786</v>
      </c>
    </row>
    <row r="727" spans="1:26" hidden="1" x14ac:dyDescent="0.25">
      <c r="A727" t="s">
        <v>4787</v>
      </c>
      <c r="B727" t="s">
        <v>10201</v>
      </c>
      <c r="C727" t="s">
        <v>9500</v>
      </c>
      <c r="D727" t="str">
        <f>TRIM(LEFT(SUBSTITUTE(SUBSTITUTE(SUBSTITUTE(Table1[[#This Row],[Product_category]],"&amp;"," &amp; "),"HomeImprovement","Home Improvement"),"Car&amp;Motorbike","Car &amp; Motorbike"),999))</f>
        <v>MusicalInstruments</v>
      </c>
      <c r="E727" t="s">
        <v>9501</v>
      </c>
      <c r="F727" s="1">
        <v>2499</v>
      </c>
      <c r="G727" s="1">
        <v>4999</v>
      </c>
      <c r="H727" s="1" t="str">
        <f>IF(Table1[[#This Row],[actual_price]]&lt;500,"&lt;500",
   IF(Table1[[#This Row],[actual_price]]&lt;=1000,"500–1000",IF(Table1[[#This Row],[actual_price]]&lt;=10000, "1000-10000",IF(Table1[[#This Row],[actual_price]]&lt;=50000, "10000-50000",IF(Table1[[#This Row],[actual_price]]&lt;=100000, "50000-100000","&gt;100000")))))</f>
        <v>1000-10000</v>
      </c>
      <c r="I727" s="1" t="str">
        <f>IF(Table1[[#This Row],[discount_percentage]] &lt;=20%, "0-20%",IF(Table1[[#This Row],[discount_percentage]] &lt;=50%, "20-50%", IF(Table1[[#This Row],[discount_percentage]] &lt;=70%, "50-70%", "70-100%" )))</f>
        <v>20-50%</v>
      </c>
      <c r="J727" s="1" t="str">
        <f>IF(Table1[[#This Row],[discount_percentage]] &gt;= 50%, "Over 50% discount", "Below 50% discount")</f>
        <v>Over 50% discount</v>
      </c>
      <c r="K727" s="4">
        <v>0.5</v>
      </c>
      <c r="L727">
        <v>3.9</v>
      </c>
      <c r="M727">
        <f>ROUND(Table1[[#This Row],[rating]], 0)</f>
        <v>4</v>
      </c>
      <c r="N727" s="1">
        <v>7571</v>
      </c>
      <c r="O727" s="1">
        <f>Table1[[#This Row],[rating]]*Table1[[#This Row],[ rating_count ]]</f>
        <v>29526.899999999998</v>
      </c>
      <c r="P727" s="1" t="str">
        <f>IF(Table1[[#This Row],[ rating_count ]]&lt;= 1000, "&lt;=1000", "&gt;=1000" )</f>
        <v>&gt;=1000</v>
      </c>
      <c r="Q727" s="1">
        <f>Table1[[#This Row],[ rating_count ]]*Table1[[#This Row],[actual_price]]</f>
        <v>37847429</v>
      </c>
      <c r="R727" t="s">
        <v>11410</v>
      </c>
      <c r="S727" s="6" t="s">
        <v>4788</v>
      </c>
      <c r="T727" t="s">
        <v>2990</v>
      </c>
      <c r="U727" t="s">
        <v>4790</v>
      </c>
      <c r="V727">
        <f>IF(TRIM(Table1[[#This Row],[review_id]])="", 0, LEN(Table1[[#This Row],[review_id]]) - LEN(SUBSTITUTE(Table1[[#This Row],[review_id]], ",", "")) + 1)</f>
        <v>8</v>
      </c>
      <c r="W727" t="s">
        <v>4791</v>
      </c>
      <c r="X727" t="s">
        <v>4792</v>
      </c>
      <c r="Y727" t="s">
        <v>4793</v>
      </c>
      <c r="Z727" t="s">
        <v>4794</v>
      </c>
    </row>
    <row r="728" spans="1:26" hidden="1" x14ac:dyDescent="0.25">
      <c r="A728" t="s">
        <v>4795</v>
      </c>
      <c r="B728" t="s">
        <v>10202</v>
      </c>
      <c r="C728" t="s">
        <v>9489</v>
      </c>
      <c r="D728" t="str">
        <f>TRIM(LEFT(SUBSTITUTE(SUBSTITUTE(SUBSTITUTE(Table1[[#This Row],[Product_category]],"&amp;"," &amp; "),"HomeImprovement","Home Improvement"),"Car&amp;Motorbike","Car &amp; Motorbike"),999))</f>
        <v>Computers &amp; Accessories</v>
      </c>
      <c r="E728" s="1" t="s">
        <v>9490</v>
      </c>
      <c r="F728">
        <v>137</v>
      </c>
      <c r="G728">
        <v>160</v>
      </c>
      <c r="H728" t="str">
        <f>IF(Table1[[#This Row],[actual_price]]&lt;500,"&lt;500",
   IF(Table1[[#This Row],[actual_price]]&lt;=1000,"500–1000",IF(Table1[[#This Row],[actual_price]]&lt;=10000, "1000-10000",IF(Table1[[#This Row],[actual_price]]&lt;=50000, "10000-50000",IF(Table1[[#This Row],[actual_price]]&lt;=100000, "50000-100000","&gt;100000")))))</f>
        <v>&lt;500</v>
      </c>
      <c r="I728" t="str">
        <f>IF(Table1[[#This Row],[discount_percentage]] &lt;=20%, "0-20%",IF(Table1[[#This Row],[discount_percentage]] &lt;=50%, "20-50%", IF(Table1[[#This Row],[discount_percentage]] &lt;=70%, "50-70%", "70-100%" )))</f>
        <v>0-20%</v>
      </c>
      <c r="J728" s="1" t="str">
        <f>IF(Table1[[#This Row],[discount_percentage]] &gt;= 50%, "Over 50% discount", "Below 50% discount")</f>
        <v>Below 50% discount</v>
      </c>
      <c r="K728" s="4">
        <v>0.14000000000000001</v>
      </c>
      <c r="L728">
        <v>4.4000000000000004</v>
      </c>
      <c r="M728">
        <f>ROUND(Table1[[#This Row],[rating]], 0)</f>
        <v>4</v>
      </c>
      <c r="N728" s="1">
        <v>6537</v>
      </c>
      <c r="O728" s="1">
        <f>Table1[[#This Row],[rating]]*Table1[[#This Row],[ rating_count ]]</f>
        <v>28762.800000000003</v>
      </c>
      <c r="P728" s="1" t="str">
        <f>IF(Table1[[#This Row],[ rating_count ]]&lt;= 1000, "&lt;=1000", "&gt;=1000" )</f>
        <v>&gt;=1000</v>
      </c>
      <c r="Q728" s="1">
        <f>Table1[[#This Row],[ rating_count ]]*Table1[[#This Row],[actual_price]]</f>
        <v>1045920</v>
      </c>
      <c r="R728" t="s">
        <v>11411</v>
      </c>
      <c r="S728" s="6" t="s">
        <v>4796</v>
      </c>
      <c r="T728" t="s">
        <v>4284</v>
      </c>
      <c r="U728" t="s">
        <v>4798</v>
      </c>
      <c r="V728">
        <f>IF(TRIM(Table1[[#This Row],[review_id]])="", 0, LEN(Table1[[#This Row],[review_id]]) - LEN(SUBSTITUTE(Table1[[#This Row],[review_id]], ",", "")) + 1)</f>
        <v>8</v>
      </c>
      <c r="W728" t="s">
        <v>4799</v>
      </c>
      <c r="X728" t="s">
        <v>4800</v>
      </c>
      <c r="Y728" t="s">
        <v>4801</v>
      </c>
      <c r="Z728" t="s">
        <v>4802</v>
      </c>
    </row>
    <row r="729" spans="1:26" hidden="1" x14ac:dyDescent="0.25">
      <c r="A729" t="s">
        <v>4803</v>
      </c>
      <c r="B729" t="s">
        <v>10203</v>
      </c>
      <c r="C729" t="s">
        <v>9489</v>
      </c>
      <c r="D729" t="str">
        <f>TRIM(LEFT(SUBSTITUTE(SUBSTITUTE(SUBSTITUTE(Table1[[#This Row],[Product_category]],"&amp;"," &amp; "),"HomeImprovement","Home Improvement"),"Car&amp;Motorbike","Car &amp; Motorbike"),999))</f>
        <v>Computers &amp; Accessories</v>
      </c>
      <c r="E729" t="s">
        <v>9490</v>
      </c>
      <c r="F729">
        <v>59</v>
      </c>
      <c r="G729">
        <v>199</v>
      </c>
      <c r="H729" t="str">
        <f>IF(Table1[[#This Row],[actual_price]]&lt;500,"&lt;500",
   IF(Table1[[#This Row],[actual_price]]&lt;=1000,"500–1000",IF(Table1[[#This Row],[actual_price]]&lt;=10000, "1000-10000",IF(Table1[[#This Row],[actual_price]]&lt;=50000, "10000-50000",IF(Table1[[#This Row],[actual_price]]&lt;=100000, "50000-100000","&gt;100000")))))</f>
        <v>&lt;500</v>
      </c>
      <c r="I729" t="str">
        <f>IF(Table1[[#This Row],[discount_percentage]] &lt;=20%, "0-20%",IF(Table1[[#This Row],[discount_percentage]] &lt;=50%, "20-50%", IF(Table1[[#This Row],[discount_percentage]] &lt;=70%, "50-70%", "70-100%" )))</f>
        <v>50-70%</v>
      </c>
      <c r="J729" s="1" t="str">
        <f>IF(Table1[[#This Row],[discount_percentage]] &gt;= 50%, "Over 50% discount", "Below 50% discount")</f>
        <v>Over 50% discount</v>
      </c>
      <c r="K729" s="4">
        <v>0.7</v>
      </c>
      <c r="L729">
        <v>4</v>
      </c>
      <c r="M729">
        <f>ROUND(Table1[[#This Row],[rating]], 0)</f>
        <v>4</v>
      </c>
      <c r="N729" s="1">
        <v>9377</v>
      </c>
      <c r="O729" s="1">
        <f>Table1[[#This Row],[rating]]*Table1[[#This Row],[ rating_count ]]</f>
        <v>37508</v>
      </c>
      <c r="P729" s="1" t="str">
        <f>IF(Table1[[#This Row],[ rating_count ]]&lt;= 1000, "&lt;=1000", "&gt;=1000" )</f>
        <v>&gt;=1000</v>
      </c>
      <c r="Q729" s="1">
        <f>Table1[[#This Row],[ rating_count ]]*Table1[[#This Row],[actual_price]]</f>
        <v>1866023</v>
      </c>
      <c r="R729" t="s">
        <v>10825</v>
      </c>
      <c r="S729" s="6" t="s">
        <v>4804</v>
      </c>
      <c r="T729" t="s">
        <v>176</v>
      </c>
      <c r="U729" t="s">
        <v>4806</v>
      </c>
      <c r="V729">
        <f>IF(TRIM(Table1[[#This Row],[review_id]])="", 0, LEN(Table1[[#This Row],[review_id]]) - LEN(SUBSTITUTE(Table1[[#This Row],[review_id]], ",", "")) + 1)</f>
        <v>8</v>
      </c>
      <c r="W729" t="s">
        <v>4807</v>
      </c>
      <c r="X729" t="s">
        <v>4808</v>
      </c>
      <c r="Y729" t="s">
        <v>4809</v>
      </c>
      <c r="Z729" t="s">
        <v>4810</v>
      </c>
    </row>
    <row r="730" spans="1:26" hidden="1" x14ac:dyDescent="0.25">
      <c r="A730" t="s">
        <v>4811</v>
      </c>
      <c r="B730" t="s">
        <v>10204</v>
      </c>
      <c r="C730" t="s">
        <v>9492</v>
      </c>
      <c r="D730" t="str">
        <f>TRIM(LEFT(SUBSTITUTE(SUBSTITUTE(SUBSTITUTE(Table1[[#This Row],[Product_category]],"&amp;"," &amp; "),"HomeImprovement","Home Improvement"),"Car&amp;Motorbike","Car &amp; Motorbike"),999))</f>
        <v>Electronics</v>
      </c>
      <c r="E730" s="1" t="s">
        <v>9495</v>
      </c>
      <c r="F730">
        <v>299</v>
      </c>
      <c r="G730">
        <v>499</v>
      </c>
      <c r="H730" t="str">
        <f>IF(Table1[[#This Row],[actual_price]]&lt;500,"&lt;500",
   IF(Table1[[#This Row],[actual_price]]&lt;=1000,"500–1000",IF(Table1[[#This Row],[actual_price]]&lt;=10000, "1000-10000",IF(Table1[[#This Row],[actual_price]]&lt;=50000, "10000-50000",IF(Table1[[#This Row],[actual_price]]&lt;=100000, "50000-100000","&gt;100000")))))</f>
        <v>&lt;500</v>
      </c>
      <c r="I730" t="str">
        <f>IF(Table1[[#This Row],[discount_percentage]] &lt;=20%, "0-20%",IF(Table1[[#This Row],[discount_percentage]] &lt;=50%, "20-50%", IF(Table1[[#This Row],[discount_percentage]] &lt;=70%, "50-70%", "70-100%" )))</f>
        <v>20-50%</v>
      </c>
      <c r="J730" s="1" t="str">
        <f>IF(Table1[[#This Row],[discount_percentage]] &gt;= 50%, "Over 50% discount", "Below 50% discount")</f>
        <v>Below 50% discount</v>
      </c>
      <c r="K730" s="4">
        <v>0.4</v>
      </c>
      <c r="L730">
        <v>4.5</v>
      </c>
      <c r="M730">
        <f>ROUND(Table1[[#This Row],[rating]], 0)</f>
        <v>5</v>
      </c>
      <c r="N730" s="1">
        <v>21010</v>
      </c>
      <c r="O730" s="1">
        <f>Table1[[#This Row],[rating]]*Table1[[#This Row],[ rating_count ]]</f>
        <v>94545</v>
      </c>
      <c r="P730" s="1" t="str">
        <f>IF(Table1[[#This Row],[ rating_count ]]&lt;= 1000, "&lt;=1000", "&gt;=1000" )</f>
        <v>&gt;=1000</v>
      </c>
      <c r="Q730" s="1">
        <f>Table1[[#This Row],[ rating_count ]]*Table1[[#This Row],[actual_price]]</f>
        <v>10483990</v>
      </c>
      <c r="R730" t="s">
        <v>11412</v>
      </c>
      <c r="S730" s="6" t="s">
        <v>4812</v>
      </c>
      <c r="T730" t="s">
        <v>12183</v>
      </c>
      <c r="U730" t="s">
        <v>4814</v>
      </c>
      <c r="V730">
        <f>IF(TRIM(Table1[[#This Row],[review_id]])="", 0, LEN(Table1[[#This Row],[review_id]]) - LEN(SUBSTITUTE(Table1[[#This Row],[review_id]], ",", "")) + 1)</f>
        <v>8</v>
      </c>
      <c r="W730" t="s">
        <v>4815</v>
      </c>
      <c r="X730" t="s">
        <v>4816</v>
      </c>
      <c r="Y730" t="s">
        <v>4817</v>
      </c>
      <c r="Z730" t="s">
        <v>4818</v>
      </c>
    </row>
    <row r="731" spans="1:26" hidden="1" x14ac:dyDescent="0.25">
      <c r="A731" t="s">
        <v>4819</v>
      </c>
      <c r="B731" t="s">
        <v>10205</v>
      </c>
      <c r="C731" t="s">
        <v>9512</v>
      </c>
      <c r="D731" t="str">
        <f>TRIM(LEFT(SUBSTITUTE(SUBSTITUTE(SUBSTITUTE(Table1[[#This Row],[Product_category]],"&amp;"," &amp; "),"HomeImprovement","Home Improvement"),"Car&amp;Motorbike","Car &amp; Motorbike"),999))</f>
        <v>Home Improvement</v>
      </c>
      <c r="E731" t="s">
        <v>9513</v>
      </c>
      <c r="F731" s="1">
        <v>1799</v>
      </c>
      <c r="G731" s="1">
        <v>3999</v>
      </c>
      <c r="H731" s="1" t="str">
        <f>IF(Table1[[#This Row],[actual_price]]&lt;500,"&lt;500",
   IF(Table1[[#This Row],[actual_price]]&lt;=1000,"500–1000",IF(Table1[[#This Row],[actual_price]]&lt;=10000, "1000-10000",IF(Table1[[#This Row],[actual_price]]&lt;=50000, "10000-50000",IF(Table1[[#This Row],[actual_price]]&lt;=100000, "50000-100000","&gt;100000")))))</f>
        <v>1000-10000</v>
      </c>
      <c r="I731" s="1" t="str">
        <f>IF(Table1[[#This Row],[discount_percentage]] &lt;=20%, "0-20%",IF(Table1[[#This Row],[discount_percentage]] &lt;=50%, "20-50%", IF(Table1[[#This Row],[discount_percentage]] &lt;=70%, "50-70%", "70-100%" )))</f>
        <v>50-70%</v>
      </c>
      <c r="J731" s="1" t="str">
        <f>IF(Table1[[#This Row],[discount_percentage]] &gt;= 50%, "Over 50% discount", "Below 50% discount")</f>
        <v>Over 50% discount</v>
      </c>
      <c r="K731" s="4">
        <v>0.55000000000000004</v>
      </c>
      <c r="L731">
        <v>3.9</v>
      </c>
      <c r="M731">
        <f>ROUND(Table1[[#This Row],[rating]], 0)</f>
        <v>4</v>
      </c>
      <c r="N731" s="1">
        <v>3517</v>
      </c>
      <c r="O731" s="1">
        <f>Table1[[#This Row],[rating]]*Table1[[#This Row],[ rating_count ]]</f>
        <v>13716.3</v>
      </c>
      <c r="P731" s="1" t="str">
        <f>IF(Table1[[#This Row],[ rating_count ]]&lt;= 1000, "&lt;=1000", "&gt;=1000" )</f>
        <v>&gt;=1000</v>
      </c>
      <c r="Q731" s="1">
        <f>Table1[[#This Row],[ rating_count ]]*Table1[[#This Row],[actual_price]]</f>
        <v>14064483</v>
      </c>
      <c r="R731" t="s">
        <v>11413</v>
      </c>
      <c r="S731" s="6" t="s">
        <v>4820</v>
      </c>
      <c r="T731" t="s">
        <v>4299</v>
      </c>
      <c r="U731" t="s">
        <v>4822</v>
      </c>
      <c r="V731">
        <f>IF(TRIM(Table1[[#This Row],[review_id]])="", 0, LEN(Table1[[#This Row],[review_id]]) - LEN(SUBSTITUTE(Table1[[#This Row],[review_id]], ",", "")) + 1)</f>
        <v>8</v>
      </c>
      <c r="W731" t="s">
        <v>4823</v>
      </c>
      <c r="X731" t="s">
        <v>4824</v>
      </c>
      <c r="Y731" t="s">
        <v>4825</v>
      </c>
      <c r="Z731" t="s">
        <v>4826</v>
      </c>
    </row>
    <row r="732" spans="1:26" hidden="1" x14ac:dyDescent="0.25">
      <c r="A732" t="s">
        <v>4827</v>
      </c>
      <c r="B732" t="s">
        <v>10206</v>
      </c>
      <c r="C732" t="s">
        <v>9492</v>
      </c>
      <c r="D732" t="str">
        <f>TRIM(LEFT(SUBSTITUTE(SUBSTITUTE(SUBSTITUTE(Table1[[#This Row],[Product_category]],"&amp;"," &amp; "),"HomeImprovement","Home Improvement"),"Car&amp;Motorbike","Car &amp; Motorbike"),999))</f>
        <v>Electronics</v>
      </c>
      <c r="E732" t="s">
        <v>9495</v>
      </c>
      <c r="F732" s="1">
        <v>1999</v>
      </c>
      <c r="G732" s="1">
        <v>2999</v>
      </c>
      <c r="H732" s="1" t="str">
        <f>IF(Table1[[#This Row],[actual_price]]&lt;500,"&lt;500",
   IF(Table1[[#This Row],[actual_price]]&lt;=1000,"500–1000",IF(Table1[[#This Row],[actual_price]]&lt;=10000, "1000-10000",IF(Table1[[#This Row],[actual_price]]&lt;=50000, "10000-50000",IF(Table1[[#This Row],[actual_price]]&lt;=100000, "50000-100000","&gt;100000")))))</f>
        <v>1000-10000</v>
      </c>
      <c r="I732" s="1" t="str">
        <f>IF(Table1[[#This Row],[discount_percentage]] &lt;=20%, "0-20%",IF(Table1[[#This Row],[discount_percentage]] &lt;=50%, "20-50%", IF(Table1[[#This Row],[discount_percentage]] &lt;=70%, "50-70%", "70-100%" )))</f>
        <v>20-50%</v>
      </c>
      <c r="J732" s="1" t="str">
        <f>IF(Table1[[#This Row],[discount_percentage]] &gt;= 50%, "Over 50% discount", "Below 50% discount")</f>
        <v>Below 50% discount</v>
      </c>
      <c r="K732" s="4">
        <v>0.33</v>
      </c>
      <c r="L732">
        <v>4.3</v>
      </c>
      <c r="M732">
        <f>ROUND(Table1[[#This Row],[rating]], 0)</f>
        <v>4</v>
      </c>
      <c r="N732" s="1">
        <v>63899</v>
      </c>
      <c r="O732" s="1">
        <f>Table1[[#This Row],[rating]]*Table1[[#This Row],[ rating_count ]]</f>
        <v>274765.7</v>
      </c>
      <c r="P732" s="1" t="str">
        <f>IF(Table1[[#This Row],[ rating_count ]]&lt;= 1000, "&lt;=1000", "&gt;=1000" )</f>
        <v>&gt;=1000</v>
      </c>
      <c r="Q732" s="1">
        <f>Table1[[#This Row],[ rating_count ]]*Table1[[#This Row],[actual_price]]</f>
        <v>191633101</v>
      </c>
      <c r="R732" t="s">
        <v>11414</v>
      </c>
      <c r="S732" s="6" t="s">
        <v>4828</v>
      </c>
      <c r="T732" t="s">
        <v>4307</v>
      </c>
      <c r="U732" t="s">
        <v>4829</v>
      </c>
      <c r="V732">
        <f>IF(TRIM(Table1[[#This Row],[review_id]])="", 0, LEN(Table1[[#This Row],[review_id]]) - LEN(SUBSTITUTE(Table1[[#This Row],[review_id]], ",", "")) + 1)</f>
        <v>8</v>
      </c>
      <c r="W732" t="s">
        <v>4830</v>
      </c>
      <c r="X732" t="s">
        <v>4831</v>
      </c>
      <c r="Y732" t="s">
        <v>4832</v>
      </c>
      <c r="Z732" t="s">
        <v>4833</v>
      </c>
    </row>
    <row r="733" spans="1:26" hidden="1" x14ac:dyDescent="0.25">
      <c r="A733" t="s">
        <v>4834</v>
      </c>
      <c r="B733" t="s">
        <v>10207</v>
      </c>
      <c r="C733" t="s">
        <v>9489</v>
      </c>
      <c r="D733" t="str">
        <f>TRIM(LEFT(SUBSTITUTE(SUBSTITUTE(SUBSTITUTE(Table1[[#This Row],[Product_category]],"&amp;"," &amp; "),"HomeImprovement","Home Improvement"),"Car&amp;Motorbike","Car &amp; Motorbike"),999))</f>
        <v>Computers &amp; Accessories</v>
      </c>
      <c r="E733" t="s">
        <v>9490</v>
      </c>
      <c r="F733">
        <v>199</v>
      </c>
      <c r="G733">
        <v>699</v>
      </c>
      <c r="H733" t="str">
        <f>IF(Table1[[#This Row],[actual_price]]&lt;500,"&lt;500",
   IF(Table1[[#This Row],[actual_price]]&lt;=1000,"500–1000",IF(Table1[[#This Row],[actual_price]]&lt;=10000, "1000-10000",IF(Table1[[#This Row],[actual_price]]&lt;=50000, "10000-50000",IF(Table1[[#This Row],[actual_price]]&lt;=100000, "50000-100000","&gt;100000")))))</f>
        <v>500–1000</v>
      </c>
      <c r="I733" t="str">
        <f>IF(Table1[[#This Row],[discount_percentage]] &lt;=20%, "0-20%",IF(Table1[[#This Row],[discount_percentage]] &lt;=50%, "20-50%", IF(Table1[[#This Row],[discount_percentage]] &lt;=70%, "50-70%", "70-100%" )))</f>
        <v>70-100%</v>
      </c>
      <c r="J733" s="1" t="str">
        <f>IF(Table1[[#This Row],[discount_percentage]] &gt;= 50%, "Over 50% discount", "Below 50% discount")</f>
        <v>Over 50% discount</v>
      </c>
      <c r="K733" s="4">
        <v>0.72</v>
      </c>
      <c r="L733">
        <v>4.2</v>
      </c>
      <c r="M733">
        <f>ROUND(Table1[[#This Row],[rating]], 0)</f>
        <v>4</v>
      </c>
      <c r="N733" s="1">
        <v>12153</v>
      </c>
      <c r="O733" s="1">
        <f>Table1[[#This Row],[rating]]*Table1[[#This Row],[ rating_count ]]</f>
        <v>51042.6</v>
      </c>
      <c r="P733" s="1" t="str">
        <f>IF(Table1[[#This Row],[ rating_count ]]&lt;= 1000, "&lt;=1000", "&gt;=1000" )</f>
        <v>&gt;=1000</v>
      </c>
      <c r="Q733" s="1">
        <f>Table1[[#This Row],[ rating_count ]]*Table1[[#This Row],[actual_price]]</f>
        <v>8494947</v>
      </c>
      <c r="R733" t="s">
        <v>10827</v>
      </c>
      <c r="S733" s="6" t="s">
        <v>4835</v>
      </c>
      <c r="T733" t="s">
        <v>192</v>
      </c>
      <c r="U733" t="s">
        <v>4837</v>
      </c>
      <c r="V733">
        <f>IF(TRIM(Table1[[#This Row],[review_id]])="", 0, LEN(Table1[[#This Row],[review_id]]) - LEN(SUBSTITUTE(Table1[[#This Row],[review_id]], ",", "")) + 1)</f>
        <v>8</v>
      </c>
      <c r="W733" t="s">
        <v>4838</v>
      </c>
      <c r="X733" t="s">
        <v>4839</v>
      </c>
      <c r="Y733" t="s">
        <v>4840</v>
      </c>
      <c r="Z733" t="s">
        <v>4841</v>
      </c>
    </row>
    <row r="734" spans="1:26" hidden="1" x14ac:dyDescent="0.25">
      <c r="A734" t="s">
        <v>4842</v>
      </c>
      <c r="B734" t="s">
        <v>10208</v>
      </c>
      <c r="C734" t="s">
        <v>9503</v>
      </c>
      <c r="D734" t="str">
        <f>TRIM(LEFT(SUBSTITUTE(SUBSTITUTE(SUBSTITUTE(Table1[[#This Row],[Product_category]],"&amp;"," &amp; "),"HomeImprovement","Home Improvement"),"Car&amp;Motorbike","Car &amp; Motorbike"),999))</f>
        <v>OfficeProducts</v>
      </c>
      <c r="E734" t="s">
        <v>9504</v>
      </c>
      <c r="F734">
        <v>399</v>
      </c>
      <c r="G734" s="1">
        <v>1499</v>
      </c>
      <c r="H734" s="1" t="str">
        <f>IF(Table1[[#This Row],[actual_price]]&lt;500,"&lt;500",
   IF(Table1[[#This Row],[actual_price]]&lt;=1000,"500–1000",IF(Table1[[#This Row],[actual_price]]&lt;=10000, "1000-10000",IF(Table1[[#This Row],[actual_price]]&lt;=50000, "10000-50000",IF(Table1[[#This Row],[actual_price]]&lt;=100000, "50000-100000","&gt;100000")))))</f>
        <v>1000-10000</v>
      </c>
      <c r="I734" s="1" t="str">
        <f>IF(Table1[[#This Row],[discount_percentage]] &lt;=20%, "0-20%",IF(Table1[[#This Row],[discount_percentage]] &lt;=50%, "20-50%", IF(Table1[[#This Row],[discount_percentage]] &lt;=70%, "50-70%", "70-100%" )))</f>
        <v>70-100%</v>
      </c>
      <c r="J734" s="1" t="str">
        <f>IF(Table1[[#This Row],[discount_percentage]] &gt;= 50%, "Over 50% discount", "Below 50% discount")</f>
        <v>Over 50% discount</v>
      </c>
      <c r="K734" s="4">
        <v>0.73</v>
      </c>
      <c r="L734">
        <v>4.0999999999999996</v>
      </c>
      <c r="M734">
        <f>ROUND(Table1[[#This Row],[rating]], 0)</f>
        <v>4</v>
      </c>
      <c r="N734" s="1">
        <v>5730</v>
      </c>
      <c r="O734" s="1">
        <f>Table1[[#This Row],[rating]]*Table1[[#This Row],[ rating_count ]]</f>
        <v>23492.999999999996</v>
      </c>
      <c r="P734" s="1" t="str">
        <f>IF(Table1[[#This Row],[ rating_count ]]&lt;= 1000, "&lt;=1000", "&gt;=1000" )</f>
        <v>&gt;=1000</v>
      </c>
      <c r="Q734" s="1">
        <f>Table1[[#This Row],[ rating_count ]]*Table1[[#This Row],[actual_price]]</f>
        <v>8589270</v>
      </c>
      <c r="R734" t="s">
        <v>11415</v>
      </c>
      <c r="S734" s="6" t="s">
        <v>4843</v>
      </c>
      <c r="T734" t="s">
        <v>4315</v>
      </c>
      <c r="U734" t="s">
        <v>4844</v>
      </c>
      <c r="V734">
        <f>IF(TRIM(Table1[[#This Row],[review_id]])="", 0, LEN(Table1[[#This Row],[review_id]]) - LEN(SUBSTITUTE(Table1[[#This Row],[review_id]], ",", "")) + 1)</f>
        <v>8</v>
      </c>
      <c r="W734" t="s">
        <v>4845</v>
      </c>
      <c r="X734" t="s">
        <v>4846</v>
      </c>
      <c r="Y734" t="s">
        <v>4847</v>
      </c>
      <c r="Z734" t="s">
        <v>4848</v>
      </c>
    </row>
    <row r="735" spans="1:26" hidden="1" x14ac:dyDescent="0.25">
      <c r="A735" t="s">
        <v>4849</v>
      </c>
      <c r="B735" t="s">
        <v>10209</v>
      </c>
      <c r="C735" t="s">
        <v>9489</v>
      </c>
      <c r="D735" t="str">
        <f>TRIM(LEFT(SUBSTITUTE(SUBSTITUTE(SUBSTITUTE(Table1[[#This Row],[Product_category]],"&amp;"," &amp; "),"HomeImprovement","Home Improvement"),"Car&amp;Motorbike","Car &amp; Motorbike"),999))</f>
        <v>Computers &amp; Accessories</v>
      </c>
      <c r="E735" s="1" t="s">
        <v>9491</v>
      </c>
      <c r="F735" s="1">
        <v>1699</v>
      </c>
      <c r="G735" s="1">
        <v>3999</v>
      </c>
      <c r="H735" s="1" t="str">
        <f>IF(Table1[[#This Row],[actual_price]]&lt;500,"&lt;500",
   IF(Table1[[#This Row],[actual_price]]&lt;=1000,"500–1000",IF(Table1[[#This Row],[actual_price]]&lt;=10000, "1000-10000",IF(Table1[[#This Row],[actual_price]]&lt;=50000, "10000-50000",IF(Table1[[#This Row],[actual_price]]&lt;=100000, "50000-100000","&gt;100000")))))</f>
        <v>1000-10000</v>
      </c>
      <c r="I735" s="1" t="str">
        <f>IF(Table1[[#This Row],[discount_percentage]] &lt;=20%, "0-20%",IF(Table1[[#This Row],[discount_percentage]] &lt;=50%, "20-50%", IF(Table1[[#This Row],[discount_percentage]] &lt;=70%, "50-70%", "70-100%" )))</f>
        <v>50-70%</v>
      </c>
      <c r="J735" s="1" t="str">
        <f>IF(Table1[[#This Row],[discount_percentage]] &gt;= 50%, "Over 50% discount", "Below 50% discount")</f>
        <v>Over 50% discount</v>
      </c>
      <c r="K735" s="4">
        <v>0.57999999999999996</v>
      </c>
      <c r="L735">
        <v>4.2</v>
      </c>
      <c r="M735">
        <f>ROUND(Table1[[#This Row],[rating]], 0)</f>
        <v>4</v>
      </c>
      <c r="N735" s="1">
        <v>25488</v>
      </c>
      <c r="O735" s="1">
        <f>Table1[[#This Row],[rating]]*Table1[[#This Row],[ rating_count ]]</f>
        <v>107049.60000000001</v>
      </c>
      <c r="P735" s="1" t="str">
        <f>IF(Table1[[#This Row],[ rating_count ]]&lt;= 1000, "&lt;=1000", "&gt;=1000" )</f>
        <v>&gt;=1000</v>
      </c>
      <c r="Q735" s="1">
        <f>Table1[[#This Row],[ rating_count ]]*Table1[[#This Row],[actual_price]]</f>
        <v>101926512</v>
      </c>
      <c r="R735" t="s">
        <v>11416</v>
      </c>
      <c r="S735" s="6" t="s">
        <v>4850</v>
      </c>
      <c r="T735" t="s">
        <v>12184</v>
      </c>
      <c r="U735" t="s">
        <v>4851</v>
      </c>
      <c r="V735">
        <f>IF(TRIM(Table1[[#This Row],[review_id]])="", 0, LEN(Table1[[#This Row],[review_id]]) - LEN(SUBSTITUTE(Table1[[#This Row],[review_id]], ",", "")) + 1)</f>
        <v>8</v>
      </c>
      <c r="W735" t="s">
        <v>4852</v>
      </c>
      <c r="X735" t="s">
        <v>4853</v>
      </c>
      <c r="Y735" t="s">
        <v>4854</v>
      </c>
      <c r="Z735" t="s">
        <v>4855</v>
      </c>
    </row>
    <row r="736" spans="1:26" hidden="1" x14ac:dyDescent="0.25">
      <c r="A736" t="s">
        <v>4856</v>
      </c>
      <c r="B736" t="s">
        <v>10210</v>
      </c>
      <c r="C736" t="s">
        <v>9489</v>
      </c>
      <c r="D736" t="str">
        <f>TRIM(LEFT(SUBSTITUTE(SUBSTITUTE(SUBSTITUTE(Table1[[#This Row],[Product_category]],"&amp;"," &amp; "),"HomeImprovement","Home Improvement"),"Car&amp;Motorbike","Car &amp; Motorbike"),999))</f>
        <v>Computers &amp; Accessories</v>
      </c>
      <c r="E736" s="1" t="s">
        <v>9511</v>
      </c>
      <c r="F736">
        <v>699</v>
      </c>
      <c r="G736">
        <v>995</v>
      </c>
      <c r="H736" t="str">
        <f>IF(Table1[[#This Row],[actual_price]]&lt;500,"&lt;500",
   IF(Table1[[#This Row],[actual_price]]&lt;=1000,"500–1000",IF(Table1[[#This Row],[actual_price]]&lt;=10000, "1000-10000",IF(Table1[[#This Row],[actual_price]]&lt;=50000, "10000-50000",IF(Table1[[#This Row],[actual_price]]&lt;=100000, "50000-100000","&gt;100000")))))</f>
        <v>500–1000</v>
      </c>
      <c r="I736" t="str">
        <f>IF(Table1[[#This Row],[discount_percentage]] &lt;=20%, "0-20%",IF(Table1[[#This Row],[discount_percentage]] &lt;=50%, "20-50%", IF(Table1[[#This Row],[discount_percentage]] &lt;=70%, "50-70%", "70-100%" )))</f>
        <v>20-50%</v>
      </c>
      <c r="J736" s="1" t="str">
        <f>IF(Table1[[#This Row],[discount_percentage]] &gt;= 50%, "Over 50% discount", "Below 50% discount")</f>
        <v>Below 50% discount</v>
      </c>
      <c r="K736" s="4">
        <v>0.3</v>
      </c>
      <c r="L736">
        <v>4.5</v>
      </c>
      <c r="M736">
        <f>ROUND(Table1[[#This Row],[rating]], 0)</f>
        <v>5</v>
      </c>
      <c r="N736" s="1">
        <v>54405</v>
      </c>
      <c r="O736" s="1">
        <f>Table1[[#This Row],[rating]]*Table1[[#This Row],[ rating_count ]]</f>
        <v>244822.5</v>
      </c>
      <c r="P736" s="1" t="str">
        <f>IF(Table1[[#This Row],[ rating_count ]]&lt;= 1000, "&lt;=1000", "&gt;=1000" )</f>
        <v>&gt;=1000</v>
      </c>
      <c r="Q736" s="1">
        <f>Table1[[#This Row],[ rating_count ]]*Table1[[#This Row],[actual_price]]</f>
        <v>54132975</v>
      </c>
      <c r="R736" t="s">
        <v>11417</v>
      </c>
      <c r="S736" s="6" t="s">
        <v>4857</v>
      </c>
      <c r="T736" t="s">
        <v>4330</v>
      </c>
      <c r="U736" t="s">
        <v>4859</v>
      </c>
      <c r="V736">
        <f>IF(TRIM(Table1[[#This Row],[review_id]])="", 0, LEN(Table1[[#This Row],[review_id]]) - LEN(SUBSTITUTE(Table1[[#This Row],[review_id]], ",", "")) + 1)</f>
        <v>8</v>
      </c>
      <c r="W736" t="s">
        <v>4860</v>
      </c>
      <c r="X736" t="s">
        <v>4861</v>
      </c>
      <c r="Y736" t="s">
        <v>4862</v>
      </c>
      <c r="Z736" t="s">
        <v>4863</v>
      </c>
    </row>
    <row r="737" spans="1:26" hidden="1" x14ac:dyDescent="0.25">
      <c r="A737" t="s">
        <v>4864</v>
      </c>
      <c r="B737" t="s">
        <v>10211</v>
      </c>
      <c r="C737" t="s">
        <v>9503</v>
      </c>
      <c r="D737" t="str">
        <f>TRIM(LEFT(SUBSTITUTE(SUBSTITUTE(SUBSTITUTE(Table1[[#This Row],[Product_category]],"&amp;"," &amp; "),"HomeImprovement","Home Improvement"),"Car&amp;Motorbike","Car &amp; Motorbike"),999))</f>
        <v>OfficeProducts</v>
      </c>
      <c r="E737" t="s">
        <v>9504</v>
      </c>
      <c r="F737">
        <v>95</v>
      </c>
      <c r="G737">
        <v>499</v>
      </c>
      <c r="H737" t="str">
        <f>IF(Table1[[#This Row],[actual_price]]&lt;500,"&lt;500",
   IF(Table1[[#This Row],[actual_price]]&lt;=1000,"500–1000",IF(Table1[[#This Row],[actual_price]]&lt;=10000, "1000-10000",IF(Table1[[#This Row],[actual_price]]&lt;=50000, "10000-50000",IF(Table1[[#This Row],[actual_price]]&lt;=100000, "50000-100000","&gt;100000")))))</f>
        <v>&lt;500</v>
      </c>
      <c r="I737" t="str">
        <f>IF(Table1[[#This Row],[discount_percentage]] &lt;=20%, "0-20%",IF(Table1[[#This Row],[discount_percentage]] &lt;=50%, "20-50%", IF(Table1[[#This Row],[discount_percentage]] &lt;=70%, "50-70%", "70-100%" )))</f>
        <v>70-100%</v>
      </c>
      <c r="J737" s="1" t="str">
        <f>IF(Table1[[#This Row],[discount_percentage]] &gt;= 50%, "Over 50% discount", "Below 50% discount")</f>
        <v>Over 50% discount</v>
      </c>
      <c r="K737" s="4">
        <v>0.81</v>
      </c>
      <c r="L737">
        <v>4.2</v>
      </c>
      <c r="M737">
        <f>ROUND(Table1[[#This Row],[rating]], 0)</f>
        <v>4</v>
      </c>
      <c r="N737" s="1">
        <v>1949</v>
      </c>
      <c r="O737" s="1">
        <f>Table1[[#This Row],[rating]]*Table1[[#This Row],[ rating_count ]]</f>
        <v>8185.8</v>
      </c>
      <c r="P737" s="1" t="str">
        <f>IF(Table1[[#This Row],[ rating_count ]]&lt;= 1000, "&lt;=1000", "&gt;=1000" )</f>
        <v>&gt;=1000</v>
      </c>
      <c r="Q737" s="1">
        <f>Table1[[#This Row],[ rating_count ]]*Table1[[#This Row],[actual_price]]</f>
        <v>972551</v>
      </c>
      <c r="R737" t="s">
        <v>11228</v>
      </c>
      <c r="S737" s="6" t="s">
        <v>4865</v>
      </c>
      <c r="T737" t="s">
        <v>2954</v>
      </c>
      <c r="U737" t="s">
        <v>4867</v>
      </c>
      <c r="V737">
        <f>IF(TRIM(Table1[[#This Row],[review_id]])="", 0, LEN(Table1[[#This Row],[review_id]]) - LEN(SUBSTITUTE(Table1[[#This Row],[review_id]], ",", "")) + 1)</f>
        <v>8</v>
      </c>
      <c r="W737" t="s">
        <v>4868</v>
      </c>
      <c r="X737" t="s">
        <v>4869</v>
      </c>
      <c r="Y737" t="s">
        <v>4870</v>
      </c>
      <c r="Z737" t="s">
        <v>4871</v>
      </c>
    </row>
    <row r="738" spans="1:26" hidden="1" x14ac:dyDescent="0.25">
      <c r="A738" t="s">
        <v>4872</v>
      </c>
      <c r="B738" t="s">
        <v>10212</v>
      </c>
      <c r="C738" t="s">
        <v>9489</v>
      </c>
      <c r="D738" t="str">
        <f>TRIM(LEFT(SUBSTITUTE(SUBSTITUTE(SUBSTITUTE(Table1[[#This Row],[Product_category]],"&amp;"," &amp; "),"HomeImprovement","Home Improvement"),"Car&amp;Motorbike","Car &amp; Motorbike"),999))</f>
        <v>Computers &amp; Accessories</v>
      </c>
      <c r="E738" s="1" t="s">
        <v>9490</v>
      </c>
      <c r="F738" s="1">
        <v>1149</v>
      </c>
      <c r="G738" s="1">
        <v>1699</v>
      </c>
      <c r="H738" s="1" t="str">
        <f>IF(Table1[[#This Row],[actual_price]]&lt;500,"&lt;500",
   IF(Table1[[#This Row],[actual_price]]&lt;=1000,"500–1000",IF(Table1[[#This Row],[actual_price]]&lt;=10000, "1000-10000",IF(Table1[[#This Row],[actual_price]]&lt;=50000, "10000-50000",IF(Table1[[#This Row],[actual_price]]&lt;=100000, "50000-100000","&gt;100000")))))</f>
        <v>1000-10000</v>
      </c>
      <c r="I738" s="1" t="str">
        <f>IF(Table1[[#This Row],[discount_percentage]] &lt;=20%, "0-20%",IF(Table1[[#This Row],[discount_percentage]] &lt;=50%, "20-50%", IF(Table1[[#This Row],[discount_percentage]] &lt;=70%, "50-70%", "70-100%" )))</f>
        <v>20-50%</v>
      </c>
      <c r="J738" s="1" t="str">
        <f>IF(Table1[[#This Row],[discount_percentage]] &gt;= 50%, "Over 50% discount", "Below 50% discount")</f>
        <v>Below 50% discount</v>
      </c>
      <c r="K738" s="4">
        <v>0.32</v>
      </c>
      <c r="L738">
        <v>4.2</v>
      </c>
      <c r="M738">
        <f>ROUND(Table1[[#This Row],[rating]], 0)</f>
        <v>4</v>
      </c>
      <c r="N738" s="1">
        <v>122478</v>
      </c>
      <c r="O738" s="1">
        <f>Table1[[#This Row],[rating]]*Table1[[#This Row],[ rating_count ]]</f>
        <v>514407.60000000003</v>
      </c>
      <c r="P738" s="1" t="str">
        <f>IF(Table1[[#This Row],[ rating_count ]]&lt;= 1000, "&lt;=1000", "&gt;=1000" )</f>
        <v>&gt;=1000</v>
      </c>
      <c r="Q738" s="1">
        <f>Table1[[#This Row],[ rating_count ]]*Table1[[#This Row],[actual_price]]</f>
        <v>208090122</v>
      </c>
      <c r="R738" t="s">
        <v>11418</v>
      </c>
      <c r="S738" s="6" t="s">
        <v>4873</v>
      </c>
      <c r="T738" t="s">
        <v>12185</v>
      </c>
      <c r="U738" t="s">
        <v>4874</v>
      </c>
      <c r="V738">
        <f>IF(TRIM(Table1[[#This Row],[review_id]])="", 0, LEN(Table1[[#This Row],[review_id]]) - LEN(SUBSTITUTE(Table1[[#This Row],[review_id]], ",", "")) + 1)</f>
        <v>8</v>
      </c>
      <c r="W738" t="s">
        <v>4875</v>
      </c>
      <c r="X738" t="s">
        <v>4876</v>
      </c>
      <c r="Y738" t="s">
        <v>4877</v>
      </c>
      <c r="Z738" t="s">
        <v>4878</v>
      </c>
    </row>
    <row r="739" spans="1:26" hidden="1" x14ac:dyDescent="0.25">
      <c r="A739" t="s">
        <v>4879</v>
      </c>
      <c r="B739" t="s">
        <v>10213</v>
      </c>
      <c r="C739" t="s">
        <v>9492</v>
      </c>
      <c r="D739" t="str">
        <f>TRIM(LEFT(SUBSTITUTE(SUBSTITUTE(SUBSTITUTE(Table1[[#This Row],[Product_category]],"&amp;"," &amp; "),"HomeImprovement","Home Improvement"),"Car&amp;Motorbike","Car &amp; Motorbike"),999))</f>
        <v>Electronics</v>
      </c>
      <c r="E739" t="s">
        <v>9498</v>
      </c>
      <c r="F739" s="1">
        <v>1495</v>
      </c>
      <c r="G739" s="1">
        <v>1995</v>
      </c>
      <c r="H739" s="1" t="str">
        <f>IF(Table1[[#This Row],[actual_price]]&lt;500,"&lt;500",
   IF(Table1[[#This Row],[actual_price]]&lt;=1000,"500–1000",IF(Table1[[#This Row],[actual_price]]&lt;=10000, "1000-10000",IF(Table1[[#This Row],[actual_price]]&lt;=50000, "10000-50000",IF(Table1[[#This Row],[actual_price]]&lt;=100000, "50000-100000","&gt;100000")))))</f>
        <v>1000-10000</v>
      </c>
      <c r="I739" s="1" t="str">
        <f>IF(Table1[[#This Row],[discount_percentage]] &lt;=20%, "0-20%",IF(Table1[[#This Row],[discount_percentage]] &lt;=50%, "20-50%", IF(Table1[[#This Row],[discount_percentage]] &lt;=70%, "50-70%", "70-100%" )))</f>
        <v>20-50%</v>
      </c>
      <c r="J739" s="1" t="str">
        <f>IF(Table1[[#This Row],[discount_percentage]] &gt;= 50%, "Over 50% discount", "Below 50% discount")</f>
        <v>Below 50% discount</v>
      </c>
      <c r="K739" s="4">
        <v>0.25</v>
      </c>
      <c r="L739">
        <v>4.3</v>
      </c>
      <c r="M739">
        <f>ROUND(Table1[[#This Row],[rating]], 0)</f>
        <v>4</v>
      </c>
      <c r="N739" s="1">
        <v>7241</v>
      </c>
      <c r="O739" s="1">
        <f>Table1[[#This Row],[rating]]*Table1[[#This Row],[ rating_count ]]</f>
        <v>31136.3</v>
      </c>
      <c r="P739" s="1" t="str">
        <f>IF(Table1[[#This Row],[ rating_count ]]&lt;= 1000, "&lt;=1000", "&gt;=1000" )</f>
        <v>&gt;=1000</v>
      </c>
      <c r="Q739" s="1">
        <f>Table1[[#This Row],[ rating_count ]]*Table1[[#This Row],[actual_price]]</f>
        <v>14445795</v>
      </c>
      <c r="R739" t="s">
        <v>11419</v>
      </c>
      <c r="S739" s="6" t="s">
        <v>4880</v>
      </c>
      <c r="T739" t="s">
        <v>4345</v>
      </c>
      <c r="U739" t="s">
        <v>4882</v>
      </c>
      <c r="V739">
        <f>IF(TRIM(Table1[[#This Row],[review_id]])="", 0, LEN(Table1[[#This Row],[review_id]]) - LEN(SUBSTITUTE(Table1[[#This Row],[review_id]], ",", "")) + 1)</f>
        <v>8</v>
      </c>
      <c r="W739" t="s">
        <v>4883</v>
      </c>
      <c r="X739" t="s">
        <v>4884</v>
      </c>
      <c r="Y739" t="s">
        <v>4885</v>
      </c>
      <c r="Z739" t="s">
        <v>4886</v>
      </c>
    </row>
    <row r="740" spans="1:26" hidden="1" x14ac:dyDescent="0.25">
      <c r="A740" t="s">
        <v>4887</v>
      </c>
      <c r="B740" t="s">
        <v>10214</v>
      </c>
      <c r="C740" t="s">
        <v>9489</v>
      </c>
      <c r="D740" t="str">
        <f>TRIM(LEFT(SUBSTITUTE(SUBSTITUTE(SUBSTITUTE(Table1[[#This Row],[Product_category]],"&amp;"," &amp; "),"HomeImprovement","Home Improvement"),"Car&amp;Motorbike","Car &amp; Motorbike"),999))</f>
        <v>Computers &amp; Accessories</v>
      </c>
      <c r="E740" t="s">
        <v>9490</v>
      </c>
      <c r="F740">
        <v>849</v>
      </c>
      <c r="G740" s="1">
        <v>4999</v>
      </c>
      <c r="H740" s="1" t="str">
        <f>IF(Table1[[#This Row],[actual_price]]&lt;500,"&lt;500",
   IF(Table1[[#This Row],[actual_price]]&lt;=1000,"500–1000",IF(Table1[[#This Row],[actual_price]]&lt;=10000, "1000-10000",IF(Table1[[#This Row],[actual_price]]&lt;=50000, "10000-50000",IF(Table1[[#This Row],[actual_price]]&lt;=100000, "50000-100000","&gt;100000")))))</f>
        <v>1000-10000</v>
      </c>
      <c r="I740" s="1" t="str">
        <f>IF(Table1[[#This Row],[discount_percentage]] &lt;=20%, "0-20%",IF(Table1[[#This Row],[discount_percentage]] &lt;=50%, "20-50%", IF(Table1[[#This Row],[discount_percentage]] &lt;=70%, "50-70%", "70-100%" )))</f>
        <v>70-100%</v>
      </c>
      <c r="J740" s="1" t="str">
        <f>IF(Table1[[#This Row],[discount_percentage]] &gt;= 50%, "Over 50% discount", "Below 50% discount")</f>
        <v>Over 50% discount</v>
      </c>
      <c r="K740" s="4">
        <v>0.83</v>
      </c>
      <c r="L740">
        <v>4</v>
      </c>
      <c r="M740">
        <f>ROUND(Table1[[#This Row],[rating]], 0)</f>
        <v>4</v>
      </c>
      <c r="N740" s="1">
        <v>20457</v>
      </c>
      <c r="O740" s="1">
        <f>Table1[[#This Row],[rating]]*Table1[[#This Row],[ rating_count ]]</f>
        <v>81828</v>
      </c>
      <c r="P740" s="1" t="str">
        <f>IF(Table1[[#This Row],[ rating_count ]]&lt;= 1000, "&lt;=1000", "&gt;=1000" )</f>
        <v>&gt;=1000</v>
      </c>
      <c r="Q740" s="1">
        <f>Table1[[#This Row],[ rating_count ]]*Table1[[#This Row],[actual_price]]</f>
        <v>102264543</v>
      </c>
      <c r="R740" t="s">
        <v>11420</v>
      </c>
      <c r="S740" s="6" t="s">
        <v>4888</v>
      </c>
      <c r="T740" t="s">
        <v>4353</v>
      </c>
      <c r="U740" t="s">
        <v>4890</v>
      </c>
      <c r="V740">
        <f>IF(TRIM(Table1[[#This Row],[review_id]])="", 0, LEN(Table1[[#This Row],[review_id]]) - LEN(SUBSTITUTE(Table1[[#This Row],[review_id]], ",", "")) + 1)</f>
        <v>8</v>
      </c>
      <c r="W740" t="s">
        <v>4891</v>
      </c>
      <c r="X740" t="s">
        <v>4892</v>
      </c>
      <c r="Y740" t="s">
        <v>4893</v>
      </c>
      <c r="Z740" t="s">
        <v>4894</v>
      </c>
    </row>
    <row r="741" spans="1:26" hidden="1" x14ac:dyDescent="0.25">
      <c r="A741" t="s">
        <v>4895</v>
      </c>
      <c r="B741" t="s">
        <v>10215</v>
      </c>
      <c r="C741" t="s">
        <v>9489</v>
      </c>
      <c r="D741" t="str">
        <f>TRIM(LEFT(SUBSTITUTE(SUBSTITUTE(SUBSTITUTE(Table1[[#This Row],[Product_category]],"&amp;"," &amp; "),"HomeImprovement","Home Improvement"),"Car&amp;Motorbike","Car &amp; Motorbike"),999))</f>
        <v>Computers &amp; Accessories</v>
      </c>
      <c r="E741" s="1" t="s">
        <v>9499</v>
      </c>
      <c r="F741">
        <v>440</v>
      </c>
      <c r="G741">
        <v>440</v>
      </c>
      <c r="H741" t="str">
        <f>IF(Table1[[#This Row],[actual_price]]&lt;500,"&lt;500",
   IF(Table1[[#This Row],[actual_price]]&lt;=1000,"500–1000",IF(Table1[[#This Row],[actual_price]]&lt;=10000, "1000-10000",IF(Table1[[#This Row],[actual_price]]&lt;=50000, "10000-50000",IF(Table1[[#This Row],[actual_price]]&lt;=100000, "50000-100000","&gt;100000")))))</f>
        <v>&lt;500</v>
      </c>
      <c r="I741" t="str">
        <f>IF(Table1[[#This Row],[discount_percentage]] &lt;=20%, "0-20%",IF(Table1[[#This Row],[discount_percentage]] &lt;=50%, "20-50%", IF(Table1[[#This Row],[discount_percentage]] &lt;=70%, "50-70%", "70-100%" )))</f>
        <v>0-20%</v>
      </c>
      <c r="J741" s="1" t="str">
        <f>IF(Table1[[#This Row],[discount_percentage]] &gt;= 50%, "Over 50% discount", "Below 50% discount")</f>
        <v>Below 50% discount</v>
      </c>
      <c r="K741" s="4">
        <v>0</v>
      </c>
      <c r="L741">
        <v>4.5</v>
      </c>
      <c r="M741">
        <f>ROUND(Table1[[#This Row],[rating]], 0)</f>
        <v>5</v>
      </c>
      <c r="N741" s="1">
        <v>8610</v>
      </c>
      <c r="O741" s="1">
        <f>Table1[[#This Row],[rating]]*Table1[[#This Row],[ rating_count ]]</f>
        <v>38745</v>
      </c>
      <c r="P741" s="1" t="str">
        <f>IF(Table1[[#This Row],[ rating_count ]]&lt;= 1000, "&lt;=1000", "&gt;=1000" )</f>
        <v>&gt;=1000</v>
      </c>
      <c r="Q741" s="1">
        <f>Table1[[#This Row],[ rating_count ]]*Table1[[#This Row],[actual_price]]</f>
        <v>3788400</v>
      </c>
      <c r="R741" t="s">
        <v>11421</v>
      </c>
      <c r="S741" s="6" t="s">
        <v>4896</v>
      </c>
      <c r="T741" t="s">
        <v>4361</v>
      </c>
      <c r="U741" t="s">
        <v>4897</v>
      </c>
      <c r="V741">
        <f>IF(TRIM(Table1[[#This Row],[review_id]])="", 0, LEN(Table1[[#This Row],[review_id]]) - LEN(SUBSTITUTE(Table1[[#This Row],[review_id]], ",", "")) + 1)</f>
        <v>8</v>
      </c>
      <c r="W741" t="s">
        <v>4898</v>
      </c>
      <c r="X741" t="s">
        <v>4899</v>
      </c>
      <c r="Y741" t="s">
        <v>4900</v>
      </c>
      <c r="Z741" t="s">
        <v>4901</v>
      </c>
    </row>
    <row r="742" spans="1:26" hidden="1" x14ac:dyDescent="0.25">
      <c r="A742" t="s">
        <v>4902</v>
      </c>
      <c r="B742" t="s">
        <v>10216</v>
      </c>
      <c r="C742" t="s">
        <v>9492</v>
      </c>
      <c r="D742" t="str">
        <f>TRIM(LEFT(SUBSTITUTE(SUBSTITUTE(SUBSTITUTE(Table1[[#This Row],[Product_category]],"&amp;"," &amp; "),"HomeImprovement","Home Improvement"),"Car&amp;Motorbike","Car &amp; Motorbike"),999))</f>
        <v>Electronics</v>
      </c>
      <c r="E742" t="s">
        <v>9495</v>
      </c>
      <c r="F742">
        <v>349</v>
      </c>
      <c r="G742">
        <v>999</v>
      </c>
      <c r="H742" t="str">
        <f>IF(Table1[[#This Row],[actual_price]]&lt;500,"&lt;500",
   IF(Table1[[#This Row],[actual_price]]&lt;=1000,"500–1000",IF(Table1[[#This Row],[actual_price]]&lt;=10000, "1000-10000",IF(Table1[[#This Row],[actual_price]]&lt;=50000, "10000-50000",IF(Table1[[#This Row],[actual_price]]&lt;=100000, "50000-100000","&gt;100000")))))</f>
        <v>500–1000</v>
      </c>
      <c r="I742" t="str">
        <f>IF(Table1[[#This Row],[discount_percentage]] &lt;=20%, "0-20%",IF(Table1[[#This Row],[discount_percentage]] &lt;=50%, "20-50%", IF(Table1[[#This Row],[discount_percentage]] &lt;=70%, "50-70%", "70-100%" )))</f>
        <v>50-70%</v>
      </c>
      <c r="J742" s="1" t="str">
        <f>IF(Table1[[#This Row],[discount_percentage]] &gt;= 50%, "Over 50% discount", "Below 50% discount")</f>
        <v>Over 50% discount</v>
      </c>
      <c r="K742" s="4">
        <v>0.65</v>
      </c>
      <c r="L742">
        <v>3.8</v>
      </c>
      <c r="M742">
        <f>ROUND(Table1[[#This Row],[rating]], 0)</f>
        <v>4</v>
      </c>
      <c r="N742" s="1">
        <v>16557</v>
      </c>
      <c r="O742" s="1">
        <f>Table1[[#This Row],[rating]]*Table1[[#This Row],[ rating_count ]]</f>
        <v>62916.6</v>
      </c>
      <c r="P742" s="1" t="str">
        <f>IF(Table1[[#This Row],[ rating_count ]]&lt;= 1000, "&lt;=1000", "&gt;=1000" )</f>
        <v>&gt;=1000</v>
      </c>
      <c r="Q742" s="1">
        <f>Table1[[#This Row],[ rating_count ]]*Table1[[#This Row],[actual_price]]</f>
        <v>16540443</v>
      </c>
      <c r="R742" t="s">
        <v>11224</v>
      </c>
      <c r="S742" s="6" t="s">
        <v>4903</v>
      </c>
      <c r="T742" t="s">
        <v>2930</v>
      </c>
      <c r="U742" t="s">
        <v>4904</v>
      </c>
      <c r="V742">
        <f>IF(TRIM(Table1[[#This Row],[review_id]])="", 0, LEN(Table1[[#This Row],[review_id]]) - LEN(SUBSTITUTE(Table1[[#This Row],[review_id]], ",", "")) + 1)</f>
        <v>8</v>
      </c>
      <c r="W742" t="s">
        <v>4905</v>
      </c>
      <c r="X742" t="s">
        <v>4906</v>
      </c>
      <c r="Y742" t="s">
        <v>4907</v>
      </c>
      <c r="Z742" t="s">
        <v>4908</v>
      </c>
    </row>
    <row r="743" spans="1:26" hidden="1" x14ac:dyDescent="0.25">
      <c r="A743" t="s">
        <v>4909</v>
      </c>
      <c r="B743" t="s">
        <v>10217</v>
      </c>
      <c r="C743" t="s">
        <v>9489</v>
      </c>
      <c r="D743" t="str">
        <f>TRIM(LEFT(SUBSTITUTE(SUBSTITUTE(SUBSTITUTE(Table1[[#This Row],[Product_category]],"&amp;"," &amp; "),"HomeImprovement","Home Improvement"),"Car&amp;Motorbike","Car &amp; Motorbike"),999))</f>
        <v>Computers &amp; Accessories</v>
      </c>
      <c r="E743" t="s">
        <v>9490</v>
      </c>
      <c r="F743">
        <v>599</v>
      </c>
      <c r="G743" s="1">
        <v>3999</v>
      </c>
      <c r="H743" s="1" t="str">
        <f>IF(Table1[[#This Row],[actual_price]]&lt;500,"&lt;500",
   IF(Table1[[#This Row],[actual_price]]&lt;=1000,"500–1000",IF(Table1[[#This Row],[actual_price]]&lt;=10000, "1000-10000",IF(Table1[[#This Row],[actual_price]]&lt;=50000, "10000-50000",IF(Table1[[#This Row],[actual_price]]&lt;=100000, "50000-100000","&gt;100000")))))</f>
        <v>1000-10000</v>
      </c>
      <c r="I743" s="1" t="str">
        <f>IF(Table1[[#This Row],[discount_percentage]] &lt;=20%, "0-20%",IF(Table1[[#This Row],[discount_percentage]] &lt;=50%, "20-50%", IF(Table1[[#This Row],[discount_percentage]] &lt;=70%, "50-70%", "70-100%" )))</f>
        <v>70-100%</v>
      </c>
      <c r="J743" s="1" t="str">
        <f>IF(Table1[[#This Row],[discount_percentage]] &gt;= 50%, "Over 50% discount", "Below 50% discount")</f>
        <v>Over 50% discount</v>
      </c>
      <c r="K743" s="4">
        <v>0.85</v>
      </c>
      <c r="L743">
        <v>3.9</v>
      </c>
      <c r="M743">
        <f>ROUND(Table1[[#This Row],[rating]], 0)</f>
        <v>4</v>
      </c>
      <c r="N743" s="1">
        <v>1087</v>
      </c>
      <c r="O743" s="1">
        <f>Table1[[#This Row],[rating]]*Table1[[#This Row],[ rating_count ]]</f>
        <v>4239.3</v>
      </c>
      <c r="P743" s="1" t="str">
        <f>IF(Table1[[#This Row],[ rating_count ]]&lt;= 1000, "&lt;=1000", "&gt;=1000" )</f>
        <v>&gt;=1000</v>
      </c>
      <c r="Q743" s="1">
        <f>Table1[[#This Row],[ rating_count ]]*Table1[[#This Row],[actual_price]]</f>
        <v>4346913</v>
      </c>
      <c r="R743" t="s">
        <v>11422</v>
      </c>
      <c r="S743" s="6" t="s">
        <v>4910</v>
      </c>
      <c r="T743" t="s">
        <v>4369</v>
      </c>
      <c r="U743" t="s">
        <v>4911</v>
      </c>
      <c r="V743">
        <f>IF(TRIM(Table1[[#This Row],[review_id]])="", 0, LEN(Table1[[#This Row],[review_id]]) - LEN(SUBSTITUTE(Table1[[#This Row],[review_id]], ",", "")) + 1)</f>
        <v>8</v>
      </c>
      <c r="W743" t="s">
        <v>4912</v>
      </c>
      <c r="X743" t="s">
        <v>4913</v>
      </c>
      <c r="Y743" t="s">
        <v>4914</v>
      </c>
      <c r="Z743" t="s">
        <v>4915</v>
      </c>
    </row>
    <row r="744" spans="1:26" hidden="1" x14ac:dyDescent="0.25">
      <c r="A744" t="s">
        <v>4916</v>
      </c>
      <c r="B744" t="s">
        <v>10218</v>
      </c>
      <c r="C744" t="s">
        <v>9489</v>
      </c>
      <c r="D744" t="str">
        <f>TRIM(LEFT(SUBSTITUTE(SUBSTITUTE(SUBSTITUTE(Table1[[#This Row],[Product_category]],"&amp;"," &amp; "),"HomeImprovement","Home Improvement"),"Car&amp;Motorbike","Car &amp; Motorbike"),999))</f>
        <v>Computers &amp; Accessories</v>
      </c>
      <c r="E744" s="1" t="s">
        <v>9499</v>
      </c>
      <c r="F744">
        <v>149</v>
      </c>
      <c r="G744">
        <v>399</v>
      </c>
      <c r="H744" t="str">
        <f>IF(Table1[[#This Row],[actual_price]]&lt;500,"&lt;500",
   IF(Table1[[#This Row],[actual_price]]&lt;=1000,"500–1000",IF(Table1[[#This Row],[actual_price]]&lt;=10000, "1000-10000",IF(Table1[[#This Row],[actual_price]]&lt;=50000, "10000-50000",IF(Table1[[#This Row],[actual_price]]&lt;=100000, "50000-100000","&gt;100000")))))</f>
        <v>&lt;500</v>
      </c>
      <c r="I744" t="str">
        <f>IF(Table1[[#This Row],[discount_percentage]] &lt;=20%, "0-20%",IF(Table1[[#This Row],[discount_percentage]] &lt;=50%, "20-50%", IF(Table1[[#This Row],[discount_percentage]] &lt;=70%, "50-70%", "70-100%" )))</f>
        <v>50-70%</v>
      </c>
      <c r="J744" s="1" t="str">
        <f>IF(Table1[[#This Row],[discount_percentage]] &gt;= 50%, "Over 50% discount", "Below 50% discount")</f>
        <v>Over 50% discount</v>
      </c>
      <c r="K744" s="4">
        <v>0.63</v>
      </c>
      <c r="L744">
        <v>4</v>
      </c>
      <c r="M744">
        <f>ROUND(Table1[[#This Row],[rating]], 0)</f>
        <v>4</v>
      </c>
      <c r="N744" s="1">
        <v>1540</v>
      </c>
      <c r="O744" s="1">
        <f>Table1[[#This Row],[rating]]*Table1[[#This Row],[ rating_count ]]</f>
        <v>6160</v>
      </c>
      <c r="P744" s="1" t="str">
        <f>IF(Table1[[#This Row],[ rating_count ]]&lt;= 1000, "&lt;=1000", "&gt;=1000" )</f>
        <v>&gt;=1000</v>
      </c>
      <c r="Q744" s="1">
        <f>Table1[[#This Row],[ rating_count ]]*Table1[[#This Row],[actual_price]]</f>
        <v>614460</v>
      </c>
      <c r="R744" t="s">
        <v>11423</v>
      </c>
      <c r="S744" s="6" t="s">
        <v>4917</v>
      </c>
      <c r="T744" t="s">
        <v>12186</v>
      </c>
      <c r="U744" t="s">
        <v>4919</v>
      </c>
      <c r="V744">
        <f>IF(TRIM(Table1[[#This Row],[review_id]])="", 0, LEN(Table1[[#This Row],[review_id]]) - LEN(SUBSTITUTE(Table1[[#This Row],[review_id]], ",", "")) + 1)</f>
        <v>8</v>
      </c>
      <c r="W744" t="s">
        <v>4920</v>
      </c>
      <c r="X744" t="s">
        <v>4921</v>
      </c>
      <c r="Y744" t="s">
        <v>4922</v>
      </c>
      <c r="Z744" t="s">
        <v>4923</v>
      </c>
    </row>
    <row r="745" spans="1:26" hidden="1" x14ac:dyDescent="0.25">
      <c r="A745" t="s">
        <v>4924</v>
      </c>
      <c r="B745" t="s">
        <v>10219</v>
      </c>
      <c r="C745" t="s">
        <v>9489</v>
      </c>
      <c r="D745" t="str">
        <f>TRIM(LEFT(SUBSTITUTE(SUBSTITUTE(SUBSTITUTE(Table1[[#This Row],[Product_category]],"&amp;"," &amp; "),"HomeImprovement","Home Improvement"),"Car&amp;Motorbike","Car &amp; Motorbike"),999))</f>
        <v>Computers &amp; Accessories</v>
      </c>
      <c r="E745" t="s">
        <v>9490</v>
      </c>
      <c r="F745">
        <v>289</v>
      </c>
      <c r="G745">
        <v>999</v>
      </c>
      <c r="H745" t="str">
        <f>IF(Table1[[#This Row],[actual_price]]&lt;500,"&lt;500",
   IF(Table1[[#This Row],[actual_price]]&lt;=1000,"500–1000",IF(Table1[[#This Row],[actual_price]]&lt;=10000, "1000-10000",IF(Table1[[#This Row],[actual_price]]&lt;=50000, "10000-50000",IF(Table1[[#This Row],[actual_price]]&lt;=100000, "50000-100000","&gt;100000")))))</f>
        <v>500–1000</v>
      </c>
      <c r="I745" t="str">
        <f>IF(Table1[[#This Row],[discount_percentage]] &lt;=20%, "0-20%",IF(Table1[[#This Row],[discount_percentage]] &lt;=50%, "20-50%", IF(Table1[[#This Row],[discount_percentage]] &lt;=70%, "50-70%", "70-100%" )))</f>
        <v>70-100%</v>
      </c>
      <c r="J745" s="1" t="str">
        <f>IF(Table1[[#This Row],[discount_percentage]] &gt;= 50%, "Over 50% discount", "Below 50% discount")</f>
        <v>Over 50% discount</v>
      </c>
      <c r="K745" s="4">
        <v>0.71</v>
      </c>
      <c r="L745">
        <v>4.0999999999999996</v>
      </c>
      <c r="M745">
        <f>ROUND(Table1[[#This Row],[rating]], 0)</f>
        <v>4</v>
      </c>
      <c r="N745">
        <v>401</v>
      </c>
      <c r="O745" s="1">
        <f>Table1[[#This Row],[rating]]*Table1[[#This Row],[ rating_count ]]</f>
        <v>1644.1</v>
      </c>
      <c r="P745" s="1" t="str">
        <f>IF(Table1[[#This Row],[ rating_count ]]&lt;= 1000, "&lt;=1000", "&gt;=1000" )</f>
        <v>&lt;=1000</v>
      </c>
      <c r="Q745" s="1">
        <f>Table1[[#This Row],[ rating_count ]]*Table1[[#This Row],[actual_price]]</f>
        <v>400599</v>
      </c>
      <c r="R745" t="s">
        <v>11424</v>
      </c>
      <c r="S745" s="6" t="s">
        <v>4925</v>
      </c>
      <c r="T745" t="s">
        <v>12187</v>
      </c>
      <c r="U745" t="s">
        <v>4927</v>
      </c>
      <c r="V745">
        <f>IF(TRIM(Table1[[#This Row],[review_id]])="", 0, LEN(Table1[[#This Row],[review_id]]) - LEN(SUBSTITUTE(Table1[[#This Row],[review_id]], ",", "")) + 1)</f>
        <v>8</v>
      </c>
      <c r="W745" t="s">
        <v>4928</v>
      </c>
      <c r="X745" t="s">
        <v>4929</v>
      </c>
      <c r="Y745" t="s">
        <v>4930</v>
      </c>
      <c r="Z745" t="s">
        <v>4931</v>
      </c>
    </row>
    <row r="746" spans="1:26" hidden="1" x14ac:dyDescent="0.25">
      <c r="A746" t="s">
        <v>4932</v>
      </c>
      <c r="B746" t="s">
        <v>10220</v>
      </c>
      <c r="C746" t="s">
        <v>9489</v>
      </c>
      <c r="D746" t="str">
        <f>TRIM(LEFT(SUBSTITUTE(SUBSTITUTE(SUBSTITUTE(Table1[[#This Row],[Product_category]],"&amp;"," &amp; "),"HomeImprovement","Home Improvement"),"Car&amp;Motorbike","Car &amp; Motorbike"),999))</f>
        <v>Computers &amp; Accessories</v>
      </c>
      <c r="E746" t="s">
        <v>9490</v>
      </c>
      <c r="F746">
        <v>179</v>
      </c>
      <c r="G746">
        <v>499</v>
      </c>
      <c r="H746" t="str">
        <f>IF(Table1[[#This Row],[actual_price]]&lt;500,"&lt;500",
   IF(Table1[[#This Row],[actual_price]]&lt;=1000,"500–1000",IF(Table1[[#This Row],[actual_price]]&lt;=10000, "1000-10000",IF(Table1[[#This Row],[actual_price]]&lt;=50000, "10000-50000",IF(Table1[[#This Row],[actual_price]]&lt;=100000, "50000-100000","&gt;100000")))))</f>
        <v>&lt;500</v>
      </c>
      <c r="I746" t="str">
        <f>IF(Table1[[#This Row],[discount_percentage]] &lt;=20%, "0-20%",IF(Table1[[#This Row],[discount_percentage]] &lt;=50%, "20-50%", IF(Table1[[#This Row],[discount_percentage]] &lt;=70%, "50-70%", "70-100%" )))</f>
        <v>50-70%</v>
      </c>
      <c r="J746" s="1" t="str">
        <f>IF(Table1[[#This Row],[discount_percentage]] &gt;= 50%, "Over 50% discount", "Below 50% discount")</f>
        <v>Over 50% discount</v>
      </c>
      <c r="K746" s="4">
        <v>0.64</v>
      </c>
      <c r="L746">
        <v>3.4</v>
      </c>
      <c r="M746">
        <f>ROUND(Table1[[#This Row],[rating]], 0)</f>
        <v>3</v>
      </c>
      <c r="N746" s="1">
        <v>9385</v>
      </c>
      <c r="O746" s="1">
        <f>Table1[[#This Row],[rating]]*Table1[[#This Row],[ rating_count ]]</f>
        <v>31909</v>
      </c>
      <c r="P746" s="1" t="str">
        <f>IF(Table1[[#This Row],[ rating_count ]]&lt;= 1000, "&lt;=1000", "&gt;=1000" )</f>
        <v>&gt;=1000</v>
      </c>
      <c r="Q746" s="1">
        <f>Table1[[#This Row],[ rating_count ]]*Table1[[#This Row],[actual_price]]</f>
        <v>4683115</v>
      </c>
      <c r="R746" t="s">
        <v>11425</v>
      </c>
      <c r="S746" s="6" t="s">
        <v>4933</v>
      </c>
      <c r="T746" t="s">
        <v>12188</v>
      </c>
      <c r="U746" t="s">
        <v>4935</v>
      </c>
      <c r="V746">
        <f>IF(TRIM(Table1[[#This Row],[review_id]])="", 0, LEN(Table1[[#This Row],[review_id]]) - LEN(SUBSTITUTE(Table1[[#This Row],[review_id]], ",", "")) + 1)</f>
        <v>8</v>
      </c>
      <c r="W746" t="s">
        <v>4936</v>
      </c>
      <c r="X746" t="s">
        <v>4937</v>
      </c>
      <c r="Y746" t="s">
        <v>4938</v>
      </c>
      <c r="Z746" t="s">
        <v>4939</v>
      </c>
    </row>
    <row r="747" spans="1:26" hidden="1" x14ac:dyDescent="0.25">
      <c r="A747" t="s">
        <v>4940</v>
      </c>
      <c r="B747" t="s">
        <v>10221</v>
      </c>
      <c r="C747" t="s">
        <v>9489</v>
      </c>
      <c r="D747" t="str">
        <f>TRIM(LEFT(SUBSTITUTE(SUBSTITUTE(SUBSTITUTE(Table1[[#This Row],[Product_category]],"&amp;"," &amp; "),"HomeImprovement","Home Improvement"),"Car&amp;Motorbike","Car &amp; Motorbike"),999))</f>
        <v>Computers &amp; Accessories</v>
      </c>
      <c r="E747" s="1" t="s">
        <v>9490</v>
      </c>
      <c r="F747" s="1">
        <v>1499</v>
      </c>
      <c r="G747" s="1">
        <v>4999</v>
      </c>
      <c r="H747" s="1" t="str">
        <f>IF(Table1[[#This Row],[actual_price]]&lt;500,"&lt;500",
   IF(Table1[[#This Row],[actual_price]]&lt;=1000,"500–1000",IF(Table1[[#This Row],[actual_price]]&lt;=10000, "1000-10000",IF(Table1[[#This Row],[actual_price]]&lt;=50000, "10000-50000",IF(Table1[[#This Row],[actual_price]]&lt;=100000, "50000-100000","&gt;100000")))))</f>
        <v>1000-10000</v>
      </c>
      <c r="I747" s="1" t="str">
        <f>IF(Table1[[#This Row],[discount_percentage]] &lt;=20%, "0-20%",IF(Table1[[#This Row],[discount_percentage]] &lt;=50%, "20-50%", IF(Table1[[#This Row],[discount_percentage]] &lt;=70%, "50-70%", "70-100%" )))</f>
        <v>50-70%</v>
      </c>
      <c r="J747" s="1" t="str">
        <f>IF(Table1[[#This Row],[discount_percentage]] &gt;= 50%, "Over 50% discount", "Below 50% discount")</f>
        <v>Over 50% discount</v>
      </c>
      <c r="K747" s="4">
        <v>0.7</v>
      </c>
      <c r="L747">
        <v>4</v>
      </c>
      <c r="M747">
        <f>ROUND(Table1[[#This Row],[rating]], 0)</f>
        <v>4</v>
      </c>
      <c r="N747" s="1">
        <v>92588</v>
      </c>
      <c r="O747" s="1">
        <f>Table1[[#This Row],[rating]]*Table1[[#This Row],[ rating_count ]]</f>
        <v>370352</v>
      </c>
      <c r="P747" s="1" t="str">
        <f>IF(Table1[[#This Row],[ rating_count ]]&lt;= 1000, "&lt;=1000", "&gt;=1000" )</f>
        <v>&gt;=1000</v>
      </c>
      <c r="Q747" s="1">
        <f>Table1[[#This Row],[ rating_count ]]*Table1[[#This Row],[actual_price]]</f>
        <v>462847412</v>
      </c>
      <c r="R747" t="s">
        <v>11426</v>
      </c>
      <c r="S747" s="6" t="s">
        <v>4941</v>
      </c>
      <c r="T747" t="s">
        <v>3076</v>
      </c>
      <c r="U747" t="s">
        <v>4943</v>
      </c>
      <c r="V747">
        <f>IF(TRIM(Table1[[#This Row],[review_id]])="", 0, LEN(Table1[[#This Row],[review_id]]) - LEN(SUBSTITUTE(Table1[[#This Row],[review_id]], ",", "")) + 1)</f>
        <v>8</v>
      </c>
      <c r="W747" t="s">
        <v>4944</v>
      </c>
      <c r="X747" t="s">
        <v>4945</v>
      </c>
      <c r="Y747" t="s">
        <v>4946</v>
      </c>
      <c r="Z747" t="s">
        <v>4947</v>
      </c>
    </row>
    <row r="748" spans="1:26" hidden="1" x14ac:dyDescent="0.25">
      <c r="A748" t="s">
        <v>4948</v>
      </c>
      <c r="B748" t="s">
        <v>10222</v>
      </c>
      <c r="C748" t="s">
        <v>9489</v>
      </c>
      <c r="D748" t="str">
        <f>TRIM(LEFT(SUBSTITUTE(SUBSTITUTE(SUBSTITUTE(Table1[[#This Row],[Product_category]],"&amp;"," &amp; "),"HomeImprovement","Home Improvement"),"Car&amp;Motorbike","Car &amp; Motorbike"),999))</f>
        <v>Computers &amp; Accessories</v>
      </c>
      <c r="E748" s="1" t="s">
        <v>9491</v>
      </c>
      <c r="F748">
        <v>399</v>
      </c>
      <c r="G748">
        <v>699</v>
      </c>
      <c r="H748" t="str">
        <f>IF(Table1[[#This Row],[actual_price]]&lt;500,"&lt;500",
   IF(Table1[[#This Row],[actual_price]]&lt;=1000,"500–1000",IF(Table1[[#This Row],[actual_price]]&lt;=10000, "1000-10000",IF(Table1[[#This Row],[actual_price]]&lt;=50000, "10000-50000",IF(Table1[[#This Row],[actual_price]]&lt;=100000, "50000-100000","&gt;100000")))))</f>
        <v>500–1000</v>
      </c>
      <c r="I748" t="str">
        <f>IF(Table1[[#This Row],[discount_percentage]] &lt;=20%, "0-20%",IF(Table1[[#This Row],[discount_percentage]] &lt;=50%, "20-50%", IF(Table1[[#This Row],[discount_percentage]] &lt;=70%, "50-70%", "70-100%" )))</f>
        <v>20-50%</v>
      </c>
      <c r="J748" s="1" t="str">
        <f>IF(Table1[[#This Row],[discount_percentage]] &gt;= 50%, "Over 50% discount", "Below 50% discount")</f>
        <v>Below 50% discount</v>
      </c>
      <c r="K748" s="4">
        <v>0.43</v>
      </c>
      <c r="L748">
        <v>3.4</v>
      </c>
      <c r="M748">
        <f>ROUND(Table1[[#This Row],[rating]], 0)</f>
        <v>3</v>
      </c>
      <c r="N748" s="1">
        <v>3454</v>
      </c>
      <c r="O748" s="1">
        <f>Table1[[#This Row],[rating]]*Table1[[#This Row],[ rating_count ]]</f>
        <v>11743.6</v>
      </c>
      <c r="P748" s="1" t="str">
        <f>IF(Table1[[#This Row],[ rating_count ]]&lt;= 1000, "&lt;=1000", "&gt;=1000" )</f>
        <v>&gt;=1000</v>
      </c>
      <c r="Q748" s="1">
        <f>Table1[[#This Row],[ rating_count ]]*Table1[[#This Row],[actual_price]]</f>
        <v>2414346</v>
      </c>
      <c r="R748" t="s">
        <v>11427</v>
      </c>
      <c r="S748" s="6" t="s">
        <v>4949</v>
      </c>
      <c r="T748" t="s">
        <v>4401</v>
      </c>
      <c r="U748" t="s">
        <v>4951</v>
      </c>
      <c r="V748">
        <f>IF(TRIM(Table1[[#This Row],[review_id]])="", 0, LEN(Table1[[#This Row],[review_id]]) - LEN(SUBSTITUTE(Table1[[#This Row],[review_id]], ",", "")) + 1)</f>
        <v>8</v>
      </c>
      <c r="W748" t="s">
        <v>4952</v>
      </c>
      <c r="X748" t="s">
        <v>4953</v>
      </c>
      <c r="Y748" t="s">
        <v>4954</v>
      </c>
      <c r="Z748" t="s">
        <v>4955</v>
      </c>
    </row>
    <row r="749" spans="1:26" hidden="1" x14ac:dyDescent="0.25">
      <c r="A749" t="s">
        <v>4956</v>
      </c>
      <c r="B749" t="s">
        <v>10223</v>
      </c>
      <c r="C749" t="s">
        <v>9503</v>
      </c>
      <c r="D749" t="str">
        <f>TRIM(LEFT(SUBSTITUTE(SUBSTITUTE(SUBSTITUTE(Table1[[#This Row],[Product_category]],"&amp;"," &amp; "),"HomeImprovement","Home Improvement"),"Car&amp;Motorbike","Car &amp; Motorbike"),999))</f>
        <v>OfficeProducts</v>
      </c>
      <c r="E749" t="s">
        <v>9504</v>
      </c>
      <c r="F749">
        <v>599</v>
      </c>
      <c r="G749">
        <v>799</v>
      </c>
      <c r="H749" t="str">
        <f>IF(Table1[[#This Row],[actual_price]]&lt;500,"&lt;500",
   IF(Table1[[#This Row],[actual_price]]&lt;=1000,"500–1000",IF(Table1[[#This Row],[actual_price]]&lt;=10000, "1000-10000",IF(Table1[[#This Row],[actual_price]]&lt;=50000, "10000-50000",IF(Table1[[#This Row],[actual_price]]&lt;=100000, "50000-100000","&gt;100000")))))</f>
        <v>500–1000</v>
      </c>
      <c r="I749" t="str">
        <f>IF(Table1[[#This Row],[discount_percentage]] &lt;=20%, "0-20%",IF(Table1[[#This Row],[discount_percentage]] &lt;=50%, "20-50%", IF(Table1[[#This Row],[discount_percentage]] &lt;=70%, "50-70%", "70-100%" )))</f>
        <v>20-50%</v>
      </c>
      <c r="J749" s="1" t="str">
        <f>IF(Table1[[#This Row],[discount_percentage]] &gt;= 50%, "Over 50% discount", "Below 50% discount")</f>
        <v>Below 50% discount</v>
      </c>
      <c r="K749" s="4">
        <v>0.25</v>
      </c>
      <c r="L749">
        <v>4.3</v>
      </c>
      <c r="M749">
        <f>ROUND(Table1[[#This Row],[rating]], 0)</f>
        <v>4</v>
      </c>
      <c r="N749" s="1">
        <v>15790</v>
      </c>
      <c r="O749" s="1">
        <f>Table1[[#This Row],[rating]]*Table1[[#This Row],[ rating_count ]]</f>
        <v>67897</v>
      </c>
      <c r="P749" s="1" t="str">
        <f>IF(Table1[[#This Row],[ rating_count ]]&lt;= 1000, "&lt;=1000", "&gt;=1000" )</f>
        <v>&gt;=1000</v>
      </c>
      <c r="Q749" s="1">
        <f>Table1[[#This Row],[ rating_count ]]*Table1[[#This Row],[actual_price]]</f>
        <v>12616210</v>
      </c>
      <c r="R749" t="s">
        <v>11428</v>
      </c>
      <c r="S749" s="6" t="s">
        <v>4957</v>
      </c>
      <c r="T749" t="s">
        <v>4409</v>
      </c>
      <c r="U749" t="s">
        <v>4959</v>
      </c>
      <c r="V749">
        <f>IF(TRIM(Table1[[#This Row],[review_id]])="", 0, LEN(Table1[[#This Row],[review_id]]) - LEN(SUBSTITUTE(Table1[[#This Row],[review_id]], ",", "")) + 1)</f>
        <v>8</v>
      </c>
      <c r="W749" t="s">
        <v>4960</v>
      </c>
      <c r="X749" t="s">
        <v>4961</v>
      </c>
      <c r="Y749" t="s">
        <v>4962</v>
      </c>
      <c r="Z749" t="s">
        <v>4963</v>
      </c>
    </row>
    <row r="750" spans="1:26" hidden="1" x14ac:dyDescent="0.25">
      <c r="A750" t="s">
        <v>4964</v>
      </c>
      <c r="B750" t="s">
        <v>10224</v>
      </c>
      <c r="C750" t="s">
        <v>9489</v>
      </c>
      <c r="D750" t="str">
        <f>TRIM(LEFT(SUBSTITUTE(SUBSTITUTE(SUBSTITUTE(Table1[[#This Row],[Product_category]],"&amp;"," &amp; "),"HomeImprovement","Home Improvement"),"Car&amp;Motorbike","Car &amp; Motorbike"),999))</f>
        <v>Computers &amp; Accessories</v>
      </c>
      <c r="E750" t="s">
        <v>9490</v>
      </c>
      <c r="F750">
        <v>949</v>
      </c>
      <c r="G750" s="1">
        <v>2000</v>
      </c>
      <c r="H750" s="1" t="str">
        <f>IF(Table1[[#This Row],[actual_price]]&lt;500,"&lt;500",
   IF(Table1[[#This Row],[actual_price]]&lt;=1000,"500–1000",IF(Table1[[#This Row],[actual_price]]&lt;=10000, "1000-10000",IF(Table1[[#This Row],[actual_price]]&lt;=50000, "10000-50000",IF(Table1[[#This Row],[actual_price]]&lt;=100000, "50000-100000","&gt;100000")))))</f>
        <v>1000-10000</v>
      </c>
      <c r="I750" s="1" t="str">
        <f>IF(Table1[[#This Row],[discount_percentage]] &lt;=20%, "0-20%",IF(Table1[[#This Row],[discount_percentage]] &lt;=50%, "20-50%", IF(Table1[[#This Row],[discount_percentage]] &lt;=70%, "50-70%", "70-100%" )))</f>
        <v>50-70%</v>
      </c>
      <c r="J750" s="1" t="str">
        <f>IF(Table1[[#This Row],[discount_percentage]] &gt;= 50%, "Over 50% discount", "Below 50% discount")</f>
        <v>Over 50% discount</v>
      </c>
      <c r="K750" s="4">
        <v>0.53</v>
      </c>
      <c r="L750">
        <v>3.9</v>
      </c>
      <c r="M750">
        <f>ROUND(Table1[[#This Row],[rating]], 0)</f>
        <v>4</v>
      </c>
      <c r="N750" s="1">
        <v>14969</v>
      </c>
      <c r="O750" s="1">
        <f>Table1[[#This Row],[rating]]*Table1[[#This Row],[ rating_count ]]</f>
        <v>58379.1</v>
      </c>
      <c r="P750" s="1" t="str">
        <f>IF(Table1[[#This Row],[ rating_count ]]&lt;= 1000, "&lt;=1000", "&gt;=1000" )</f>
        <v>&gt;=1000</v>
      </c>
      <c r="Q750" s="1">
        <f>Table1[[#This Row],[ rating_count ]]*Table1[[#This Row],[actual_price]]</f>
        <v>29938000</v>
      </c>
      <c r="R750" t="s">
        <v>11429</v>
      </c>
      <c r="S750" s="6" t="s">
        <v>4965</v>
      </c>
      <c r="T750" t="s">
        <v>4417</v>
      </c>
      <c r="U750" t="s">
        <v>4967</v>
      </c>
      <c r="V750">
        <f>IF(TRIM(Table1[[#This Row],[review_id]])="", 0, LEN(Table1[[#This Row],[review_id]]) - LEN(SUBSTITUTE(Table1[[#This Row],[review_id]], ",", "")) + 1)</f>
        <v>8</v>
      </c>
      <c r="W750" t="s">
        <v>4968</v>
      </c>
      <c r="X750" t="s">
        <v>4969</v>
      </c>
      <c r="Y750" t="s">
        <v>4970</v>
      </c>
      <c r="Z750" t="s">
        <v>4971</v>
      </c>
    </row>
    <row r="751" spans="1:26" hidden="1" x14ac:dyDescent="0.25">
      <c r="A751" t="s">
        <v>4972</v>
      </c>
      <c r="B751" t="s">
        <v>10225</v>
      </c>
      <c r="C751" t="s">
        <v>9492</v>
      </c>
      <c r="D751" t="str">
        <f>TRIM(LEFT(SUBSTITUTE(SUBSTITUTE(SUBSTITUTE(Table1[[#This Row],[Product_category]],"&amp;"," &amp; "),"HomeImprovement","Home Improvement"),"Car&amp;Motorbike","Car &amp; Motorbike"),999))</f>
        <v>Electronics</v>
      </c>
      <c r="E751" s="1" t="s">
        <v>9496</v>
      </c>
      <c r="F751" s="1">
        <v>2499</v>
      </c>
      <c r="G751" s="1">
        <v>9999</v>
      </c>
      <c r="H751" s="1" t="str">
        <f>IF(Table1[[#This Row],[actual_price]]&lt;500,"&lt;500",
   IF(Table1[[#This Row],[actual_price]]&lt;=1000,"500–1000",IF(Table1[[#This Row],[actual_price]]&lt;=10000, "1000-10000",IF(Table1[[#This Row],[actual_price]]&lt;=50000, "10000-50000",IF(Table1[[#This Row],[actual_price]]&lt;=100000, "50000-100000","&gt;100000")))))</f>
        <v>1000-10000</v>
      </c>
      <c r="I751" s="1" t="str">
        <f>IF(Table1[[#This Row],[discount_percentage]] &lt;=20%, "0-20%",IF(Table1[[#This Row],[discount_percentage]] &lt;=50%, "20-50%", IF(Table1[[#This Row],[discount_percentage]] &lt;=70%, "50-70%", "70-100%" )))</f>
        <v>70-100%</v>
      </c>
      <c r="J751" s="1" t="str">
        <f>IF(Table1[[#This Row],[discount_percentage]] &gt;= 50%, "Over 50% discount", "Below 50% discount")</f>
        <v>Over 50% discount</v>
      </c>
      <c r="K751" s="4">
        <v>0.75</v>
      </c>
      <c r="L751">
        <v>4.0999999999999996</v>
      </c>
      <c r="M751">
        <f>ROUND(Table1[[#This Row],[rating]], 0)</f>
        <v>4</v>
      </c>
      <c r="N751" s="1">
        <v>42139</v>
      </c>
      <c r="O751" s="1">
        <f>Table1[[#This Row],[rating]]*Table1[[#This Row],[ rating_count ]]</f>
        <v>172769.9</v>
      </c>
      <c r="P751" s="1" t="str">
        <f>IF(Table1[[#This Row],[ rating_count ]]&lt;= 1000, "&lt;=1000", "&gt;=1000" )</f>
        <v>&gt;=1000</v>
      </c>
      <c r="Q751" s="1">
        <f>Table1[[#This Row],[ rating_count ]]*Table1[[#This Row],[actual_price]]</f>
        <v>421347861</v>
      </c>
      <c r="R751" t="s">
        <v>11430</v>
      </c>
      <c r="S751" s="6" t="s">
        <v>4973</v>
      </c>
      <c r="T751" t="s">
        <v>4425</v>
      </c>
      <c r="U751" t="s">
        <v>4975</v>
      </c>
      <c r="V751">
        <f>IF(TRIM(Table1[[#This Row],[review_id]])="", 0, LEN(Table1[[#This Row],[review_id]]) - LEN(SUBSTITUTE(Table1[[#This Row],[review_id]], ",", "")) + 1)</f>
        <v>8</v>
      </c>
      <c r="W751" t="s">
        <v>4976</v>
      </c>
      <c r="X751" t="s">
        <v>4977</v>
      </c>
      <c r="Y751" t="s">
        <v>4978</v>
      </c>
      <c r="Z751" t="s">
        <v>4979</v>
      </c>
    </row>
    <row r="752" spans="1:26" hidden="1" x14ac:dyDescent="0.25">
      <c r="A752" t="s">
        <v>4980</v>
      </c>
      <c r="B752" t="s">
        <v>10226</v>
      </c>
      <c r="C752" t="s">
        <v>9489</v>
      </c>
      <c r="D752" t="str">
        <f>TRIM(LEFT(SUBSTITUTE(SUBSTITUTE(SUBSTITUTE(Table1[[#This Row],[Product_category]],"&amp;"," &amp; "),"HomeImprovement","Home Improvement"),"Car&amp;Motorbike","Car &amp; Motorbike"),999))</f>
        <v>Computers &amp; Accessories</v>
      </c>
      <c r="E752" s="1" t="s">
        <v>9491</v>
      </c>
      <c r="F752">
        <v>159</v>
      </c>
      <c r="G752">
        <v>180</v>
      </c>
      <c r="H752" t="str">
        <f>IF(Table1[[#This Row],[actual_price]]&lt;500,"&lt;500",
   IF(Table1[[#This Row],[actual_price]]&lt;=1000,"500–1000",IF(Table1[[#This Row],[actual_price]]&lt;=10000, "1000-10000",IF(Table1[[#This Row],[actual_price]]&lt;=50000, "10000-50000",IF(Table1[[#This Row],[actual_price]]&lt;=100000, "50000-100000","&gt;100000")))))</f>
        <v>&lt;500</v>
      </c>
      <c r="I752" t="str">
        <f>IF(Table1[[#This Row],[discount_percentage]] &lt;=20%, "0-20%",IF(Table1[[#This Row],[discount_percentage]] &lt;=50%, "20-50%", IF(Table1[[#This Row],[discount_percentage]] &lt;=70%, "50-70%", "70-100%" )))</f>
        <v>0-20%</v>
      </c>
      <c r="J752" s="1" t="str">
        <f>IF(Table1[[#This Row],[discount_percentage]] &gt;= 50%, "Over 50% discount", "Below 50% discount")</f>
        <v>Below 50% discount</v>
      </c>
      <c r="K752" s="4">
        <v>0.12</v>
      </c>
      <c r="L752">
        <v>4.3</v>
      </c>
      <c r="M752">
        <f>ROUND(Table1[[#This Row],[rating]], 0)</f>
        <v>4</v>
      </c>
      <c r="N752">
        <v>989</v>
      </c>
      <c r="O752" s="1">
        <f>Table1[[#This Row],[rating]]*Table1[[#This Row],[ rating_count ]]</f>
        <v>4252.7</v>
      </c>
      <c r="P752" s="1" t="str">
        <f>IF(Table1[[#This Row],[ rating_count ]]&lt;= 1000, "&lt;=1000", "&gt;=1000" )</f>
        <v>&lt;=1000</v>
      </c>
      <c r="Q752" s="1">
        <f>Table1[[#This Row],[ rating_count ]]*Table1[[#This Row],[actual_price]]</f>
        <v>178020</v>
      </c>
      <c r="R752" t="s">
        <v>11431</v>
      </c>
      <c r="S752" s="6" t="s">
        <v>4981</v>
      </c>
      <c r="T752" t="s">
        <v>12189</v>
      </c>
      <c r="U752" t="s">
        <v>4982</v>
      </c>
      <c r="V752">
        <f>IF(TRIM(Table1[[#This Row],[review_id]])="", 0, LEN(Table1[[#This Row],[review_id]]) - LEN(SUBSTITUTE(Table1[[#This Row],[review_id]], ",", "")) + 1)</f>
        <v>8</v>
      </c>
      <c r="W752" t="s">
        <v>4983</v>
      </c>
      <c r="X752" t="s">
        <v>4984</v>
      </c>
      <c r="Y752" t="s">
        <v>4985</v>
      </c>
      <c r="Z752" t="s">
        <v>4986</v>
      </c>
    </row>
    <row r="753" spans="1:26" hidden="1" x14ac:dyDescent="0.25">
      <c r="A753" t="s">
        <v>4987</v>
      </c>
      <c r="B753" t="s">
        <v>10227</v>
      </c>
      <c r="C753" t="s">
        <v>9489</v>
      </c>
      <c r="D753" t="str">
        <f>TRIM(LEFT(SUBSTITUTE(SUBSTITUTE(SUBSTITUTE(Table1[[#This Row],[Product_category]],"&amp;"," &amp; "),"HomeImprovement","Home Improvement"),"Car&amp;Motorbike","Car &amp; Motorbike"),999))</f>
        <v>Computers &amp; Accessories</v>
      </c>
      <c r="E753" t="s">
        <v>9490</v>
      </c>
      <c r="F753" s="1">
        <v>1329</v>
      </c>
      <c r="G753" s="1">
        <v>2900</v>
      </c>
      <c r="H753" s="1" t="str">
        <f>IF(Table1[[#This Row],[actual_price]]&lt;500,"&lt;500",
   IF(Table1[[#This Row],[actual_price]]&lt;=1000,"500–1000",IF(Table1[[#This Row],[actual_price]]&lt;=10000, "1000-10000",IF(Table1[[#This Row],[actual_price]]&lt;=50000, "10000-50000",IF(Table1[[#This Row],[actual_price]]&lt;=100000, "50000-100000","&gt;100000")))))</f>
        <v>1000-10000</v>
      </c>
      <c r="I753" s="1" t="str">
        <f>IF(Table1[[#This Row],[discount_percentage]] &lt;=20%, "0-20%",IF(Table1[[#This Row],[discount_percentage]] &lt;=50%, "20-50%", IF(Table1[[#This Row],[discount_percentage]] &lt;=70%, "50-70%", "70-100%" )))</f>
        <v>50-70%</v>
      </c>
      <c r="J753" s="1" t="str">
        <f>IF(Table1[[#This Row],[discount_percentage]] &gt;= 50%, "Over 50% discount", "Below 50% discount")</f>
        <v>Over 50% discount</v>
      </c>
      <c r="K753" s="4">
        <v>0.54</v>
      </c>
      <c r="L753">
        <v>4.5</v>
      </c>
      <c r="M753">
        <f>ROUND(Table1[[#This Row],[rating]], 0)</f>
        <v>5</v>
      </c>
      <c r="N753" s="1">
        <v>19624</v>
      </c>
      <c r="O753" s="1">
        <f>Table1[[#This Row],[rating]]*Table1[[#This Row],[ rating_count ]]</f>
        <v>88308</v>
      </c>
      <c r="P753" s="1" t="str">
        <f>IF(Table1[[#This Row],[ rating_count ]]&lt;= 1000, "&lt;=1000", "&gt;=1000" )</f>
        <v>&gt;=1000</v>
      </c>
      <c r="Q753" s="1">
        <f>Table1[[#This Row],[ rating_count ]]*Table1[[#This Row],[actual_price]]</f>
        <v>56909600</v>
      </c>
      <c r="R753" t="s">
        <v>11432</v>
      </c>
      <c r="S753" s="6" t="s">
        <v>4988</v>
      </c>
      <c r="T753" t="s">
        <v>12190</v>
      </c>
      <c r="U753" t="s">
        <v>4990</v>
      </c>
      <c r="V753">
        <f>IF(TRIM(Table1[[#This Row],[review_id]])="", 0, LEN(Table1[[#This Row],[review_id]]) - LEN(SUBSTITUTE(Table1[[#This Row],[review_id]], ",", "")) + 1)</f>
        <v>8</v>
      </c>
      <c r="W753" t="s">
        <v>4991</v>
      </c>
      <c r="X753" t="s">
        <v>4992</v>
      </c>
      <c r="Y753" t="s">
        <v>4993</v>
      </c>
      <c r="Z753" t="s">
        <v>4994</v>
      </c>
    </row>
    <row r="754" spans="1:26" hidden="1" x14ac:dyDescent="0.25">
      <c r="A754" t="s">
        <v>4995</v>
      </c>
      <c r="B754" t="s">
        <v>10228</v>
      </c>
      <c r="C754" t="s">
        <v>9489</v>
      </c>
      <c r="D754" t="str">
        <f>TRIM(LEFT(SUBSTITUTE(SUBSTITUTE(SUBSTITUTE(Table1[[#This Row],[Product_category]],"&amp;"," &amp; "),"HomeImprovement","Home Improvement"),"Car&amp;Motorbike","Car &amp; Motorbike"),999))</f>
        <v>Computers &amp; Accessories</v>
      </c>
      <c r="E754" s="1" t="s">
        <v>9490</v>
      </c>
      <c r="F754">
        <v>570</v>
      </c>
      <c r="G754">
        <v>999</v>
      </c>
      <c r="H754" t="str">
        <f>IF(Table1[[#This Row],[actual_price]]&lt;500,"&lt;500",
   IF(Table1[[#This Row],[actual_price]]&lt;=1000,"500–1000",IF(Table1[[#This Row],[actual_price]]&lt;=10000, "1000-10000",IF(Table1[[#This Row],[actual_price]]&lt;=50000, "10000-50000",IF(Table1[[#This Row],[actual_price]]&lt;=100000, "50000-100000","&gt;100000")))))</f>
        <v>500–1000</v>
      </c>
      <c r="I754" t="str">
        <f>IF(Table1[[#This Row],[discount_percentage]] &lt;=20%, "0-20%",IF(Table1[[#This Row],[discount_percentage]] &lt;=50%, "20-50%", IF(Table1[[#This Row],[discount_percentage]] &lt;=70%, "50-70%", "70-100%" )))</f>
        <v>20-50%</v>
      </c>
      <c r="J754" s="1" t="str">
        <f>IF(Table1[[#This Row],[discount_percentage]] &gt;= 50%, "Over 50% discount", "Below 50% discount")</f>
        <v>Below 50% discount</v>
      </c>
      <c r="K754" s="4">
        <v>0.43</v>
      </c>
      <c r="L754">
        <v>4.2</v>
      </c>
      <c r="M754">
        <f>ROUND(Table1[[#This Row],[rating]], 0)</f>
        <v>4</v>
      </c>
      <c r="N754" s="1">
        <v>3201</v>
      </c>
      <c r="O754" s="1">
        <f>Table1[[#This Row],[rating]]*Table1[[#This Row],[ rating_count ]]</f>
        <v>13444.2</v>
      </c>
      <c r="P754" s="1" t="str">
        <f>IF(Table1[[#This Row],[ rating_count ]]&lt;= 1000, "&lt;=1000", "&gt;=1000" )</f>
        <v>&gt;=1000</v>
      </c>
      <c r="Q754" s="1">
        <f>Table1[[#This Row],[ rating_count ]]*Table1[[#This Row],[actual_price]]</f>
        <v>3197799</v>
      </c>
      <c r="R754" t="s">
        <v>11433</v>
      </c>
      <c r="S754" s="6" t="s">
        <v>4996</v>
      </c>
      <c r="T754" t="s">
        <v>4447</v>
      </c>
      <c r="U754" t="s">
        <v>4998</v>
      </c>
      <c r="V754">
        <f>IF(TRIM(Table1[[#This Row],[review_id]])="", 0, LEN(Table1[[#This Row],[review_id]]) - LEN(SUBSTITUTE(Table1[[#This Row],[review_id]], ",", "")) + 1)</f>
        <v>8</v>
      </c>
      <c r="W754" t="s">
        <v>4999</v>
      </c>
      <c r="X754" t="s">
        <v>5000</v>
      </c>
      <c r="Y754" t="s">
        <v>5001</v>
      </c>
      <c r="Z754" t="s">
        <v>5002</v>
      </c>
    </row>
    <row r="755" spans="1:26" hidden="1" x14ac:dyDescent="0.25">
      <c r="A755" t="s">
        <v>5003</v>
      </c>
      <c r="B755" t="s">
        <v>10229</v>
      </c>
      <c r="C755" t="s">
        <v>9492</v>
      </c>
      <c r="D755" t="str">
        <f>TRIM(LEFT(SUBSTITUTE(SUBSTITUTE(SUBSTITUTE(Table1[[#This Row],[Product_category]],"&amp;"," &amp; "),"HomeImprovement","Home Improvement"),"Car&amp;Motorbike","Car &amp; Motorbike"),999))</f>
        <v>Electronics</v>
      </c>
      <c r="E755" t="s">
        <v>9507</v>
      </c>
      <c r="F755">
        <v>899</v>
      </c>
      <c r="G755" s="1">
        <v>1999</v>
      </c>
      <c r="H755" s="1" t="str">
        <f>IF(Table1[[#This Row],[actual_price]]&lt;500,"&lt;500",
   IF(Table1[[#This Row],[actual_price]]&lt;=1000,"500–1000",IF(Table1[[#This Row],[actual_price]]&lt;=10000, "1000-10000",IF(Table1[[#This Row],[actual_price]]&lt;=50000, "10000-50000",IF(Table1[[#This Row],[actual_price]]&lt;=100000, "50000-100000","&gt;100000")))))</f>
        <v>1000-10000</v>
      </c>
      <c r="I755" s="1" t="str">
        <f>IF(Table1[[#This Row],[discount_percentage]] &lt;=20%, "0-20%",IF(Table1[[#This Row],[discount_percentage]] &lt;=50%, "20-50%", IF(Table1[[#This Row],[discount_percentage]] &lt;=70%, "50-70%", "70-100%" )))</f>
        <v>50-70%</v>
      </c>
      <c r="J755" s="1" t="str">
        <f>IF(Table1[[#This Row],[discount_percentage]] &gt;= 50%, "Over 50% discount", "Below 50% discount")</f>
        <v>Over 50% discount</v>
      </c>
      <c r="K755" s="4">
        <v>0.55000000000000004</v>
      </c>
      <c r="L755">
        <v>4.0999999999999996</v>
      </c>
      <c r="M755">
        <f>ROUND(Table1[[#This Row],[rating]], 0)</f>
        <v>4</v>
      </c>
      <c r="N755" s="1">
        <v>30469</v>
      </c>
      <c r="O755" s="1">
        <f>Table1[[#This Row],[rating]]*Table1[[#This Row],[ rating_count ]]</f>
        <v>124922.9</v>
      </c>
      <c r="P755" s="1" t="str">
        <f>IF(Table1[[#This Row],[ rating_count ]]&lt;= 1000, "&lt;=1000", "&gt;=1000" )</f>
        <v>&gt;=1000</v>
      </c>
      <c r="Q755" s="1">
        <f>Table1[[#This Row],[ rating_count ]]*Table1[[#This Row],[actual_price]]</f>
        <v>60907531</v>
      </c>
      <c r="R755" t="s">
        <v>11434</v>
      </c>
      <c r="S755" s="6" t="s">
        <v>5004</v>
      </c>
      <c r="T755" t="s">
        <v>4455</v>
      </c>
      <c r="U755" t="s">
        <v>5006</v>
      </c>
      <c r="V755">
        <f>IF(TRIM(Table1[[#This Row],[review_id]])="", 0, LEN(Table1[[#This Row],[review_id]]) - LEN(SUBSTITUTE(Table1[[#This Row],[review_id]], ",", "")) + 1)</f>
        <v>8</v>
      </c>
      <c r="W755" t="s">
        <v>5007</v>
      </c>
      <c r="X755" t="s">
        <v>5008</v>
      </c>
      <c r="Y755" t="s">
        <v>5009</v>
      </c>
      <c r="Z755" t="s">
        <v>5010</v>
      </c>
    </row>
    <row r="756" spans="1:26" hidden="1" x14ac:dyDescent="0.25">
      <c r="A756" t="s">
        <v>5011</v>
      </c>
      <c r="B756" t="s">
        <v>10230</v>
      </c>
      <c r="C756" t="s">
        <v>9489</v>
      </c>
      <c r="D756" t="str">
        <f>TRIM(LEFT(SUBSTITUTE(SUBSTITUTE(SUBSTITUTE(Table1[[#This Row],[Product_category]],"&amp;"," &amp; "),"HomeImprovement","Home Improvement"),"Car&amp;Motorbike","Car &amp; Motorbike"),999))</f>
        <v>Computers &amp; Accessories</v>
      </c>
      <c r="E756" t="s">
        <v>9490</v>
      </c>
      <c r="F756">
        <v>449</v>
      </c>
      <c r="G756">
        <v>999</v>
      </c>
      <c r="H756" t="str">
        <f>IF(Table1[[#This Row],[actual_price]]&lt;500,"&lt;500",
   IF(Table1[[#This Row],[actual_price]]&lt;=1000,"500–1000",IF(Table1[[#This Row],[actual_price]]&lt;=10000, "1000-10000",IF(Table1[[#This Row],[actual_price]]&lt;=50000, "10000-50000",IF(Table1[[#This Row],[actual_price]]&lt;=100000, "50000-100000","&gt;100000")))))</f>
        <v>500–1000</v>
      </c>
      <c r="I756" t="str">
        <f>IF(Table1[[#This Row],[discount_percentage]] &lt;=20%, "0-20%",IF(Table1[[#This Row],[discount_percentage]] &lt;=50%, "20-50%", IF(Table1[[#This Row],[discount_percentage]] &lt;=70%, "50-70%", "70-100%" )))</f>
        <v>50-70%</v>
      </c>
      <c r="J756" s="1" t="str">
        <f>IF(Table1[[#This Row],[discount_percentage]] &gt;= 50%, "Over 50% discount", "Below 50% discount")</f>
        <v>Over 50% discount</v>
      </c>
      <c r="K756" s="4">
        <v>0.55000000000000004</v>
      </c>
      <c r="L756">
        <v>4.4000000000000004</v>
      </c>
      <c r="M756">
        <f>ROUND(Table1[[#This Row],[rating]], 0)</f>
        <v>4</v>
      </c>
      <c r="N756" s="1">
        <v>9940</v>
      </c>
      <c r="O756" s="1">
        <f>Table1[[#This Row],[rating]]*Table1[[#This Row],[ rating_count ]]</f>
        <v>43736</v>
      </c>
      <c r="P756" s="1" t="str">
        <f>IF(Table1[[#This Row],[ rating_count ]]&lt;= 1000, "&lt;=1000", "&gt;=1000" )</f>
        <v>&gt;=1000</v>
      </c>
      <c r="Q756" s="1">
        <f>Table1[[#This Row],[ rating_count ]]*Table1[[#This Row],[actual_price]]</f>
        <v>9930060</v>
      </c>
      <c r="R756" t="s">
        <v>11435</v>
      </c>
      <c r="S756" s="6" t="s">
        <v>5012</v>
      </c>
      <c r="T756" t="s">
        <v>4463</v>
      </c>
      <c r="U756" t="s">
        <v>5014</v>
      </c>
      <c r="V756">
        <f>IF(TRIM(Table1[[#This Row],[review_id]])="", 0, LEN(Table1[[#This Row],[review_id]]) - LEN(SUBSTITUTE(Table1[[#This Row],[review_id]], ",", "")) + 1)</f>
        <v>8</v>
      </c>
      <c r="W756" t="s">
        <v>5015</v>
      </c>
      <c r="X756" t="s">
        <v>5016</v>
      </c>
      <c r="Y756" t="s">
        <v>5017</v>
      </c>
      <c r="Z756" t="s">
        <v>5018</v>
      </c>
    </row>
    <row r="757" spans="1:26" hidden="1" x14ac:dyDescent="0.25">
      <c r="A757" t="s">
        <v>5019</v>
      </c>
      <c r="B757" t="s">
        <v>10231</v>
      </c>
      <c r="C757" t="s">
        <v>9489</v>
      </c>
      <c r="D757" t="str">
        <f>TRIM(LEFT(SUBSTITUTE(SUBSTITUTE(SUBSTITUTE(Table1[[#This Row],[Product_category]],"&amp;"," &amp; "),"HomeImprovement","Home Improvement"),"Car&amp;Motorbike","Car &amp; Motorbike"),999))</f>
        <v>Computers &amp; Accessories</v>
      </c>
      <c r="E757" t="s">
        <v>9499</v>
      </c>
      <c r="F757">
        <v>549</v>
      </c>
      <c r="G757">
        <v>999</v>
      </c>
      <c r="H757" t="str">
        <f>IF(Table1[[#This Row],[actual_price]]&lt;500,"&lt;500",
   IF(Table1[[#This Row],[actual_price]]&lt;=1000,"500–1000",IF(Table1[[#This Row],[actual_price]]&lt;=10000, "1000-10000",IF(Table1[[#This Row],[actual_price]]&lt;=50000, "10000-50000",IF(Table1[[#This Row],[actual_price]]&lt;=100000, "50000-100000","&gt;100000")))))</f>
        <v>500–1000</v>
      </c>
      <c r="I757" t="str">
        <f>IF(Table1[[#This Row],[discount_percentage]] &lt;=20%, "0-20%",IF(Table1[[#This Row],[discount_percentage]] &lt;=50%, "20-50%", IF(Table1[[#This Row],[discount_percentage]] &lt;=70%, "50-70%", "70-100%" )))</f>
        <v>20-50%</v>
      </c>
      <c r="J757" s="1" t="str">
        <f>IF(Table1[[#This Row],[discount_percentage]] &gt;= 50%, "Over 50% discount", "Below 50% discount")</f>
        <v>Below 50% discount</v>
      </c>
      <c r="K757" s="4">
        <v>0.45</v>
      </c>
      <c r="L757">
        <v>4.3</v>
      </c>
      <c r="M757">
        <f>ROUND(Table1[[#This Row],[rating]], 0)</f>
        <v>4</v>
      </c>
      <c r="N757" s="1">
        <v>7758</v>
      </c>
      <c r="O757" s="1">
        <f>Table1[[#This Row],[rating]]*Table1[[#This Row],[ rating_count ]]</f>
        <v>33359.4</v>
      </c>
      <c r="P757" s="1" t="str">
        <f>IF(Table1[[#This Row],[ rating_count ]]&lt;= 1000, "&lt;=1000", "&gt;=1000" )</f>
        <v>&gt;=1000</v>
      </c>
      <c r="Q757" s="1">
        <f>Table1[[#This Row],[ rating_count ]]*Table1[[#This Row],[actual_price]]</f>
        <v>7750242</v>
      </c>
      <c r="R757" t="s">
        <v>11436</v>
      </c>
      <c r="S757" s="6" t="s">
        <v>5020</v>
      </c>
      <c r="T757" t="s">
        <v>4471</v>
      </c>
      <c r="U757" t="s">
        <v>5022</v>
      </c>
      <c r="V757">
        <f>IF(TRIM(Table1[[#This Row],[review_id]])="", 0, LEN(Table1[[#This Row],[review_id]]) - LEN(SUBSTITUTE(Table1[[#This Row],[review_id]], ",", "")) + 1)</f>
        <v>8</v>
      </c>
      <c r="W757" t="s">
        <v>5023</v>
      </c>
      <c r="X757" t="s">
        <v>5024</v>
      </c>
      <c r="Y757" t="s">
        <v>5025</v>
      </c>
      <c r="Z757" t="s">
        <v>5026</v>
      </c>
    </row>
    <row r="758" spans="1:26" hidden="1" x14ac:dyDescent="0.25">
      <c r="A758" t="s">
        <v>5027</v>
      </c>
      <c r="B758" t="s">
        <v>10232</v>
      </c>
      <c r="C758" t="s">
        <v>9492</v>
      </c>
      <c r="D758" t="str">
        <f>TRIM(LEFT(SUBSTITUTE(SUBSTITUTE(SUBSTITUTE(Table1[[#This Row],[Product_category]],"&amp;"," &amp; "),"HomeImprovement","Home Improvement"),"Car&amp;Motorbike","Car &amp; Motorbike"),999))</f>
        <v>Electronics</v>
      </c>
      <c r="E758" t="s">
        <v>9502</v>
      </c>
      <c r="F758" s="1">
        <v>1529</v>
      </c>
      <c r="G758" s="1">
        <v>2399</v>
      </c>
      <c r="H758" s="1" t="str">
        <f>IF(Table1[[#This Row],[actual_price]]&lt;500,"&lt;500",
   IF(Table1[[#This Row],[actual_price]]&lt;=1000,"500–1000",IF(Table1[[#This Row],[actual_price]]&lt;=10000, "1000-10000",IF(Table1[[#This Row],[actual_price]]&lt;=50000, "10000-50000",IF(Table1[[#This Row],[actual_price]]&lt;=100000, "50000-100000","&gt;100000")))))</f>
        <v>1000-10000</v>
      </c>
      <c r="I758" s="1" t="str">
        <f>IF(Table1[[#This Row],[discount_percentage]] &lt;=20%, "0-20%",IF(Table1[[#This Row],[discount_percentage]] &lt;=50%, "20-50%", IF(Table1[[#This Row],[discount_percentage]] &lt;=70%, "50-70%", "70-100%" )))</f>
        <v>20-50%</v>
      </c>
      <c r="J758" s="1" t="str">
        <f>IF(Table1[[#This Row],[discount_percentage]] &gt;= 50%, "Over 50% discount", "Below 50% discount")</f>
        <v>Below 50% discount</v>
      </c>
      <c r="K758" s="4">
        <v>0.36</v>
      </c>
      <c r="L758">
        <v>4.3</v>
      </c>
      <c r="M758">
        <f>ROUND(Table1[[#This Row],[rating]], 0)</f>
        <v>4</v>
      </c>
      <c r="N758" s="1">
        <v>68409</v>
      </c>
      <c r="O758" s="1">
        <f>Table1[[#This Row],[rating]]*Table1[[#This Row],[ rating_count ]]</f>
        <v>294158.7</v>
      </c>
      <c r="P758" s="1" t="str">
        <f>IF(Table1[[#This Row],[ rating_count ]]&lt;= 1000, "&lt;=1000", "&gt;=1000" )</f>
        <v>&gt;=1000</v>
      </c>
      <c r="Q758" s="1">
        <f>Table1[[#This Row],[ rating_count ]]*Table1[[#This Row],[actual_price]]</f>
        <v>164113191</v>
      </c>
      <c r="R758" t="s">
        <v>11437</v>
      </c>
      <c r="S758" s="6" t="s">
        <v>5028</v>
      </c>
      <c r="T758" t="s">
        <v>12191</v>
      </c>
      <c r="U758" t="s">
        <v>5030</v>
      </c>
      <c r="V758">
        <f>IF(TRIM(Table1[[#This Row],[review_id]])="", 0, LEN(Table1[[#This Row],[review_id]]) - LEN(SUBSTITUTE(Table1[[#This Row],[review_id]], ",", "")) + 1)</f>
        <v>8</v>
      </c>
      <c r="W758" t="s">
        <v>5031</v>
      </c>
      <c r="X758" t="s">
        <v>5032</v>
      </c>
      <c r="Y758" t="s">
        <v>5033</v>
      </c>
      <c r="Z758" t="s">
        <v>5034</v>
      </c>
    </row>
    <row r="759" spans="1:26" hidden="1" x14ac:dyDescent="0.25">
      <c r="A759" t="s">
        <v>5035</v>
      </c>
      <c r="B759" t="s">
        <v>10233</v>
      </c>
      <c r="C759" t="s">
        <v>9492</v>
      </c>
      <c r="D759" t="str">
        <f>TRIM(LEFT(SUBSTITUTE(SUBSTITUTE(SUBSTITUTE(Table1[[#This Row],[Product_category]],"&amp;"," &amp; "),"HomeImprovement","Home Improvement"),"Car&amp;Motorbike","Car &amp; Motorbike"),999))</f>
        <v>Electronics</v>
      </c>
      <c r="E759" t="s">
        <v>9502</v>
      </c>
      <c r="F759">
        <v>100</v>
      </c>
      <c r="G759">
        <v>100</v>
      </c>
      <c r="H759" t="str">
        <f>IF(Table1[[#This Row],[actual_price]]&lt;500,"&lt;500",
   IF(Table1[[#This Row],[actual_price]]&lt;=1000,"500–1000",IF(Table1[[#This Row],[actual_price]]&lt;=10000, "1000-10000",IF(Table1[[#This Row],[actual_price]]&lt;=50000, "10000-50000",IF(Table1[[#This Row],[actual_price]]&lt;=100000, "50000-100000","&gt;100000")))))</f>
        <v>&lt;500</v>
      </c>
      <c r="I759" t="str">
        <f>IF(Table1[[#This Row],[discount_percentage]] &lt;=20%, "0-20%",IF(Table1[[#This Row],[discount_percentage]] &lt;=50%, "20-50%", IF(Table1[[#This Row],[discount_percentage]] &lt;=70%, "50-70%", "70-100%" )))</f>
        <v>0-20%</v>
      </c>
      <c r="J759" s="1" t="str">
        <f>IF(Table1[[#This Row],[discount_percentage]] &gt;= 50%, "Over 50% discount", "Below 50% discount")</f>
        <v>Below 50% discount</v>
      </c>
      <c r="K759" s="4">
        <v>0</v>
      </c>
      <c r="L759">
        <v>4.3</v>
      </c>
      <c r="M759">
        <f>ROUND(Table1[[#This Row],[rating]], 0)</f>
        <v>4</v>
      </c>
      <c r="N759" s="1">
        <v>3095</v>
      </c>
      <c r="O759" s="1">
        <f>Table1[[#This Row],[rating]]*Table1[[#This Row],[ rating_count ]]</f>
        <v>13308.5</v>
      </c>
      <c r="P759" s="1" t="str">
        <f>IF(Table1[[#This Row],[ rating_count ]]&lt;= 1000, "&lt;=1000", "&gt;=1000" )</f>
        <v>&gt;=1000</v>
      </c>
      <c r="Q759" s="1">
        <f>Table1[[#This Row],[ rating_count ]]*Table1[[#This Row],[actual_price]]</f>
        <v>309500</v>
      </c>
      <c r="R759" t="s">
        <v>11438</v>
      </c>
      <c r="S759" s="6" t="s">
        <v>5036</v>
      </c>
      <c r="T759" t="s">
        <v>12192</v>
      </c>
      <c r="U759" t="s">
        <v>5038</v>
      </c>
      <c r="V759">
        <f>IF(TRIM(Table1[[#This Row],[review_id]])="", 0, LEN(Table1[[#This Row],[review_id]]) - LEN(SUBSTITUTE(Table1[[#This Row],[review_id]], ",", "")) + 1)</f>
        <v>8</v>
      </c>
      <c r="W759" t="s">
        <v>5039</v>
      </c>
      <c r="X759" t="s">
        <v>5040</v>
      </c>
      <c r="Y759" t="s">
        <v>5041</v>
      </c>
      <c r="Z759" t="s">
        <v>5042</v>
      </c>
    </row>
    <row r="760" spans="1:26" hidden="1" x14ac:dyDescent="0.25">
      <c r="A760" t="s">
        <v>5043</v>
      </c>
      <c r="B760" t="s">
        <v>10234</v>
      </c>
      <c r="C760" t="s">
        <v>9492</v>
      </c>
      <c r="D760" t="str">
        <f>TRIM(LEFT(SUBSTITUTE(SUBSTITUTE(SUBSTITUTE(Table1[[#This Row],[Product_category]],"&amp;"," &amp; "),"HomeImprovement","Home Improvement"),"Car&amp;Motorbike","Car &amp; Motorbike"),999))</f>
        <v>Electronics</v>
      </c>
      <c r="E760" t="s">
        <v>9498</v>
      </c>
      <c r="F760">
        <v>299</v>
      </c>
      <c r="G760" s="1">
        <v>1499</v>
      </c>
      <c r="H760" s="1" t="str">
        <f>IF(Table1[[#This Row],[actual_price]]&lt;500,"&lt;500",
   IF(Table1[[#This Row],[actual_price]]&lt;=1000,"500–1000",IF(Table1[[#This Row],[actual_price]]&lt;=10000, "1000-10000",IF(Table1[[#This Row],[actual_price]]&lt;=50000, "10000-50000",IF(Table1[[#This Row],[actual_price]]&lt;=100000, "50000-100000","&gt;100000")))))</f>
        <v>1000-10000</v>
      </c>
      <c r="I760" s="1" t="str">
        <f>IF(Table1[[#This Row],[discount_percentage]] &lt;=20%, "0-20%",IF(Table1[[#This Row],[discount_percentage]] &lt;=50%, "20-50%", IF(Table1[[#This Row],[discount_percentage]] &lt;=70%, "50-70%", "70-100%" )))</f>
        <v>70-100%</v>
      </c>
      <c r="J760" s="1" t="str">
        <f>IF(Table1[[#This Row],[discount_percentage]] &gt;= 50%, "Over 50% discount", "Below 50% discount")</f>
        <v>Over 50% discount</v>
      </c>
      <c r="K760" s="4">
        <v>0.8</v>
      </c>
      <c r="L760">
        <v>4.2</v>
      </c>
      <c r="M760">
        <f>ROUND(Table1[[#This Row],[rating]], 0)</f>
        <v>4</v>
      </c>
      <c r="N760">
        <v>903</v>
      </c>
      <c r="O760" s="1">
        <f>Table1[[#This Row],[rating]]*Table1[[#This Row],[ rating_count ]]</f>
        <v>3792.6000000000004</v>
      </c>
      <c r="P760" s="1" t="str">
        <f>IF(Table1[[#This Row],[ rating_count ]]&lt;= 1000, "&lt;=1000", "&gt;=1000" )</f>
        <v>&lt;=1000</v>
      </c>
      <c r="Q760" s="1">
        <f>Table1[[#This Row],[ rating_count ]]*Table1[[#This Row],[actual_price]]</f>
        <v>1353597</v>
      </c>
      <c r="R760" t="s">
        <v>11439</v>
      </c>
      <c r="S760" s="6" t="s">
        <v>5044</v>
      </c>
      <c r="T760" t="s">
        <v>12193</v>
      </c>
      <c r="U760" t="s">
        <v>5046</v>
      </c>
      <c r="V760">
        <f>IF(TRIM(Table1[[#This Row],[review_id]])="", 0, LEN(Table1[[#This Row],[review_id]]) - LEN(SUBSTITUTE(Table1[[#This Row],[review_id]], ",", "")) + 1)</f>
        <v>8</v>
      </c>
      <c r="W760" t="s">
        <v>5047</v>
      </c>
      <c r="X760" t="s">
        <v>5048</v>
      </c>
      <c r="Y760" t="s">
        <v>5049</v>
      </c>
      <c r="Z760" t="s">
        <v>5050</v>
      </c>
    </row>
    <row r="761" spans="1:26" hidden="1" x14ac:dyDescent="0.25">
      <c r="A761" t="s">
        <v>5051</v>
      </c>
      <c r="B761" t="s">
        <v>10235</v>
      </c>
      <c r="C761" t="s">
        <v>9489</v>
      </c>
      <c r="D761" t="str">
        <f>TRIM(LEFT(SUBSTITUTE(SUBSTITUTE(SUBSTITUTE(Table1[[#This Row],[Product_category]],"&amp;"," &amp; "),"HomeImprovement","Home Improvement"),"Car&amp;Motorbike","Car &amp; Motorbike"),999))</f>
        <v>Computers &amp; Accessories</v>
      </c>
      <c r="E761" t="s">
        <v>9490</v>
      </c>
      <c r="F761" s="1">
        <v>1295</v>
      </c>
      <c r="G761" s="1">
        <v>1795</v>
      </c>
      <c r="H761" s="1" t="str">
        <f>IF(Table1[[#This Row],[actual_price]]&lt;500,"&lt;500",
   IF(Table1[[#This Row],[actual_price]]&lt;=1000,"500–1000",IF(Table1[[#This Row],[actual_price]]&lt;=10000, "1000-10000",IF(Table1[[#This Row],[actual_price]]&lt;=50000, "10000-50000",IF(Table1[[#This Row],[actual_price]]&lt;=100000, "50000-100000","&gt;100000")))))</f>
        <v>1000-10000</v>
      </c>
      <c r="I761" s="1" t="str">
        <f>IF(Table1[[#This Row],[discount_percentage]] &lt;=20%, "0-20%",IF(Table1[[#This Row],[discount_percentage]] &lt;=50%, "20-50%", IF(Table1[[#This Row],[discount_percentage]] &lt;=70%, "50-70%", "70-100%" )))</f>
        <v>20-50%</v>
      </c>
      <c r="J761" s="1" t="str">
        <f>IF(Table1[[#This Row],[discount_percentage]] &gt;= 50%, "Over 50% discount", "Below 50% discount")</f>
        <v>Below 50% discount</v>
      </c>
      <c r="K761" s="4">
        <v>0.28000000000000003</v>
      </c>
      <c r="L761">
        <v>4.0999999999999996</v>
      </c>
      <c r="M761">
        <f>ROUND(Table1[[#This Row],[rating]], 0)</f>
        <v>4</v>
      </c>
      <c r="N761" s="1">
        <v>25771</v>
      </c>
      <c r="O761" s="1">
        <f>Table1[[#This Row],[rating]]*Table1[[#This Row],[ rating_count ]]</f>
        <v>105661.09999999999</v>
      </c>
      <c r="P761" s="1" t="str">
        <f>IF(Table1[[#This Row],[ rating_count ]]&lt;= 1000, "&lt;=1000", "&gt;=1000" )</f>
        <v>&gt;=1000</v>
      </c>
      <c r="Q761" s="1">
        <f>Table1[[#This Row],[ rating_count ]]*Table1[[#This Row],[actual_price]]</f>
        <v>46258945</v>
      </c>
      <c r="R761" t="s">
        <v>11440</v>
      </c>
      <c r="S761" s="6" t="s">
        <v>5052</v>
      </c>
      <c r="T761" t="s">
        <v>4501</v>
      </c>
      <c r="U761" t="s">
        <v>5053</v>
      </c>
      <c r="V761">
        <f>IF(TRIM(Table1[[#This Row],[review_id]])="", 0, LEN(Table1[[#This Row],[review_id]]) - LEN(SUBSTITUTE(Table1[[#This Row],[review_id]], ",", "")) + 1)</f>
        <v>8</v>
      </c>
      <c r="W761" t="s">
        <v>5054</v>
      </c>
      <c r="X761" t="s">
        <v>5055</v>
      </c>
      <c r="Y761" t="s">
        <v>5056</v>
      </c>
      <c r="Z761" t="s">
        <v>5057</v>
      </c>
    </row>
    <row r="762" spans="1:26" hidden="1" x14ac:dyDescent="0.25">
      <c r="A762" t="s">
        <v>5058</v>
      </c>
      <c r="B762" t="s">
        <v>10236</v>
      </c>
      <c r="C762" t="s">
        <v>9489</v>
      </c>
      <c r="D762" t="str">
        <f>TRIM(LEFT(SUBSTITUTE(SUBSTITUTE(SUBSTITUTE(Table1[[#This Row],[Product_category]],"&amp;"," &amp; "),"HomeImprovement","Home Improvement"),"Car&amp;Motorbike","Car &amp; Motorbike"),999))</f>
        <v>Computers &amp; Accessories</v>
      </c>
      <c r="E762" t="s">
        <v>9490</v>
      </c>
      <c r="F762">
        <v>699</v>
      </c>
      <c r="G762">
        <v>999</v>
      </c>
      <c r="H762" t="str">
        <f>IF(Table1[[#This Row],[actual_price]]&lt;500,"&lt;500",
   IF(Table1[[#This Row],[actual_price]]&lt;=1000,"500–1000",IF(Table1[[#This Row],[actual_price]]&lt;=10000, "1000-10000",IF(Table1[[#This Row],[actual_price]]&lt;=50000, "10000-50000",IF(Table1[[#This Row],[actual_price]]&lt;=100000, "50000-100000","&gt;100000")))))</f>
        <v>500–1000</v>
      </c>
      <c r="I762" t="str">
        <f>IF(Table1[[#This Row],[discount_percentage]] &lt;=20%, "0-20%",IF(Table1[[#This Row],[discount_percentage]] &lt;=50%, "20-50%", IF(Table1[[#This Row],[discount_percentage]] &lt;=70%, "50-70%", "70-100%" )))</f>
        <v>20-50%</v>
      </c>
      <c r="J762" s="1" t="str">
        <f>IF(Table1[[#This Row],[discount_percentage]] &gt;= 50%, "Over 50% discount", "Below 50% discount")</f>
        <v>Below 50% discount</v>
      </c>
      <c r="K762" s="4">
        <v>0.3</v>
      </c>
      <c r="L762">
        <v>4.0999999999999996</v>
      </c>
      <c r="M762">
        <f>ROUND(Table1[[#This Row],[rating]], 0)</f>
        <v>4</v>
      </c>
      <c r="N762" s="1">
        <v>273189</v>
      </c>
      <c r="O762" s="1">
        <f>Table1[[#This Row],[rating]]*Table1[[#This Row],[ rating_count ]]</f>
        <v>1120074.8999999999</v>
      </c>
      <c r="P762" s="1" t="str">
        <f>IF(Table1[[#This Row],[ rating_count ]]&lt;= 1000, "&lt;=1000", "&gt;=1000" )</f>
        <v>&gt;=1000</v>
      </c>
      <c r="Q762" s="1">
        <f>Table1[[#This Row],[ rating_count ]]*Table1[[#This Row],[actual_price]]</f>
        <v>272915811</v>
      </c>
      <c r="R762" t="s">
        <v>11441</v>
      </c>
      <c r="S762" s="6" t="s">
        <v>5059</v>
      </c>
      <c r="T762" t="s">
        <v>4509</v>
      </c>
      <c r="U762" t="s">
        <v>5061</v>
      </c>
      <c r="V762">
        <f>IF(TRIM(Table1[[#This Row],[review_id]])="", 0, LEN(Table1[[#This Row],[review_id]]) - LEN(SUBSTITUTE(Table1[[#This Row],[review_id]], ",", "")) + 1)</f>
        <v>8</v>
      </c>
      <c r="W762" t="s">
        <v>5062</v>
      </c>
      <c r="X762" t="s">
        <v>5063</v>
      </c>
      <c r="Y762" t="s">
        <v>5064</v>
      </c>
      <c r="Z762" t="s">
        <v>5065</v>
      </c>
    </row>
    <row r="763" spans="1:26" hidden="1" x14ac:dyDescent="0.25">
      <c r="A763" t="s">
        <v>5066</v>
      </c>
      <c r="B763" t="s">
        <v>10237</v>
      </c>
      <c r="C763" t="s">
        <v>9489</v>
      </c>
      <c r="D763" t="str">
        <f>TRIM(LEFT(SUBSTITUTE(SUBSTITUTE(SUBSTITUTE(Table1[[#This Row],[Product_category]],"&amp;"," &amp; "),"HomeImprovement","Home Improvement"),"Car&amp;Motorbike","Car &amp; Motorbike"),999))</f>
        <v>Computers &amp; Accessories</v>
      </c>
      <c r="E763" s="1" t="s">
        <v>9490</v>
      </c>
      <c r="F763">
        <v>252</v>
      </c>
      <c r="G763">
        <v>315</v>
      </c>
      <c r="H763" t="str">
        <f>IF(Table1[[#This Row],[actual_price]]&lt;500,"&lt;500",
   IF(Table1[[#This Row],[actual_price]]&lt;=1000,"500–1000",IF(Table1[[#This Row],[actual_price]]&lt;=10000, "1000-10000",IF(Table1[[#This Row],[actual_price]]&lt;=50000, "10000-50000",IF(Table1[[#This Row],[actual_price]]&lt;=100000, "50000-100000","&gt;100000")))))</f>
        <v>&lt;500</v>
      </c>
      <c r="I763" t="str">
        <f>IF(Table1[[#This Row],[discount_percentage]] &lt;=20%, "0-20%",IF(Table1[[#This Row],[discount_percentage]] &lt;=50%, "20-50%", IF(Table1[[#This Row],[discount_percentage]] &lt;=70%, "50-70%", "70-100%" )))</f>
        <v>0-20%</v>
      </c>
      <c r="J763" s="1" t="str">
        <f>IF(Table1[[#This Row],[discount_percentage]] &gt;= 50%, "Over 50% discount", "Below 50% discount")</f>
        <v>Below 50% discount</v>
      </c>
      <c r="K763" s="4">
        <v>0.2</v>
      </c>
      <c r="L763">
        <v>4.5</v>
      </c>
      <c r="M763">
        <f>ROUND(Table1[[#This Row],[rating]], 0)</f>
        <v>5</v>
      </c>
      <c r="N763" s="1">
        <v>3785</v>
      </c>
      <c r="O763" s="1">
        <f>Table1[[#This Row],[rating]]*Table1[[#This Row],[ rating_count ]]</f>
        <v>17032.5</v>
      </c>
      <c r="P763" s="1" t="str">
        <f>IF(Table1[[#This Row],[ rating_count ]]&lt;= 1000, "&lt;=1000", "&gt;=1000" )</f>
        <v>&gt;=1000</v>
      </c>
      <c r="Q763" s="1">
        <f>Table1[[#This Row],[ rating_count ]]*Table1[[#This Row],[actual_price]]</f>
        <v>1192275</v>
      </c>
      <c r="R763" t="s">
        <v>11442</v>
      </c>
      <c r="S763" s="6" t="s">
        <v>5067</v>
      </c>
      <c r="T763" t="s">
        <v>4517</v>
      </c>
      <c r="U763" t="s">
        <v>5068</v>
      </c>
      <c r="V763">
        <f>IF(TRIM(Table1[[#This Row],[review_id]])="", 0, LEN(Table1[[#This Row],[review_id]]) - LEN(SUBSTITUTE(Table1[[#This Row],[review_id]], ",", "")) + 1)</f>
        <v>8</v>
      </c>
      <c r="W763" t="s">
        <v>5069</v>
      </c>
      <c r="X763" t="s">
        <v>5070</v>
      </c>
      <c r="Y763" t="s">
        <v>5071</v>
      </c>
      <c r="Z763" t="s">
        <v>5072</v>
      </c>
    </row>
    <row r="764" spans="1:26" hidden="1" x14ac:dyDescent="0.25">
      <c r="A764" t="s">
        <v>5073</v>
      </c>
      <c r="B764" t="s">
        <v>10238</v>
      </c>
      <c r="C764" t="s">
        <v>9489</v>
      </c>
      <c r="D764" t="str">
        <f>TRIM(LEFT(SUBSTITUTE(SUBSTITUTE(SUBSTITUTE(Table1[[#This Row],[Product_category]],"&amp;"," &amp; "),"HomeImprovement","Home Improvement"),"Car&amp;Motorbike","Car &amp; Motorbike"),999))</f>
        <v>Computers &amp; Accessories</v>
      </c>
      <c r="E764" t="s">
        <v>9490</v>
      </c>
      <c r="F764">
        <v>190</v>
      </c>
      <c r="G764">
        <v>220</v>
      </c>
      <c r="H764" t="str">
        <f>IF(Table1[[#This Row],[actual_price]]&lt;500,"&lt;500",
   IF(Table1[[#This Row],[actual_price]]&lt;=1000,"500–1000",IF(Table1[[#This Row],[actual_price]]&lt;=10000, "1000-10000",IF(Table1[[#This Row],[actual_price]]&lt;=50000, "10000-50000",IF(Table1[[#This Row],[actual_price]]&lt;=100000, "50000-100000","&gt;100000")))))</f>
        <v>&lt;500</v>
      </c>
      <c r="I764" t="str">
        <f>IF(Table1[[#This Row],[discount_percentage]] &lt;=20%, "0-20%",IF(Table1[[#This Row],[discount_percentage]] &lt;=50%, "20-50%", IF(Table1[[#This Row],[discount_percentage]] &lt;=70%, "50-70%", "70-100%" )))</f>
        <v>0-20%</v>
      </c>
      <c r="J764" s="1" t="str">
        <f>IF(Table1[[#This Row],[discount_percentage]] &gt;= 50%, "Over 50% discount", "Below 50% discount")</f>
        <v>Below 50% discount</v>
      </c>
      <c r="K764" s="4">
        <v>0.14000000000000001</v>
      </c>
      <c r="L764">
        <v>4.4000000000000004</v>
      </c>
      <c r="M764">
        <f>ROUND(Table1[[#This Row],[rating]], 0)</f>
        <v>4</v>
      </c>
      <c r="N764" s="1">
        <v>2866</v>
      </c>
      <c r="O764" s="1">
        <f>Table1[[#This Row],[rating]]*Table1[[#This Row],[ rating_count ]]</f>
        <v>12610.400000000001</v>
      </c>
      <c r="P764" s="1" t="str">
        <f>IF(Table1[[#This Row],[ rating_count ]]&lt;= 1000, "&lt;=1000", "&gt;=1000" )</f>
        <v>&gt;=1000</v>
      </c>
      <c r="Q764" s="1">
        <f>Table1[[#This Row],[ rating_count ]]*Table1[[#This Row],[actual_price]]</f>
        <v>630520</v>
      </c>
      <c r="R764" t="s">
        <v>11443</v>
      </c>
      <c r="S764" s="6" t="s">
        <v>5074</v>
      </c>
      <c r="T764" t="s">
        <v>4525</v>
      </c>
      <c r="U764" t="s">
        <v>5076</v>
      </c>
      <c r="V764">
        <f>IF(TRIM(Table1[[#This Row],[review_id]])="", 0, LEN(Table1[[#This Row],[review_id]]) - LEN(SUBSTITUTE(Table1[[#This Row],[review_id]], ",", "")) + 1)</f>
        <v>8</v>
      </c>
      <c r="W764" t="s">
        <v>5077</v>
      </c>
      <c r="X764" t="s">
        <v>5078</v>
      </c>
      <c r="Y764" t="s">
        <v>5079</v>
      </c>
      <c r="Z764" t="s">
        <v>5080</v>
      </c>
    </row>
    <row r="765" spans="1:26" hidden="1" x14ac:dyDescent="0.25">
      <c r="A765" t="s">
        <v>5081</v>
      </c>
      <c r="B765" t="s">
        <v>10239</v>
      </c>
      <c r="C765" t="s">
        <v>9489</v>
      </c>
      <c r="D765" t="str">
        <f>TRIM(LEFT(SUBSTITUTE(SUBSTITUTE(SUBSTITUTE(Table1[[#This Row],[Product_category]],"&amp;"," &amp; "),"HomeImprovement","Home Improvement"),"Car&amp;Motorbike","Car &amp; Motorbike"),999))</f>
        <v>Computers &amp; Accessories</v>
      </c>
      <c r="E765" t="s">
        <v>9490</v>
      </c>
      <c r="F765" s="1">
        <v>1299</v>
      </c>
      <c r="G765" s="1">
        <v>1599</v>
      </c>
      <c r="H765" s="1" t="str">
        <f>IF(Table1[[#This Row],[actual_price]]&lt;500,"&lt;500",
   IF(Table1[[#This Row],[actual_price]]&lt;=1000,"500–1000",IF(Table1[[#This Row],[actual_price]]&lt;=10000, "1000-10000",IF(Table1[[#This Row],[actual_price]]&lt;=50000, "10000-50000",IF(Table1[[#This Row],[actual_price]]&lt;=100000, "50000-100000","&gt;100000")))))</f>
        <v>1000-10000</v>
      </c>
      <c r="I765" s="1" t="str">
        <f>IF(Table1[[#This Row],[discount_percentage]] &lt;=20%, "0-20%",IF(Table1[[#This Row],[discount_percentage]] &lt;=50%, "20-50%", IF(Table1[[#This Row],[discount_percentage]] &lt;=70%, "50-70%", "70-100%" )))</f>
        <v>0-20%</v>
      </c>
      <c r="J765" s="1" t="str">
        <f>IF(Table1[[#This Row],[discount_percentage]] &gt;= 50%, "Over 50% discount", "Below 50% discount")</f>
        <v>Below 50% discount</v>
      </c>
      <c r="K765" s="4">
        <v>0.19</v>
      </c>
      <c r="L765">
        <v>4.3</v>
      </c>
      <c r="M765">
        <f>ROUND(Table1[[#This Row],[rating]], 0)</f>
        <v>4</v>
      </c>
      <c r="N765" s="1">
        <v>27223</v>
      </c>
      <c r="O765" s="1">
        <f>Table1[[#This Row],[rating]]*Table1[[#This Row],[ rating_count ]]</f>
        <v>117058.9</v>
      </c>
      <c r="P765" s="1" t="str">
        <f>IF(Table1[[#This Row],[ rating_count ]]&lt;= 1000, "&lt;=1000", "&gt;=1000" )</f>
        <v>&gt;=1000</v>
      </c>
      <c r="Q765" s="1">
        <f>Table1[[#This Row],[ rating_count ]]*Table1[[#This Row],[actual_price]]</f>
        <v>43529577</v>
      </c>
      <c r="R765" t="s">
        <v>11444</v>
      </c>
      <c r="S765" s="6" t="s">
        <v>5082</v>
      </c>
      <c r="T765" t="s">
        <v>4533</v>
      </c>
      <c r="U765" t="s">
        <v>5083</v>
      </c>
      <c r="V765">
        <f>IF(TRIM(Table1[[#This Row],[review_id]])="", 0, LEN(Table1[[#This Row],[review_id]]) - LEN(SUBSTITUTE(Table1[[#This Row],[review_id]], ",", "")) + 1)</f>
        <v>8</v>
      </c>
      <c r="W765" t="s">
        <v>5084</v>
      </c>
      <c r="X765" t="s">
        <v>5085</v>
      </c>
      <c r="Y765" t="s">
        <v>5086</v>
      </c>
      <c r="Z765" t="s">
        <v>5087</v>
      </c>
    </row>
    <row r="766" spans="1:26" hidden="1" x14ac:dyDescent="0.25">
      <c r="A766" t="s">
        <v>5088</v>
      </c>
      <c r="B766" t="s">
        <v>10240</v>
      </c>
      <c r="C766" t="s">
        <v>9489</v>
      </c>
      <c r="D766" t="str">
        <f>TRIM(LEFT(SUBSTITUTE(SUBSTITUTE(SUBSTITUTE(Table1[[#This Row],[Product_category]],"&amp;"," &amp; "),"HomeImprovement","Home Improvement"),"Car&amp;Motorbike","Car &amp; Motorbike"),999))</f>
        <v>Computers &amp; Accessories</v>
      </c>
      <c r="E766" t="s">
        <v>9490</v>
      </c>
      <c r="F766">
        <v>729</v>
      </c>
      <c r="G766" s="1">
        <v>1650</v>
      </c>
      <c r="H766" s="1" t="str">
        <f>IF(Table1[[#This Row],[actual_price]]&lt;500,"&lt;500",
   IF(Table1[[#This Row],[actual_price]]&lt;=1000,"500–1000",IF(Table1[[#This Row],[actual_price]]&lt;=10000, "1000-10000",IF(Table1[[#This Row],[actual_price]]&lt;=50000, "10000-50000",IF(Table1[[#This Row],[actual_price]]&lt;=100000, "50000-100000","&gt;100000")))))</f>
        <v>1000-10000</v>
      </c>
      <c r="I766" s="1" t="str">
        <f>IF(Table1[[#This Row],[discount_percentage]] &lt;=20%, "0-20%",IF(Table1[[#This Row],[discount_percentage]] &lt;=50%, "20-50%", IF(Table1[[#This Row],[discount_percentage]] &lt;=70%, "50-70%", "70-100%" )))</f>
        <v>50-70%</v>
      </c>
      <c r="J766" s="1" t="str">
        <f>IF(Table1[[#This Row],[discount_percentage]] &gt;= 50%, "Over 50% discount", "Below 50% discount")</f>
        <v>Over 50% discount</v>
      </c>
      <c r="K766" s="4">
        <v>0.56000000000000005</v>
      </c>
      <c r="L766">
        <v>4.3</v>
      </c>
      <c r="M766">
        <f>ROUND(Table1[[#This Row],[rating]], 0)</f>
        <v>4</v>
      </c>
      <c r="N766" s="1">
        <v>82356</v>
      </c>
      <c r="O766" s="1">
        <f>Table1[[#This Row],[rating]]*Table1[[#This Row],[ rating_count ]]</f>
        <v>354130.8</v>
      </c>
      <c r="P766" s="1" t="str">
        <f>IF(Table1[[#This Row],[ rating_count ]]&lt;= 1000, "&lt;=1000", "&gt;=1000" )</f>
        <v>&gt;=1000</v>
      </c>
      <c r="Q766" s="1">
        <f>Table1[[#This Row],[ rating_count ]]*Table1[[#This Row],[actual_price]]</f>
        <v>135887400</v>
      </c>
      <c r="R766" t="s">
        <v>11445</v>
      </c>
      <c r="S766" s="6" t="s">
        <v>5089</v>
      </c>
      <c r="T766" t="s">
        <v>4541</v>
      </c>
      <c r="U766" t="s">
        <v>5090</v>
      </c>
      <c r="V766">
        <f>IF(TRIM(Table1[[#This Row],[review_id]])="", 0, LEN(Table1[[#This Row],[review_id]]) - LEN(SUBSTITUTE(Table1[[#This Row],[review_id]], ",", "")) + 1)</f>
        <v>8</v>
      </c>
      <c r="W766" t="s">
        <v>5091</v>
      </c>
      <c r="X766" t="s">
        <v>5092</v>
      </c>
      <c r="Y766" t="s">
        <v>5093</v>
      </c>
      <c r="Z766" t="s">
        <v>5094</v>
      </c>
    </row>
    <row r="767" spans="1:26" hidden="1" x14ac:dyDescent="0.25">
      <c r="A767" t="s">
        <v>5095</v>
      </c>
      <c r="B767" t="s">
        <v>10241</v>
      </c>
      <c r="C767" t="s">
        <v>9492</v>
      </c>
      <c r="D767" t="str">
        <f>TRIM(LEFT(SUBSTITUTE(SUBSTITUTE(SUBSTITUTE(Table1[[#This Row],[Product_category]],"&amp;"," &amp; "),"HomeImprovement","Home Improvement"),"Car&amp;Motorbike","Car &amp; Motorbike"),999))</f>
        <v>Electronics</v>
      </c>
      <c r="E767" t="s">
        <v>9507</v>
      </c>
      <c r="F767">
        <v>480</v>
      </c>
      <c r="G767">
        <v>600</v>
      </c>
      <c r="H767" t="str">
        <f>IF(Table1[[#This Row],[actual_price]]&lt;500,"&lt;500",
   IF(Table1[[#This Row],[actual_price]]&lt;=1000,"500–1000",IF(Table1[[#This Row],[actual_price]]&lt;=10000, "1000-10000",IF(Table1[[#This Row],[actual_price]]&lt;=50000, "10000-50000",IF(Table1[[#This Row],[actual_price]]&lt;=100000, "50000-100000","&gt;100000")))))</f>
        <v>500–1000</v>
      </c>
      <c r="I767" t="str">
        <f>IF(Table1[[#This Row],[discount_percentage]] &lt;=20%, "0-20%",IF(Table1[[#This Row],[discount_percentage]] &lt;=50%, "20-50%", IF(Table1[[#This Row],[discount_percentage]] &lt;=70%, "50-70%", "70-100%" )))</f>
        <v>0-20%</v>
      </c>
      <c r="J767" s="1" t="str">
        <f>IF(Table1[[#This Row],[discount_percentage]] &gt;= 50%, "Over 50% discount", "Below 50% discount")</f>
        <v>Below 50% discount</v>
      </c>
      <c r="K767" s="4">
        <v>0.2</v>
      </c>
      <c r="L767">
        <v>4.3</v>
      </c>
      <c r="M767">
        <f>ROUND(Table1[[#This Row],[rating]], 0)</f>
        <v>4</v>
      </c>
      <c r="N767" s="1">
        <v>5719</v>
      </c>
      <c r="O767" s="1">
        <f>Table1[[#This Row],[rating]]*Table1[[#This Row],[ rating_count ]]</f>
        <v>24591.7</v>
      </c>
      <c r="P767" s="1" t="str">
        <f>IF(Table1[[#This Row],[ rating_count ]]&lt;= 1000, "&lt;=1000", "&gt;=1000" )</f>
        <v>&gt;=1000</v>
      </c>
      <c r="Q767" s="1">
        <f>Table1[[#This Row],[ rating_count ]]*Table1[[#This Row],[actual_price]]</f>
        <v>3431400</v>
      </c>
      <c r="R767" t="s">
        <v>11446</v>
      </c>
      <c r="S767" s="6" t="s">
        <v>5096</v>
      </c>
      <c r="T767" t="s">
        <v>4550</v>
      </c>
      <c r="U767" t="s">
        <v>5098</v>
      </c>
      <c r="V767">
        <f>IF(TRIM(Table1[[#This Row],[review_id]])="", 0, LEN(Table1[[#This Row],[review_id]]) - LEN(SUBSTITUTE(Table1[[#This Row],[review_id]], ",", "")) + 1)</f>
        <v>8</v>
      </c>
      <c r="W767" t="s">
        <v>5099</v>
      </c>
      <c r="X767" t="s">
        <v>5100</v>
      </c>
      <c r="Y767" t="s">
        <v>5101</v>
      </c>
      <c r="Z767" t="s">
        <v>5102</v>
      </c>
    </row>
    <row r="768" spans="1:26" hidden="1" x14ac:dyDescent="0.25">
      <c r="A768" t="s">
        <v>5103</v>
      </c>
      <c r="B768" t="s">
        <v>10242</v>
      </c>
      <c r="C768" t="s">
        <v>9489</v>
      </c>
      <c r="D768" t="str">
        <f>TRIM(LEFT(SUBSTITUTE(SUBSTITUTE(SUBSTITUTE(Table1[[#This Row],[Product_category]],"&amp;"," &amp; "),"HomeImprovement","Home Improvement"),"Car&amp;Motorbike","Car &amp; Motorbike"),999))</f>
        <v>Computers &amp; Accessories</v>
      </c>
      <c r="E768" t="s">
        <v>9490</v>
      </c>
      <c r="F768" s="1">
        <v>1799</v>
      </c>
      <c r="G768" s="1">
        <v>6990</v>
      </c>
      <c r="H768" s="1" t="str">
        <f>IF(Table1[[#This Row],[actual_price]]&lt;500,"&lt;500",
   IF(Table1[[#This Row],[actual_price]]&lt;=1000,"500–1000",IF(Table1[[#This Row],[actual_price]]&lt;=10000, "1000-10000",IF(Table1[[#This Row],[actual_price]]&lt;=50000, "10000-50000",IF(Table1[[#This Row],[actual_price]]&lt;=100000, "50000-100000","&gt;100000")))))</f>
        <v>1000-10000</v>
      </c>
      <c r="I768" s="1" t="str">
        <f>IF(Table1[[#This Row],[discount_percentage]] &lt;=20%, "0-20%",IF(Table1[[#This Row],[discount_percentage]] &lt;=50%, "20-50%", IF(Table1[[#This Row],[discount_percentage]] &lt;=70%, "50-70%", "70-100%" )))</f>
        <v>70-100%</v>
      </c>
      <c r="J768" s="1" t="str">
        <f>IF(Table1[[#This Row],[discount_percentage]] &gt;= 50%, "Over 50% discount", "Below 50% discount")</f>
        <v>Over 50% discount</v>
      </c>
      <c r="K768" s="4">
        <v>0.74</v>
      </c>
      <c r="L768">
        <v>4</v>
      </c>
      <c r="M768">
        <f>ROUND(Table1[[#This Row],[rating]], 0)</f>
        <v>4</v>
      </c>
      <c r="N768" s="1">
        <v>26880</v>
      </c>
      <c r="O768" s="1">
        <f>Table1[[#This Row],[rating]]*Table1[[#This Row],[ rating_count ]]</f>
        <v>107520</v>
      </c>
      <c r="P768" s="1" t="str">
        <f>IF(Table1[[#This Row],[ rating_count ]]&lt;= 1000, "&lt;=1000", "&gt;=1000" )</f>
        <v>&gt;=1000</v>
      </c>
      <c r="Q768" s="1">
        <f>Table1[[#This Row],[ rating_count ]]*Table1[[#This Row],[actual_price]]</f>
        <v>187891200</v>
      </c>
      <c r="R768" t="s">
        <v>11236</v>
      </c>
      <c r="S768" s="6" t="s">
        <v>5104</v>
      </c>
      <c r="T768" t="s">
        <v>3016</v>
      </c>
      <c r="U768" t="s">
        <v>5105</v>
      </c>
      <c r="V768">
        <f>IF(TRIM(Table1[[#This Row],[review_id]])="", 0, LEN(Table1[[#This Row],[review_id]]) - LEN(SUBSTITUTE(Table1[[#This Row],[review_id]], ",", "")) + 1)</f>
        <v>8</v>
      </c>
      <c r="W768" t="s">
        <v>5106</v>
      </c>
      <c r="X768" t="s">
        <v>5107</v>
      </c>
      <c r="Y768" t="s">
        <v>5108</v>
      </c>
      <c r="Z768" t="s">
        <v>5109</v>
      </c>
    </row>
    <row r="769" spans="1:26" hidden="1" x14ac:dyDescent="0.25">
      <c r="A769" t="s">
        <v>5110</v>
      </c>
      <c r="B769" t="s">
        <v>10243</v>
      </c>
      <c r="C769" t="s">
        <v>9503</v>
      </c>
      <c r="D769" t="str">
        <f>TRIM(LEFT(SUBSTITUTE(SUBSTITUTE(SUBSTITUTE(Table1[[#This Row],[Product_category]],"&amp;"," &amp; "),"HomeImprovement","Home Improvement"),"Car&amp;Motorbike","Car &amp; Motorbike"),999))</f>
        <v>OfficeProducts</v>
      </c>
      <c r="E769" t="s">
        <v>9504</v>
      </c>
      <c r="F769">
        <v>999</v>
      </c>
      <c r="G769" s="1">
        <v>2499</v>
      </c>
      <c r="H769" s="1" t="str">
        <f>IF(Table1[[#This Row],[actual_price]]&lt;500,"&lt;500",
   IF(Table1[[#This Row],[actual_price]]&lt;=1000,"500–1000",IF(Table1[[#This Row],[actual_price]]&lt;=10000, "1000-10000",IF(Table1[[#This Row],[actual_price]]&lt;=50000, "10000-50000",IF(Table1[[#This Row],[actual_price]]&lt;=100000, "50000-100000","&gt;100000")))))</f>
        <v>1000-10000</v>
      </c>
      <c r="I769" s="1" t="str">
        <f>IF(Table1[[#This Row],[discount_percentage]] &lt;=20%, "0-20%",IF(Table1[[#This Row],[discount_percentage]] &lt;=50%, "20-50%", IF(Table1[[#This Row],[discount_percentage]] &lt;=70%, "50-70%", "70-100%" )))</f>
        <v>50-70%</v>
      </c>
      <c r="J769" s="1" t="str">
        <f>IF(Table1[[#This Row],[discount_percentage]] &gt;= 50%, "Over 50% discount", "Below 50% discount")</f>
        <v>Over 50% discount</v>
      </c>
      <c r="K769" s="4">
        <v>0.6</v>
      </c>
      <c r="L769">
        <v>4.3</v>
      </c>
      <c r="M769">
        <f>ROUND(Table1[[#This Row],[rating]], 0)</f>
        <v>4</v>
      </c>
      <c r="N769" s="1">
        <v>1690</v>
      </c>
      <c r="O769" s="1">
        <f>Table1[[#This Row],[rating]]*Table1[[#This Row],[ rating_count ]]</f>
        <v>7267</v>
      </c>
      <c r="P769" s="1" t="str">
        <f>IF(Table1[[#This Row],[ rating_count ]]&lt;= 1000, "&lt;=1000", "&gt;=1000" )</f>
        <v>&gt;=1000</v>
      </c>
      <c r="Q769" s="1">
        <f>Table1[[#This Row],[ rating_count ]]*Table1[[#This Row],[actual_price]]</f>
        <v>4223310</v>
      </c>
      <c r="R769" t="s">
        <v>11447</v>
      </c>
      <c r="S769" s="6" t="s">
        <v>5111</v>
      </c>
      <c r="T769" t="s">
        <v>12194</v>
      </c>
      <c r="U769" t="s">
        <v>5113</v>
      </c>
      <c r="V769">
        <f>IF(TRIM(Table1[[#This Row],[review_id]])="", 0, LEN(Table1[[#This Row],[review_id]]) - LEN(SUBSTITUTE(Table1[[#This Row],[review_id]], ",", "")) + 1)</f>
        <v>8</v>
      </c>
      <c r="W769" t="s">
        <v>5114</v>
      </c>
      <c r="X769" t="s">
        <v>5115</v>
      </c>
      <c r="Y769" t="s">
        <v>5116</v>
      </c>
      <c r="Z769" t="s">
        <v>5117</v>
      </c>
    </row>
    <row r="770" spans="1:26" hidden="1" x14ac:dyDescent="0.25">
      <c r="A770" t="s">
        <v>5118</v>
      </c>
      <c r="B770" t="s">
        <v>10244</v>
      </c>
      <c r="C770" t="s">
        <v>9503</v>
      </c>
      <c r="D770" t="str">
        <f>TRIM(LEFT(SUBSTITUTE(SUBSTITUTE(SUBSTITUTE(Table1[[#This Row],[Product_category]],"&amp;"," &amp; "),"HomeImprovement","Home Improvement"),"Car&amp;Motorbike","Car &amp; Motorbike"),999))</f>
        <v>OfficeProducts</v>
      </c>
      <c r="E770" t="s">
        <v>9504</v>
      </c>
      <c r="F770">
        <v>299</v>
      </c>
      <c r="G770">
        <v>399</v>
      </c>
      <c r="H770" t="str">
        <f>IF(Table1[[#This Row],[actual_price]]&lt;500,"&lt;500",
   IF(Table1[[#This Row],[actual_price]]&lt;=1000,"500–1000",IF(Table1[[#This Row],[actual_price]]&lt;=10000, "1000-10000",IF(Table1[[#This Row],[actual_price]]&lt;=50000, "10000-50000",IF(Table1[[#This Row],[actual_price]]&lt;=100000, "50000-100000","&gt;100000")))))</f>
        <v>&lt;500</v>
      </c>
      <c r="I770" t="str">
        <f>IF(Table1[[#This Row],[discount_percentage]] &lt;=20%, "0-20%",IF(Table1[[#This Row],[discount_percentage]] &lt;=50%, "20-50%", IF(Table1[[#This Row],[discount_percentage]] &lt;=70%, "50-70%", "70-100%" )))</f>
        <v>20-50%</v>
      </c>
      <c r="J770" s="1" t="str">
        <f>IF(Table1[[#This Row],[discount_percentage]] &gt;= 50%, "Over 50% discount", "Below 50% discount")</f>
        <v>Below 50% discount</v>
      </c>
      <c r="K770" s="4">
        <v>0.25</v>
      </c>
      <c r="L770">
        <v>4</v>
      </c>
      <c r="M770">
        <f>ROUND(Table1[[#This Row],[rating]], 0)</f>
        <v>4</v>
      </c>
      <c r="N770" s="1">
        <v>2766</v>
      </c>
      <c r="O770" s="1">
        <f>Table1[[#This Row],[rating]]*Table1[[#This Row],[ rating_count ]]</f>
        <v>11064</v>
      </c>
      <c r="P770" s="1" t="str">
        <f>IF(Table1[[#This Row],[ rating_count ]]&lt;= 1000, "&lt;=1000", "&gt;=1000" )</f>
        <v>&gt;=1000</v>
      </c>
      <c r="Q770" s="1">
        <f>Table1[[#This Row],[ rating_count ]]*Table1[[#This Row],[actual_price]]</f>
        <v>1103634</v>
      </c>
      <c r="R770" t="s">
        <v>10829</v>
      </c>
      <c r="S770" s="6" t="s">
        <v>5119</v>
      </c>
      <c r="T770" t="s">
        <v>11989</v>
      </c>
      <c r="U770" t="s">
        <v>5121</v>
      </c>
      <c r="V770">
        <f>IF(TRIM(Table1[[#This Row],[review_id]])="", 0, LEN(Table1[[#This Row],[review_id]]) - LEN(SUBSTITUTE(Table1[[#This Row],[review_id]], ",", "")) + 1)</f>
        <v>8</v>
      </c>
      <c r="W770" t="s">
        <v>5122</v>
      </c>
      <c r="X770" t="s">
        <v>5123</v>
      </c>
      <c r="Y770" t="s">
        <v>5124</v>
      </c>
      <c r="Z770" t="s">
        <v>5125</v>
      </c>
    </row>
    <row r="771" spans="1:26" hidden="1" x14ac:dyDescent="0.25">
      <c r="A771" t="s">
        <v>5126</v>
      </c>
      <c r="B771" t="s">
        <v>10245</v>
      </c>
      <c r="C771" t="s">
        <v>9489</v>
      </c>
      <c r="D771" t="str">
        <f>TRIM(LEFT(SUBSTITUTE(SUBSTITUTE(SUBSTITUTE(Table1[[#This Row],[Product_category]],"&amp;"," &amp; "),"HomeImprovement","Home Improvement"),"Car&amp;Motorbike","Car &amp; Motorbike"),999))</f>
        <v>Computers &amp; Accessories</v>
      </c>
      <c r="E771" s="1" t="s">
        <v>9490</v>
      </c>
      <c r="F771">
        <v>238</v>
      </c>
      <c r="G771">
        <v>699</v>
      </c>
      <c r="H771" t="str">
        <f>IF(Table1[[#This Row],[actual_price]]&lt;500,"&lt;500",
   IF(Table1[[#This Row],[actual_price]]&lt;=1000,"500–1000",IF(Table1[[#This Row],[actual_price]]&lt;=10000, "1000-10000",IF(Table1[[#This Row],[actual_price]]&lt;=50000, "10000-50000",IF(Table1[[#This Row],[actual_price]]&lt;=100000, "50000-100000","&gt;100000")))))</f>
        <v>500–1000</v>
      </c>
      <c r="I771" t="str">
        <f>IF(Table1[[#This Row],[discount_percentage]] &lt;=20%, "0-20%",IF(Table1[[#This Row],[discount_percentage]] &lt;=50%, "20-50%", IF(Table1[[#This Row],[discount_percentage]] &lt;=70%, "50-70%", "70-100%" )))</f>
        <v>50-70%</v>
      </c>
      <c r="J771" s="1" t="str">
        <f>IF(Table1[[#This Row],[discount_percentage]] &gt;= 50%, "Over 50% discount", "Below 50% discount")</f>
        <v>Over 50% discount</v>
      </c>
      <c r="K771" s="4">
        <v>0.66</v>
      </c>
      <c r="L771">
        <v>4.4000000000000004</v>
      </c>
      <c r="M771">
        <f>ROUND(Table1[[#This Row],[rating]], 0)</f>
        <v>4</v>
      </c>
      <c r="N771" s="1">
        <v>8372</v>
      </c>
      <c r="O771" s="1">
        <f>Table1[[#This Row],[rating]]*Table1[[#This Row],[ rating_count ]]</f>
        <v>36836.800000000003</v>
      </c>
      <c r="P771" s="1" t="str">
        <f>IF(Table1[[#This Row],[ rating_count ]]&lt;= 1000, "&lt;=1000", "&gt;=1000" )</f>
        <v>&gt;=1000</v>
      </c>
      <c r="Q771" s="1">
        <f>Table1[[#This Row],[ rating_count ]]*Table1[[#This Row],[actual_price]]</f>
        <v>5852028</v>
      </c>
      <c r="R771" t="s">
        <v>11448</v>
      </c>
      <c r="S771" s="6" t="s">
        <v>5127</v>
      </c>
      <c r="T771" t="s">
        <v>4565</v>
      </c>
      <c r="U771" t="s">
        <v>5129</v>
      </c>
      <c r="V771">
        <f>IF(TRIM(Table1[[#This Row],[review_id]])="", 0, LEN(Table1[[#This Row],[review_id]]) - LEN(SUBSTITUTE(Table1[[#This Row],[review_id]], ",", "")) + 1)</f>
        <v>8</v>
      </c>
      <c r="W771" t="s">
        <v>5130</v>
      </c>
      <c r="X771" t="s">
        <v>5131</v>
      </c>
      <c r="Y771" t="s">
        <v>5132</v>
      </c>
      <c r="Z771" t="s">
        <v>5133</v>
      </c>
    </row>
    <row r="772" spans="1:26" hidden="1" x14ac:dyDescent="0.25">
      <c r="A772" t="s">
        <v>5134</v>
      </c>
      <c r="B772" t="s">
        <v>10246</v>
      </c>
      <c r="C772" t="s">
        <v>9505</v>
      </c>
      <c r="D772" t="str">
        <f>TRIM(LEFT(SUBSTITUTE(SUBSTITUTE(SUBSTITUTE(Table1[[#This Row],[Product_category]],"&amp;"," &amp; "),"HomeImprovement","Home Improvement"),"Car&amp;Motorbike","Car &amp; Motorbike"),999))</f>
        <v>Home &amp; Kitchen</v>
      </c>
      <c r="E772" t="s">
        <v>9506</v>
      </c>
      <c r="F772" s="1">
        <v>1349</v>
      </c>
      <c r="G772" s="1">
        <v>2198</v>
      </c>
      <c r="H772" s="1" t="str">
        <f>IF(Table1[[#This Row],[actual_price]]&lt;500,"&lt;500",
   IF(Table1[[#This Row],[actual_price]]&lt;=1000,"500–1000",IF(Table1[[#This Row],[actual_price]]&lt;=10000, "1000-10000",IF(Table1[[#This Row],[actual_price]]&lt;=50000, "10000-50000",IF(Table1[[#This Row],[actual_price]]&lt;=100000, "50000-100000","&gt;100000")))))</f>
        <v>1000-10000</v>
      </c>
      <c r="I772" s="1" t="str">
        <f>IF(Table1[[#This Row],[discount_percentage]] &lt;=20%, "0-20%",IF(Table1[[#This Row],[discount_percentage]] &lt;=50%, "20-50%", IF(Table1[[#This Row],[discount_percentage]] &lt;=70%, "50-70%", "70-100%" )))</f>
        <v>20-50%</v>
      </c>
      <c r="J772" s="1" t="str">
        <f>IF(Table1[[#This Row],[discount_percentage]] &gt;= 50%, "Over 50% discount", "Below 50% discount")</f>
        <v>Below 50% discount</v>
      </c>
      <c r="K772" s="4">
        <v>0.39</v>
      </c>
      <c r="L772">
        <v>4</v>
      </c>
      <c r="M772">
        <f>ROUND(Table1[[#This Row],[rating]], 0)</f>
        <v>4</v>
      </c>
      <c r="N772" s="1">
        <v>7113</v>
      </c>
      <c r="O772" s="1">
        <f>Table1[[#This Row],[rating]]*Table1[[#This Row],[ rating_count ]]</f>
        <v>28452</v>
      </c>
      <c r="P772" s="1" t="str">
        <f>IF(Table1[[#This Row],[ rating_count ]]&lt;= 1000, "&lt;=1000", "&gt;=1000" )</f>
        <v>&gt;=1000</v>
      </c>
      <c r="Q772" s="1">
        <f>Table1[[#This Row],[ rating_count ]]*Table1[[#This Row],[actual_price]]</f>
        <v>15634374</v>
      </c>
      <c r="R772" t="s">
        <v>11449</v>
      </c>
      <c r="S772" s="6" t="s">
        <v>5135</v>
      </c>
      <c r="T772" t="s">
        <v>4573</v>
      </c>
      <c r="U772" t="s">
        <v>5137</v>
      </c>
      <c r="V772">
        <f>IF(TRIM(Table1[[#This Row],[review_id]])="", 0, LEN(Table1[[#This Row],[review_id]]) - LEN(SUBSTITUTE(Table1[[#This Row],[review_id]], ",", "")) + 1)</f>
        <v>8</v>
      </c>
      <c r="W772" t="s">
        <v>5138</v>
      </c>
      <c r="X772" t="s">
        <v>5139</v>
      </c>
      <c r="Y772" t="s">
        <v>5140</v>
      </c>
      <c r="Z772" t="s">
        <v>5141</v>
      </c>
    </row>
    <row r="773" spans="1:26" hidden="1" x14ac:dyDescent="0.25">
      <c r="A773" t="s">
        <v>5142</v>
      </c>
      <c r="B773" t="s">
        <v>10247</v>
      </c>
      <c r="C773" t="s">
        <v>9489</v>
      </c>
      <c r="D773" t="str">
        <f>TRIM(LEFT(SUBSTITUTE(SUBSTITUTE(SUBSTITUTE(Table1[[#This Row],[Product_category]],"&amp;"," &amp; "),"HomeImprovement","Home Improvement"),"Car&amp;Motorbike","Car &amp; Motorbike"),999))</f>
        <v>Computers &amp; Accessories</v>
      </c>
      <c r="E773" t="s">
        <v>9490</v>
      </c>
      <c r="F773">
        <v>299</v>
      </c>
      <c r="G773">
        <v>999</v>
      </c>
      <c r="H773" t="str">
        <f>IF(Table1[[#This Row],[actual_price]]&lt;500,"&lt;500",
   IF(Table1[[#This Row],[actual_price]]&lt;=1000,"500–1000",IF(Table1[[#This Row],[actual_price]]&lt;=10000, "1000-10000",IF(Table1[[#This Row],[actual_price]]&lt;=50000, "10000-50000",IF(Table1[[#This Row],[actual_price]]&lt;=100000, "50000-100000","&gt;100000")))))</f>
        <v>500–1000</v>
      </c>
      <c r="I773" t="str">
        <f>IF(Table1[[#This Row],[discount_percentage]] &lt;=20%, "0-20%",IF(Table1[[#This Row],[discount_percentage]] &lt;=50%, "20-50%", IF(Table1[[#This Row],[discount_percentage]] &lt;=70%, "50-70%", "70-100%" )))</f>
        <v>50-70%</v>
      </c>
      <c r="J773" s="1" t="str">
        <f>IF(Table1[[#This Row],[discount_percentage]] &gt;= 50%, "Over 50% discount", "Below 50% discount")</f>
        <v>Over 50% discount</v>
      </c>
      <c r="K773" s="4">
        <v>0.7</v>
      </c>
      <c r="L773">
        <v>4.3</v>
      </c>
      <c r="M773">
        <f>ROUND(Table1[[#This Row],[rating]], 0)</f>
        <v>4</v>
      </c>
      <c r="N773" s="1">
        <v>20850</v>
      </c>
      <c r="O773" s="1">
        <f>Table1[[#This Row],[rating]]*Table1[[#This Row],[ rating_count ]]</f>
        <v>89655</v>
      </c>
      <c r="P773" s="1" t="str">
        <f>IF(Table1[[#This Row],[ rating_count ]]&lt;= 1000, "&lt;=1000", "&gt;=1000" )</f>
        <v>&gt;=1000</v>
      </c>
      <c r="Q773" s="1">
        <f>Table1[[#This Row],[ rating_count ]]*Table1[[#This Row],[actual_price]]</f>
        <v>20829150</v>
      </c>
      <c r="R773" t="s">
        <v>10831</v>
      </c>
      <c r="S773" s="6" t="s">
        <v>5143</v>
      </c>
      <c r="T773" t="s">
        <v>11991</v>
      </c>
      <c r="U773" t="s">
        <v>5145</v>
      </c>
      <c r="V773">
        <f>IF(TRIM(Table1[[#This Row],[review_id]])="", 0, LEN(Table1[[#This Row],[review_id]]) - LEN(SUBSTITUTE(Table1[[#This Row],[review_id]], ",", "")) + 1)</f>
        <v>8</v>
      </c>
      <c r="W773" t="s">
        <v>5146</v>
      </c>
      <c r="X773" t="s">
        <v>5147</v>
      </c>
      <c r="Y773" t="s">
        <v>5148</v>
      </c>
      <c r="Z773" t="s">
        <v>5149</v>
      </c>
    </row>
    <row r="774" spans="1:26" hidden="1" x14ac:dyDescent="0.25">
      <c r="A774" t="s">
        <v>5150</v>
      </c>
      <c r="B774" t="s">
        <v>10248</v>
      </c>
      <c r="C774" t="s">
        <v>9489</v>
      </c>
      <c r="D774" t="str">
        <f>TRIM(LEFT(SUBSTITUTE(SUBSTITUTE(SUBSTITUTE(Table1[[#This Row],[Product_category]],"&amp;"," &amp; "),"HomeImprovement","Home Improvement"),"Car&amp;Motorbike","Car &amp; Motorbike"),999))</f>
        <v>Computers &amp; Accessories</v>
      </c>
      <c r="E774" t="s">
        <v>9490</v>
      </c>
      <c r="F774">
        <v>199</v>
      </c>
      <c r="G774">
        <v>499</v>
      </c>
      <c r="H774" t="str">
        <f>IF(Table1[[#This Row],[actual_price]]&lt;500,"&lt;500",
   IF(Table1[[#This Row],[actual_price]]&lt;=1000,"500–1000",IF(Table1[[#This Row],[actual_price]]&lt;=10000, "1000-10000",IF(Table1[[#This Row],[actual_price]]&lt;=50000, "10000-50000",IF(Table1[[#This Row],[actual_price]]&lt;=100000, "50000-100000","&gt;100000")))))</f>
        <v>&lt;500</v>
      </c>
      <c r="I774" t="str">
        <f>IF(Table1[[#This Row],[discount_percentage]] &lt;=20%, "0-20%",IF(Table1[[#This Row],[discount_percentage]] &lt;=50%, "20-50%", IF(Table1[[#This Row],[discount_percentage]] &lt;=70%, "50-70%", "70-100%" )))</f>
        <v>50-70%</v>
      </c>
      <c r="J774" s="1" t="str">
        <f>IF(Table1[[#This Row],[discount_percentage]] &gt;= 50%, "Over 50% discount", "Below 50% discount")</f>
        <v>Over 50% discount</v>
      </c>
      <c r="K774" s="4">
        <v>0.6</v>
      </c>
      <c r="L774">
        <v>3.3</v>
      </c>
      <c r="M774">
        <f>ROUND(Table1[[#This Row],[rating]], 0)</f>
        <v>3</v>
      </c>
      <c r="N774" s="1">
        <v>2804</v>
      </c>
      <c r="O774" s="1">
        <f>Table1[[#This Row],[rating]]*Table1[[#This Row],[ rating_count ]]</f>
        <v>9253.1999999999989</v>
      </c>
      <c r="P774" s="1" t="str">
        <f>IF(Table1[[#This Row],[ rating_count ]]&lt;= 1000, "&lt;=1000", "&gt;=1000" )</f>
        <v>&gt;=1000</v>
      </c>
      <c r="Q774" s="1">
        <f>Table1[[#This Row],[ rating_count ]]*Table1[[#This Row],[actual_price]]</f>
        <v>1399196</v>
      </c>
      <c r="R774" t="s">
        <v>11450</v>
      </c>
      <c r="S774" s="6" t="s">
        <v>5151</v>
      </c>
      <c r="T774" t="s">
        <v>4581</v>
      </c>
      <c r="U774" t="s">
        <v>5153</v>
      </c>
      <c r="V774">
        <f>IF(TRIM(Table1[[#This Row],[review_id]])="", 0, LEN(Table1[[#This Row],[review_id]]) - LEN(SUBSTITUTE(Table1[[#This Row],[review_id]], ",", "")) + 1)</f>
        <v>8</v>
      </c>
      <c r="W774" t="s">
        <v>5154</v>
      </c>
      <c r="X774" t="s">
        <v>5155</v>
      </c>
      <c r="Y774" t="s">
        <v>5156</v>
      </c>
      <c r="Z774" t="s">
        <v>5157</v>
      </c>
    </row>
    <row r="775" spans="1:26" hidden="1" x14ac:dyDescent="0.25">
      <c r="A775" t="s">
        <v>5158</v>
      </c>
      <c r="B775" t="s">
        <v>5159</v>
      </c>
      <c r="C775" t="s">
        <v>9503</v>
      </c>
      <c r="D775" t="str">
        <f>TRIM(LEFT(SUBSTITUTE(SUBSTITUTE(SUBSTITUTE(Table1[[#This Row],[Product_category]],"&amp;"," &amp; "),"HomeImprovement","Home Improvement"),"Car&amp;Motorbike","Car &amp; Motorbike"),999))</f>
        <v>OfficeProducts</v>
      </c>
      <c r="E775" t="s">
        <v>9504</v>
      </c>
      <c r="F775" s="1">
        <v>1999</v>
      </c>
      <c r="G775" s="1">
        <v>9999</v>
      </c>
      <c r="H775" s="1" t="str">
        <f>IF(Table1[[#This Row],[actual_price]]&lt;500,"&lt;500",
   IF(Table1[[#This Row],[actual_price]]&lt;=1000,"500–1000",IF(Table1[[#This Row],[actual_price]]&lt;=10000, "1000-10000",IF(Table1[[#This Row],[actual_price]]&lt;=50000, "10000-50000",IF(Table1[[#This Row],[actual_price]]&lt;=100000, "50000-100000","&gt;100000")))))</f>
        <v>1000-10000</v>
      </c>
      <c r="I775" s="1" t="str">
        <f>IF(Table1[[#This Row],[discount_percentage]] &lt;=20%, "0-20%",IF(Table1[[#This Row],[discount_percentage]] &lt;=50%, "20-50%", IF(Table1[[#This Row],[discount_percentage]] &lt;=70%, "50-70%", "70-100%" )))</f>
        <v>70-100%</v>
      </c>
      <c r="J775" s="1" t="str">
        <f>IF(Table1[[#This Row],[discount_percentage]] &gt;= 50%, "Over 50% discount", "Below 50% discount")</f>
        <v>Over 50% discount</v>
      </c>
      <c r="K775" s="4">
        <v>0.8</v>
      </c>
      <c r="L775">
        <v>3.7</v>
      </c>
      <c r="M775">
        <f>ROUND(Table1[[#This Row],[rating]], 0)</f>
        <v>4</v>
      </c>
      <c r="N775" s="1">
        <v>1986</v>
      </c>
      <c r="O775" s="1">
        <f>Table1[[#This Row],[rating]]*Table1[[#This Row],[ rating_count ]]</f>
        <v>7348.2000000000007</v>
      </c>
      <c r="P775" s="1" t="str">
        <f>IF(Table1[[#This Row],[ rating_count ]]&lt;= 1000, "&lt;=1000", "&gt;=1000" )</f>
        <v>&gt;=1000</v>
      </c>
      <c r="Q775" s="1">
        <f>Table1[[#This Row],[ rating_count ]]*Table1[[#This Row],[actual_price]]</f>
        <v>19858014</v>
      </c>
      <c r="R775" t="s">
        <v>11348</v>
      </c>
      <c r="S775" s="6" t="s">
        <v>5160</v>
      </c>
      <c r="T775" t="s">
        <v>4589</v>
      </c>
      <c r="U775" t="s">
        <v>5161</v>
      </c>
      <c r="V775">
        <f>IF(TRIM(Table1[[#This Row],[review_id]])="", 0, LEN(Table1[[#This Row],[review_id]]) - LEN(SUBSTITUTE(Table1[[#This Row],[review_id]], ",", "")) + 1)</f>
        <v>8</v>
      </c>
      <c r="W775" t="s">
        <v>5162</v>
      </c>
      <c r="X775" t="s">
        <v>5163</v>
      </c>
      <c r="Y775" t="s">
        <v>5164</v>
      </c>
      <c r="Z775" t="s">
        <v>5165</v>
      </c>
    </row>
    <row r="776" spans="1:26" hidden="1" x14ac:dyDescent="0.25">
      <c r="A776" t="s">
        <v>5166</v>
      </c>
      <c r="B776" t="s">
        <v>10249</v>
      </c>
      <c r="C776" t="s">
        <v>9492</v>
      </c>
      <c r="D776" t="str">
        <f>TRIM(LEFT(SUBSTITUTE(SUBSTITUTE(SUBSTITUTE(Table1[[#This Row],[Product_category]],"&amp;"," &amp; "),"HomeImprovement","Home Improvement"),"Car&amp;Motorbike","Car &amp; Motorbike"),999))</f>
        <v>Electronics</v>
      </c>
      <c r="E776" s="1" t="s">
        <v>9498</v>
      </c>
      <c r="F776">
        <v>99</v>
      </c>
      <c r="G776">
        <v>499</v>
      </c>
      <c r="H776" t="str">
        <f>IF(Table1[[#This Row],[actual_price]]&lt;500,"&lt;500",
   IF(Table1[[#This Row],[actual_price]]&lt;=1000,"500–1000",IF(Table1[[#This Row],[actual_price]]&lt;=10000, "1000-10000",IF(Table1[[#This Row],[actual_price]]&lt;=50000, "10000-50000",IF(Table1[[#This Row],[actual_price]]&lt;=100000, "50000-100000","&gt;100000")))))</f>
        <v>&lt;500</v>
      </c>
      <c r="I776" t="str">
        <f>IF(Table1[[#This Row],[discount_percentage]] &lt;=20%, "0-20%",IF(Table1[[#This Row],[discount_percentage]] &lt;=50%, "20-50%", IF(Table1[[#This Row],[discount_percentage]] &lt;=70%, "50-70%", "70-100%" )))</f>
        <v>70-100%</v>
      </c>
      <c r="J776" s="1" t="str">
        <f>IF(Table1[[#This Row],[discount_percentage]] &gt;= 50%, "Over 50% discount", "Below 50% discount")</f>
        <v>Over 50% discount</v>
      </c>
      <c r="K776" s="4">
        <v>0.8</v>
      </c>
      <c r="L776">
        <v>4.0999999999999996</v>
      </c>
      <c r="M776">
        <f>ROUND(Table1[[#This Row],[rating]], 0)</f>
        <v>4</v>
      </c>
      <c r="N776" s="1">
        <v>2451</v>
      </c>
      <c r="O776" s="1">
        <f>Table1[[#This Row],[rating]]*Table1[[#This Row],[ rating_count ]]</f>
        <v>10049.099999999999</v>
      </c>
      <c r="P776" s="1" t="str">
        <f>IF(Table1[[#This Row],[ rating_count ]]&lt;= 1000, "&lt;=1000", "&gt;=1000" )</f>
        <v>&gt;=1000</v>
      </c>
      <c r="Q776" s="1">
        <f>Table1[[#This Row],[ rating_count ]]*Table1[[#This Row],[actual_price]]</f>
        <v>1223049</v>
      </c>
      <c r="R776" t="s">
        <v>11175</v>
      </c>
      <c r="S776" s="6" t="s">
        <v>5167</v>
      </c>
      <c r="T776" t="s">
        <v>12195</v>
      </c>
      <c r="U776" t="s">
        <v>5168</v>
      </c>
      <c r="V776">
        <f>IF(TRIM(Table1[[#This Row],[review_id]])="", 0, LEN(Table1[[#This Row],[review_id]]) - LEN(SUBSTITUTE(Table1[[#This Row],[review_id]], ",", "")) + 1)</f>
        <v>8</v>
      </c>
      <c r="W776" t="s">
        <v>5169</v>
      </c>
      <c r="X776" t="s">
        <v>5170</v>
      </c>
      <c r="Y776" t="s">
        <v>5171</v>
      </c>
      <c r="Z776" t="s">
        <v>5172</v>
      </c>
    </row>
    <row r="777" spans="1:26" hidden="1" x14ac:dyDescent="0.25">
      <c r="A777" t="s">
        <v>5173</v>
      </c>
      <c r="B777" t="s">
        <v>10250</v>
      </c>
      <c r="C777" t="s">
        <v>9492</v>
      </c>
      <c r="D777" t="str">
        <f>TRIM(LEFT(SUBSTITUTE(SUBSTITUTE(SUBSTITUTE(Table1[[#This Row],[Product_category]],"&amp;"," &amp; "),"HomeImprovement","Home Improvement"),"Car&amp;Motorbike","Car &amp; Motorbike"),999))</f>
        <v>Electronics</v>
      </c>
      <c r="E777" t="s">
        <v>9498</v>
      </c>
      <c r="F777">
        <v>499</v>
      </c>
      <c r="G777" s="1">
        <v>1000</v>
      </c>
      <c r="H777" s="1" t="str">
        <f>IF(Table1[[#This Row],[actual_price]]&lt;500,"&lt;500",
   IF(Table1[[#This Row],[actual_price]]&lt;=1000,"500–1000",IF(Table1[[#This Row],[actual_price]]&lt;=10000, "1000-10000",IF(Table1[[#This Row],[actual_price]]&lt;=50000, "10000-50000",IF(Table1[[#This Row],[actual_price]]&lt;=100000, "50000-100000","&gt;100000")))))</f>
        <v>500–1000</v>
      </c>
      <c r="I777" s="1" t="str">
        <f>IF(Table1[[#This Row],[discount_percentage]] &lt;=20%, "0-20%",IF(Table1[[#This Row],[discount_percentage]] &lt;=50%, "20-50%", IF(Table1[[#This Row],[discount_percentage]] &lt;=70%, "50-70%", "70-100%" )))</f>
        <v>20-50%</v>
      </c>
      <c r="J777" s="1" t="str">
        <f>IF(Table1[[#This Row],[discount_percentage]] &gt;= 50%, "Over 50% discount", "Below 50% discount")</f>
        <v>Over 50% discount</v>
      </c>
      <c r="K777" s="4">
        <v>0.5</v>
      </c>
      <c r="L777">
        <v>5</v>
      </c>
      <c r="M777">
        <f>ROUND(Table1[[#This Row],[rating]], 0)</f>
        <v>5</v>
      </c>
      <c r="N777">
        <v>23</v>
      </c>
      <c r="O777" s="1">
        <f>Table1[[#This Row],[rating]]*Table1[[#This Row],[ rating_count ]]</f>
        <v>115</v>
      </c>
      <c r="P777" s="1" t="str">
        <f>IF(Table1[[#This Row],[ rating_count ]]&lt;= 1000, "&lt;=1000", "&gt;=1000" )</f>
        <v>&lt;=1000</v>
      </c>
      <c r="Q777" s="1">
        <f>Table1[[#This Row],[ rating_count ]]*Table1[[#This Row],[actual_price]]</f>
        <v>23000</v>
      </c>
      <c r="R777" t="s">
        <v>11451</v>
      </c>
      <c r="S777" s="6" t="s">
        <v>5174</v>
      </c>
      <c r="T777" t="s">
        <v>4604</v>
      </c>
      <c r="U777" t="s">
        <v>5175</v>
      </c>
      <c r="V777">
        <f>IF(TRIM(Table1[[#This Row],[review_id]])="", 0, LEN(Table1[[#This Row],[review_id]]) - LEN(SUBSTITUTE(Table1[[#This Row],[review_id]], ",", "")) + 1)</f>
        <v>8</v>
      </c>
      <c r="W777" t="s">
        <v>5176</v>
      </c>
      <c r="X777" t="s">
        <v>5177</v>
      </c>
      <c r="Y777" t="s">
        <v>5178</v>
      </c>
      <c r="Z777" t="s">
        <v>5179</v>
      </c>
    </row>
    <row r="778" spans="1:26" hidden="1" x14ac:dyDescent="0.25">
      <c r="A778" t="s">
        <v>5180</v>
      </c>
      <c r="B778" t="s">
        <v>10251</v>
      </c>
      <c r="C778" t="s">
        <v>9489</v>
      </c>
      <c r="D778" t="str">
        <f>TRIM(LEFT(SUBSTITUTE(SUBSTITUTE(SUBSTITUTE(Table1[[#This Row],[Product_category]],"&amp;"," &amp; "),"HomeImprovement","Home Improvement"),"Car&amp;Motorbike","Car &amp; Motorbike"),999))</f>
        <v>Computers &amp; Accessories</v>
      </c>
      <c r="E778" t="s">
        <v>9490</v>
      </c>
      <c r="F778" s="1">
        <v>1792</v>
      </c>
      <c r="G778" s="1">
        <v>3500</v>
      </c>
      <c r="H778" s="1" t="str">
        <f>IF(Table1[[#This Row],[actual_price]]&lt;500,"&lt;500",
   IF(Table1[[#This Row],[actual_price]]&lt;=1000,"500–1000",IF(Table1[[#This Row],[actual_price]]&lt;=10000, "1000-10000",IF(Table1[[#This Row],[actual_price]]&lt;=50000, "10000-50000",IF(Table1[[#This Row],[actual_price]]&lt;=100000, "50000-100000","&gt;100000")))))</f>
        <v>1000-10000</v>
      </c>
      <c r="I778" s="1" t="str">
        <f>IF(Table1[[#This Row],[discount_percentage]] &lt;=20%, "0-20%",IF(Table1[[#This Row],[discount_percentage]] &lt;=50%, "20-50%", IF(Table1[[#This Row],[discount_percentage]] &lt;=70%, "50-70%", "70-100%" )))</f>
        <v>20-50%</v>
      </c>
      <c r="J778" s="1" t="str">
        <f>IF(Table1[[#This Row],[discount_percentage]] &gt;= 50%, "Over 50% discount", "Below 50% discount")</f>
        <v>Below 50% discount</v>
      </c>
      <c r="K778" s="4">
        <v>0.49</v>
      </c>
      <c r="L778">
        <v>4.5</v>
      </c>
      <c r="M778">
        <f>ROUND(Table1[[#This Row],[rating]], 0)</f>
        <v>5</v>
      </c>
      <c r="N778" s="1">
        <v>26194</v>
      </c>
      <c r="O778" s="1">
        <f>Table1[[#This Row],[rating]]*Table1[[#This Row],[ rating_count ]]</f>
        <v>117873</v>
      </c>
      <c r="P778" s="1" t="str">
        <f>IF(Table1[[#This Row],[ rating_count ]]&lt;= 1000, "&lt;=1000", "&gt;=1000" )</f>
        <v>&gt;=1000</v>
      </c>
      <c r="Q778" s="1">
        <f>Table1[[#This Row],[ rating_count ]]*Table1[[#This Row],[actual_price]]</f>
        <v>91679000</v>
      </c>
      <c r="R778" t="s">
        <v>11452</v>
      </c>
      <c r="S778" s="6" t="s">
        <v>5181</v>
      </c>
      <c r="T778" t="s">
        <v>4612</v>
      </c>
      <c r="U778" t="s">
        <v>5183</v>
      </c>
      <c r="V778">
        <f>IF(TRIM(Table1[[#This Row],[review_id]])="", 0, LEN(Table1[[#This Row],[review_id]]) - LEN(SUBSTITUTE(Table1[[#This Row],[review_id]], ",", "")) + 1)</f>
        <v>8</v>
      </c>
      <c r="W778" t="s">
        <v>5184</v>
      </c>
      <c r="X778" t="s">
        <v>5185</v>
      </c>
      <c r="Y778" t="s">
        <v>5186</v>
      </c>
      <c r="Z778" t="s">
        <v>5187</v>
      </c>
    </row>
    <row r="779" spans="1:26" hidden="1" x14ac:dyDescent="0.25">
      <c r="A779" t="s">
        <v>5188</v>
      </c>
      <c r="B779" t="s">
        <v>10252</v>
      </c>
      <c r="C779" t="s">
        <v>9492</v>
      </c>
      <c r="D779" t="str">
        <f>TRIM(LEFT(SUBSTITUTE(SUBSTITUTE(SUBSTITUTE(Table1[[#This Row],[Product_category]],"&amp;"," &amp; "),"HomeImprovement","Home Improvement"),"Car&amp;Motorbike","Car &amp; Motorbike"),999))</f>
        <v>Electronics</v>
      </c>
      <c r="E779" s="1" t="s">
        <v>9496</v>
      </c>
      <c r="F779" s="1">
        <v>3299</v>
      </c>
      <c r="G779" s="1">
        <v>4100</v>
      </c>
      <c r="H779" s="1" t="str">
        <f>IF(Table1[[#This Row],[actual_price]]&lt;500,"&lt;500",
   IF(Table1[[#This Row],[actual_price]]&lt;=1000,"500–1000",IF(Table1[[#This Row],[actual_price]]&lt;=10000, "1000-10000",IF(Table1[[#This Row],[actual_price]]&lt;=50000, "10000-50000",IF(Table1[[#This Row],[actual_price]]&lt;=100000, "50000-100000","&gt;100000")))))</f>
        <v>1000-10000</v>
      </c>
      <c r="I779" s="1" t="str">
        <f>IF(Table1[[#This Row],[discount_percentage]] &lt;=20%, "0-20%",IF(Table1[[#This Row],[discount_percentage]] &lt;=50%, "20-50%", IF(Table1[[#This Row],[discount_percentage]] &lt;=70%, "50-70%", "70-100%" )))</f>
        <v>0-20%</v>
      </c>
      <c r="J779" s="1" t="str">
        <f>IF(Table1[[#This Row],[discount_percentage]] &gt;= 50%, "Over 50% discount", "Below 50% discount")</f>
        <v>Below 50% discount</v>
      </c>
      <c r="K779" s="4">
        <v>0.2</v>
      </c>
      <c r="L779">
        <v>3.9</v>
      </c>
      <c r="M779">
        <f>ROUND(Table1[[#This Row],[rating]], 0)</f>
        <v>4</v>
      </c>
      <c r="N779" s="1">
        <v>15783</v>
      </c>
      <c r="O779" s="1">
        <f>Table1[[#This Row],[rating]]*Table1[[#This Row],[ rating_count ]]</f>
        <v>61553.7</v>
      </c>
      <c r="P779" s="1" t="str">
        <f>IF(Table1[[#This Row],[ rating_count ]]&lt;= 1000, "&lt;=1000", "&gt;=1000" )</f>
        <v>&gt;=1000</v>
      </c>
      <c r="Q779" s="1">
        <f>Table1[[#This Row],[ rating_count ]]*Table1[[#This Row],[actual_price]]</f>
        <v>64710300</v>
      </c>
      <c r="R779" t="s">
        <v>11453</v>
      </c>
      <c r="S779" s="6" t="s">
        <v>5189</v>
      </c>
      <c r="T779" t="s">
        <v>4620</v>
      </c>
      <c r="U779" t="s">
        <v>5191</v>
      </c>
      <c r="V779">
        <f>IF(TRIM(Table1[[#This Row],[review_id]])="", 0, LEN(Table1[[#This Row],[review_id]]) - LEN(SUBSTITUTE(Table1[[#This Row],[review_id]], ",", "")) + 1)</f>
        <v>8</v>
      </c>
      <c r="W779" t="s">
        <v>5192</v>
      </c>
      <c r="X779" t="s">
        <v>5193</v>
      </c>
      <c r="Y779" t="s">
        <v>5194</v>
      </c>
      <c r="Z779" t="s">
        <v>5195</v>
      </c>
    </row>
    <row r="780" spans="1:26" hidden="1" x14ac:dyDescent="0.25">
      <c r="A780" t="s">
        <v>5196</v>
      </c>
      <c r="B780" t="s">
        <v>10253</v>
      </c>
      <c r="C780" t="s">
        <v>9489</v>
      </c>
      <c r="D780" t="str">
        <f>TRIM(LEFT(SUBSTITUTE(SUBSTITUTE(SUBSTITUTE(Table1[[#This Row],[Product_category]],"&amp;"," &amp; "),"HomeImprovement","Home Improvement"),"Car&amp;Motorbike","Car &amp; Motorbike"),999))</f>
        <v>Computers &amp; Accessories</v>
      </c>
      <c r="E780" t="s">
        <v>9511</v>
      </c>
      <c r="F780">
        <v>125</v>
      </c>
      <c r="G780">
        <v>180</v>
      </c>
      <c r="H780" t="str">
        <f>IF(Table1[[#This Row],[actual_price]]&lt;500,"&lt;500",
   IF(Table1[[#This Row],[actual_price]]&lt;=1000,"500–1000",IF(Table1[[#This Row],[actual_price]]&lt;=10000, "1000-10000",IF(Table1[[#This Row],[actual_price]]&lt;=50000, "10000-50000",IF(Table1[[#This Row],[actual_price]]&lt;=100000, "50000-100000","&gt;100000")))))</f>
        <v>&lt;500</v>
      </c>
      <c r="I780" t="str">
        <f>IF(Table1[[#This Row],[discount_percentage]] &lt;=20%, "0-20%",IF(Table1[[#This Row],[discount_percentage]] &lt;=50%, "20-50%", IF(Table1[[#This Row],[discount_percentage]] &lt;=70%, "50-70%", "70-100%" )))</f>
        <v>20-50%</v>
      </c>
      <c r="J780" s="1" t="str">
        <f>IF(Table1[[#This Row],[discount_percentage]] &gt;= 50%, "Over 50% discount", "Below 50% discount")</f>
        <v>Below 50% discount</v>
      </c>
      <c r="K780" s="4">
        <v>0.31</v>
      </c>
      <c r="L780">
        <v>4.4000000000000004</v>
      </c>
      <c r="M780">
        <f>ROUND(Table1[[#This Row],[rating]], 0)</f>
        <v>4</v>
      </c>
      <c r="N780" s="1">
        <v>8053</v>
      </c>
      <c r="O780" s="1">
        <f>Table1[[#This Row],[rating]]*Table1[[#This Row],[ rating_count ]]</f>
        <v>35433.200000000004</v>
      </c>
      <c r="P780" s="1" t="str">
        <f>IF(Table1[[#This Row],[ rating_count ]]&lt;= 1000, "&lt;=1000", "&gt;=1000" )</f>
        <v>&gt;=1000</v>
      </c>
      <c r="Q780" s="1">
        <f>Table1[[#This Row],[ rating_count ]]*Table1[[#This Row],[actual_price]]</f>
        <v>1449540</v>
      </c>
      <c r="R780" t="s">
        <v>11454</v>
      </c>
      <c r="S780" s="6" t="s">
        <v>5197</v>
      </c>
      <c r="T780" t="s">
        <v>4628</v>
      </c>
      <c r="U780" t="s">
        <v>5199</v>
      </c>
      <c r="V780">
        <f>IF(TRIM(Table1[[#This Row],[review_id]])="", 0, LEN(Table1[[#This Row],[review_id]]) - LEN(SUBSTITUTE(Table1[[#This Row],[review_id]], ",", "")) + 1)</f>
        <v>8</v>
      </c>
      <c r="W780" t="s">
        <v>5200</v>
      </c>
      <c r="X780" t="s">
        <v>5201</v>
      </c>
      <c r="Y780" t="s">
        <v>5202</v>
      </c>
      <c r="Z780" t="s">
        <v>5203</v>
      </c>
    </row>
    <row r="781" spans="1:26" hidden="1" x14ac:dyDescent="0.25">
      <c r="A781" t="s">
        <v>5204</v>
      </c>
      <c r="B781" t="s">
        <v>10254</v>
      </c>
      <c r="C781" t="s">
        <v>9492</v>
      </c>
      <c r="D781" t="str">
        <f>TRIM(LEFT(SUBSTITUTE(SUBSTITUTE(SUBSTITUTE(Table1[[#This Row],[Product_category]],"&amp;"," &amp; "),"HomeImprovement","Home Improvement"),"Car&amp;Motorbike","Car &amp; Motorbike"),999))</f>
        <v>Electronics</v>
      </c>
      <c r="E781" t="s">
        <v>9494</v>
      </c>
      <c r="F781">
        <v>399</v>
      </c>
      <c r="G781" s="1">
        <v>1190</v>
      </c>
      <c r="H781" s="1" t="str">
        <f>IF(Table1[[#This Row],[actual_price]]&lt;500,"&lt;500",
   IF(Table1[[#This Row],[actual_price]]&lt;=1000,"500–1000",IF(Table1[[#This Row],[actual_price]]&lt;=10000, "1000-10000",IF(Table1[[#This Row],[actual_price]]&lt;=50000, "10000-50000",IF(Table1[[#This Row],[actual_price]]&lt;=100000, "50000-100000","&gt;100000")))))</f>
        <v>1000-10000</v>
      </c>
      <c r="I781" s="1" t="str">
        <f>IF(Table1[[#This Row],[discount_percentage]] &lt;=20%, "0-20%",IF(Table1[[#This Row],[discount_percentage]] &lt;=50%, "20-50%", IF(Table1[[#This Row],[discount_percentage]] &lt;=70%, "50-70%", "70-100%" )))</f>
        <v>50-70%</v>
      </c>
      <c r="J781" s="1" t="str">
        <f>IF(Table1[[#This Row],[discount_percentage]] &gt;= 50%, "Over 50% discount", "Below 50% discount")</f>
        <v>Over 50% discount</v>
      </c>
      <c r="K781" s="4">
        <v>0.66</v>
      </c>
      <c r="L781">
        <v>4.0999999999999996</v>
      </c>
      <c r="M781">
        <f>ROUND(Table1[[#This Row],[rating]], 0)</f>
        <v>4</v>
      </c>
      <c r="N781" s="1">
        <v>2809</v>
      </c>
      <c r="O781" s="1">
        <f>Table1[[#This Row],[rating]]*Table1[[#This Row],[ rating_count ]]</f>
        <v>11516.9</v>
      </c>
      <c r="P781" s="1" t="str">
        <f>IF(Table1[[#This Row],[ rating_count ]]&lt;= 1000, "&lt;=1000", "&gt;=1000" )</f>
        <v>&gt;=1000</v>
      </c>
      <c r="Q781" s="1">
        <f>Table1[[#This Row],[ rating_count ]]*Table1[[#This Row],[actual_price]]</f>
        <v>3342710</v>
      </c>
      <c r="R781" t="s">
        <v>11455</v>
      </c>
      <c r="S781" s="6" t="s">
        <v>5205</v>
      </c>
      <c r="T781" t="s">
        <v>12196</v>
      </c>
      <c r="U781" t="s">
        <v>5207</v>
      </c>
      <c r="V781">
        <f>IF(TRIM(Table1[[#This Row],[review_id]])="", 0, LEN(Table1[[#This Row],[review_id]]) - LEN(SUBSTITUTE(Table1[[#This Row],[review_id]], ",", "")) + 1)</f>
        <v>8</v>
      </c>
      <c r="W781" t="s">
        <v>5208</v>
      </c>
      <c r="X781" t="s">
        <v>5209</v>
      </c>
      <c r="Y781" t="s">
        <v>5210</v>
      </c>
      <c r="Z781" t="s">
        <v>5211</v>
      </c>
    </row>
    <row r="782" spans="1:26" hidden="1" x14ac:dyDescent="0.25">
      <c r="A782" t="s">
        <v>5212</v>
      </c>
      <c r="B782" t="s">
        <v>10255</v>
      </c>
      <c r="C782" t="s">
        <v>9492</v>
      </c>
      <c r="D782" t="str">
        <f>TRIM(LEFT(SUBSTITUTE(SUBSTITUTE(SUBSTITUTE(Table1[[#This Row],[Product_category]],"&amp;"," &amp; "),"HomeImprovement","Home Improvement"),"Car&amp;Motorbike","Car &amp; Motorbike"),999))</f>
        <v>Electronics</v>
      </c>
      <c r="E782" s="1" t="s">
        <v>9496</v>
      </c>
      <c r="F782" s="1">
        <v>1199</v>
      </c>
      <c r="G782" s="1">
        <v>7999</v>
      </c>
      <c r="H782" s="1" t="str">
        <f>IF(Table1[[#This Row],[actual_price]]&lt;500,"&lt;500",
   IF(Table1[[#This Row],[actual_price]]&lt;=1000,"500–1000",IF(Table1[[#This Row],[actual_price]]&lt;=10000, "1000-10000",IF(Table1[[#This Row],[actual_price]]&lt;=50000, "10000-50000",IF(Table1[[#This Row],[actual_price]]&lt;=100000, "50000-100000","&gt;100000")))))</f>
        <v>1000-10000</v>
      </c>
      <c r="I782" s="1" t="str">
        <f>IF(Table1[[#This Row],[discount_percentage]] &lt;=20%, "0-20%",IF(Table1[[#This Row],[discount_percentage]] &lt;=50%, "20-50%", IF(Table1[[#This Row],[discount_percentage]] &lt;=70%, "50-70%", "70-100%" )))</f>
        <v>70-100%</v>
      </c>
      <c r="J782" s="1" t="str">
        <f>IF(Table1[[#This Row],[discount_percentage]] &gt;= 50%, "Over 50% discount", "Below 50% discount")</f>
        <v>Over 50% discount</v>
      </c>
      <c r="K782" s="4">
        <v>0.85</v>
      </c>
      <c r="L782">
        <v>3.6</v>
      </c>
      <c r="M782">
        <f>ROUND(Table1[[#This Row],[rating]], 0)</f>
        <v>4</v>
      </c>
      <c r="N782" s="1">
        <v>25910</v>
      </c>
      <c r="O782" s="1">
        <f>Table1[[#This Row],[rating]]*Table1[[#This Row],[ rating_count ]]</f>
        <v>93276</v>
      </c>
      <c r="P782" s="1" t="str">
        <f>IF(Table1[[#This Row],[ rating_count ]]&lt;= 1000, "&lt;=1000", "&gt;=1000" )</f>
        <v>&gt;=1000</v>
      </c>
      <c r="Q782" s="1">
        <f>Table1[[#This Row],[ rating_count ]]*Table1[[#This Row],[actual_price]]</f>
        <v>207254090</v>
      </c>
      <c r="R782" t="s">
        <v>11456</v>
      </c>
      <c r="S782" s="6" t="s">
        <v>5213</v>
      </c>
      <c r="T782" t="s">
        <v>4643</v>
      </c>
      <c r="U782" t="s">
        <v>5215</v>
      </c>
      <c r="V782">
        <f>IF(TRIM(Table1[[#This Row],[review_id]])="", 0, LEN(Table1[[#This Row],[review_id]]) - LEN(SUBSTITUTE(Table1[[#This Row],[review_id]], ",", "")) + 1)</f>
        <v>8</v>
      </c>
      <c r="W782" t="s">
        <v>5216</v>
      </c>
      <c r="X782" t="s">
        <v>5217</v>
      </c>
      <c r="Y782" t="s">
        <v>5218</v>
      </c>
      <c r="Z782" t="s">
        <v>5219</v>
      </c>
    </row>
    <row r="783" spans="1:26" hidden="1" x14ac:dyDescent="0.25">
      <c r="A783" t="s">
        <v>5220</v>
      </c>
      <c r="B783" t="s">
        <v>10256</v>
      </c>
      <c r="C783" t="s">
        <v>9489</v>
      </c>
      <c r="D783" t="str">
        <f>TRIM(LEFT(SUBSTITUTE(SUBSTITUTE(SUBSTITUTE(Table1[[#This Row],[Product_category]],"&amp;"," &amp; "),"HomeImprovement","Home Improvement"),"Car&amp;Motorbike","Car &amp; Motorbike"),999))</f>
        <v>Computers &amp; Accessories</v>
      </c>
      <c r="E783" s="1" t="s">
        <v>9490</v>
      </c>
      <c r="F783">
        <v>235</v>
      </c>
      <c r="G783" s="1">
        <v>1599</v>
      </c>
      <c r="H783" s="1" t="str">
        <f>IF(Table1[[#This Row],[actual_price]]&lt;500,"&lt;500",
   IF(Table1[[#This Row],[actual_price]]&lt;=1000,"500–1000",IF(Table1[[#This Row],[actual_price]]&lt;=10000, "1000-10000",IF(Table1[[#This Row],[actual_price]]&lt;=50000, "10000-50000",IF(Table1[[#This Row],[actual_price]]&lt;=100000, "50000-100000","&gt;100000")))))</f>
        <v>1000-10000</v>
      </c>
      <c r="I783" s="1" t="str">
        <f>IF(Table1[[#This Row],[discount_percentage]] &lt;=20%, "0-20%",IF(Table1[[#This Row],[discount_percentage]] &lt;=50%, "20-50%", IF(Table1[[#This Row],[discount_percentage]] &lt;=70%, "50-70%", "70-100%" )))</f>
        <v>70-100%</v>
      </c>
      <c r="J783" s="1" t="str">
        <f>IF(Table1[[#This Row],[discount_percentage]] &gt;= 50%, "Over 50% discount", "Below 50% discount")</f>
        <v>Over 50% discount</v>
      </c>
      <c r="K783" s="4">
        <v>0.85</v>
      </c>
      <c r="L783">
        <v>3.8</v>
      </c>
      <c r="M783">
        <f>ROUND(Table1[[#This Row],[rating]], 0)</f>
        <v>4</v>
      </c>
      <c r="N783" s="1">
        <v>1173</v>
      </c>
      <c r="O783" s="1">
        <f>Table1[[#This Row],[rating]]*Table1[[#This Row],[ rating_count ]]</f>
        <v>4457.3999999999996</v>
      </c>
      <c r="P783" s="1" t="str">
        <f>IF(Table1[[#This Row],[ rating_count ]]&lt;= 1000, "&lt;=1000", "&gt;=1000" )</f>
        <v>&gt;=1000</v>
      </c>
      <c r="Q783" s="1">
        <f>Table1[[#This Row],[ rating_count ]]*Table1[[#This Row],[actual_price]]</f>
        <v>1875627</v>
      </c>
      <c r="R783" t="s">
        <v>11457</v>
      </c>
      <c r="S783" s="6" t="s">
        <v>5221</v>
      </c>
      <c r="T783" t="s">
        <v>4651</v>
      </c>
      <c r="U783" t="s">
        <v>5223</v>
      </c>
      <c r="V783">
        <f>IF(TRIM(Table1[[#This Row],[review_id]])="", 0, LEN(Table1[[#This Row],[review_id]]) - LEN(SUBSTITUTE(Table1[[#This Row],[review_id]], ",", "")) + 1)</f>
        <v>8</v>
      </c>
      <c r="W783" t="s">
        <v>5224</v>
      </c>
      <c r="X783" t="s">
        <v>5225</v>
      </c>
      <c r="Y783" t="s">
        <v>5226</v>
      </c>
      <c r="Z783" t="s">
        <v>5227</v>
      </c>
    </row>
    <row r="784" spans="1:26" hidden="1" x14ac:dyDescent="0.25">
      <c r="A784" t="s">
        <v>5228</v>
      </c>
      <c r="B784" t="s">
        <v>10257</v>
      </c>
      <c r="C784" t="s">
        <v>9492</v>
      </c>
      <c r="D784" t="str">
        <f>TRIM(LEFT(SUBSTITUTE(SUBSTITUTE(SUBSTITUTE(Table1[[#This Row],[Product_category]],"&amp;"," &amp; "),"HomeImprovement","Home Improvement"),"Car&amp;Motorbike","Car &amp; Motorbike"),999))</f>
        <v>Electronics</v>
      </c>
      <c r="E784" s="1" t="s">
        <v>9498</v>
      </c>
      <c r="F784">
        <v>549</v>
      </c>
      <c r="G784" s="1">
        <v>1999</v>
      </c>
      <c r="H784" s="1" t="str">
        <f>IF(Table1[[#This Row],[actual_price]]&lt;500,"&lt;500",
   IF(Table1[[#This Row],[actual_price]]&lt;=1000,"500–1000",IF(Table1[[#This Row],[actual_price]]&lt;=10000, "1000-10000",IF(Table1[[#This Row],[actual_price]]&lt;=50000, "10000-50000",IF(Table1[[#This Row],[actual_price]]&lt;=100000, "50000-100000","&gt;100000")))))</f>
        <v>1000-10000</v>
      </c>
      <c r="I784" s="1" t="str">
        <f>IF(Table1[[#This Row],[discount_percentage]] &lt;=20%, "0-20%",IF(Table1[[#This Row],[discount_percentage]] &lt;=50%, "20-50%", IF(Table1[[#This Row],[discount_percentage]] &lt;=70%, "50-70%", "70-100%" )))</f>
        <v>70-100%</v>
      </c>
      <c r="J784" s="1" t="str">
        <f>IF(Table1[[#This Row],[discount_percentage]] &gt;= 50%, "Over 50% discount", "Below 50% discount")</f>
        <v>Over 50% discount</v>
      </c>
      <c r="K784" s="4">
        <v>0.73</v>
      </c>
      <c r="L784">
        <v>3.6</v>
      </c>
      <c r="M784">
        <f>ROUND(Table1[[#This Row],[rating]], 0)</f>
        <v>4</v>
      </c>
      <c r="N784" s="1">
        <v>6422</v>
      </c>
      <c r="O784" s="1">
        <f>Table1[[#This Row],[rating]]*Table1[[#This Row],[ rating_count ]]</f>
        <v>23119.200000000001</v>
      </c>
      <c r="P784" s="1" t="str">
        <f>IF(Table1[[#This Row],[ rating_count ]]&lt;= 1000, "&lt;=1000", "&gt;=1000" )</f>
        <v>&gt;=1000</v>
      </c>
      <c r="Q784" s="1">
        <f>Table1[[#This Row],[ rating_count ]]*Table1[[#This Row],[actual_price]]</f>
        <v>12837578</v>
      </c>
      <c r="R784" t="s">
        <v>11458</v>
      </c>
      <c r="S784" s="6" t="s">
        <v>5229</v>
      </c>
      <c r="T784" t="s">
        <v>12197</v>
      </c>
      <c r="U784" t="s">
        <v>5231</v>
      </c>
      <c r="V784">
        <f>IF(TRIM(Table1[[#This Row],[review_id]])="", 0, LEN(Table1[[#This Row],[review_id]]) - LEN(SUBSTITUTE(Table1[[#This Row],[review_id]], ",", "")) + 1)</f>
        <v>8</v>
      </c>
      <c r="W784" t="s">
        <v>5232</v>
      </c>
      <c r="X784" t="s">
        <v>5233</v>
      </c>
      <c r="Y784" t="s">
        <v>5234</v>
      </c>
      <c r="Z784" t="s">
        <v>5235</v>
      </c>
    </row>
    <row r="785" spans="1:26" hidden="1" x14ac:dyDescent="0.25">
      <c r="A785" t="s">
        <v>5236</v>
      </c>
      <c r="B785" t="s">
        <v>10258</v>
      </c>
      <c r="C785" t="s">
        <v>9503</v>
      </c>
      <c r="D785" t="str">
        <f>TRIM(LEFT(SUBSTITUTE(SUBSTITUTE(SUBSTITUTE(Table1[[#This Row],[Product_category]],"&amp;"," &amp; "),"HomeImprovement","Home Improvement"),"Car&amp;Motorbike","Car &amp; Motorbike"),999))</f>
        <v>OfficeProducts</v>
      </c>
      <c r="E785" t="s">
        <v>9504</v>
      </c>
      <c r="F785">
        <v>89</v>
      </c>
      <c r="G785">
        <v>99</v>
      </c>
      <c r="H785" t="str">
        <f>IF(Table1[[#This Row],[actual_price]]&lt;500,"&lt;500",
   IF(Table1[[#This Row],[actual_price]]&lt;=1000,"500–1000",IF(Table1[[#This Row],[actual_price]]&lt;=10000, "1000-10000",IF(Table1[[#This Row],[actual_price]]&lt;=50000, "10000-50000",IF(Table1[[#This Row],[actual_price]]&lt;=100000, "50000-100000","&gt;100000")))))</f>
        <v>&lt;500</v>
      </c>
      <c r="I785" t="str">
        <f>IF(Table1[[#This Row],[discount_percentage]] &lt;=20%, "0-20%",IF(Table1[[#This Row],[discount_percentage]] &lt;=50%, "20-50%", IF(Table1[[#This Row],[discount_percentage]] &lt;=70%, "50-70%", "70-100%" )))</f>
        <v>0-20%</v>
      </c>
      <c r="J785" s="1" t="str">
        <f>IF(Table1[[#This Row],[discount_percentage]] &gt;= 50%, "Over 50% discount", "Below 50% discount")</f>
        <v>Below 50% discount</v>
      </c>
      <c r="K785" s="4">
        <v>0.1</v>
      </c>
      <c r="L785">
        <v>4.2</v>
      </c>
      <c r="M785">
        <f>ROUND(Table1[[#This Row],[rating]], 0)</f>
        <v>4</v>
      </c>
      <c r="N785">
        <v>241</v>
      </c>
      <c r="O785" s="1">
        <f>Table1[[#This Row],[rating]]*Table1[[#This Row],[ rating_count ]]</f>
        <v>1012.2</v>
      </c>
      <c r="P785" s="1" t="str">
        <f>IF(Table1[[#This Row],[ rating_count ]]&lt;= 1000, "&lt;=1000", "&gt;=1000" )</f>
        <v>&lt;=1000</v>
      </c>
      <c r="Q785" s="1">
        <f>Table1[[#This Row],[ rating_count ]]*Table1[[#This Row],[actual_price]]</f>
        <v>23859</v>
      </c>
      <c r="R785" t="s">
        <v>11459</v>
      </c>
      <c r="S785" s="6" t="s">
        <v>5237</v>
      </c>
      <c r="T785" t="s">
        <v>12198</v>
      </c>
      <c r="U785" t="s">
        <v>5239</v>
      </c>
      <c r="V785">
        <f>IF(TRIM(Table1[[#This Row],[review_id]])="", 0, LEN(Table1[[#This Row],[review_id]]) - LEN(SUBSTITUTE(Table1[[#This Row],[review_id]], ",", "")) + 1)</f>
        <v>8</v>
      </c>
      <c r="W785" t="s">
        <v>5240</v>
      </c>
      <c r="X785" t="s">
        <v>5241</v>
      </c>
      <c r="Y785" t="s">
        <v>5242</v>
      </c>
      <c r="Z785" t="s">
        <v>5243</v>
      </c>
    </row>
    <row r="786" spans="1:26" hidden="1" x14ac:dyDescent="0.25">
      <c r="A786" t="s">
        <v>5244</v>
      </c>
      <c r="B786" t="s">
        <v>10259</v>
      </c>
      <c r="C786" t="s">
        <v>9489</v>
      </c>
      <c r="D786" t="str">
        <f>TRIM(LEFT(SUBSTITUTE(SUBSTITUTE(SUBSTITUTE(Table1[[#This Row],[Product_category]],"&amp;"," &amp; "),"HomeImprovement","Home Improvement"),"Car&amp;Motorbike","Car &amp; Motorbike"),999))</f>
        <v>Computers &amp; Accessories</v>
      </c>
      <c r="E786" t="s">
        <v>9490</v>
      </c>
      <c r="F786">
        <v>970</v>
      </c>
      <c r="G786" s="1">
        <v>1999</v>
      </c>
      <c r="H786" s="1" t="str">
        <f>IF(Table1[[#This Row],[actual_price]]&lt;500,"&lt;500",
   IF(Table1[[#This Row],[actual_price]]&lt;=1000,"500–1000",IF(Table1[[#This Row],[actual_price]]&lt;=10000, "1000-10000",IF(Table1[[#This Row],[actual_price]]&lt;=50000, "10000-50000",IF(Table1[[#This Row],[actual_price]]&lt;=100000, "50000-100000","&gt;100000")))))</f>
        <v>1000-10000</v>
      </c>
      <c r="I786" s="1" t="str">
        <f>IF(Table1[[#This Row],[discount_percentage]] &lt;=20%, "0-20%",IF(Table1[[#This Row],[discount_percentage]] &lt;=50%, "20-50%", IF(Table1[[#This Row],[discount_percentage]] &lt;=70%, "50-70%", "70-100%" )))</f>
        <v>50-70%</v>
      </c>
      <c r="J786" s="1" t="str">
        <f>IF(Table1[[#This Row],[discount_percentage]] &gt;= 50%, "Over 50% discount", "Below 50% discount")</f>
        <v>Over 50% discount</v>
      </c>
      <c r="K786" s="4">
        <v>0.51</v>
      </c>
      <c r="L786">
        <v>4.4000000000000004</v>
      </c>
      <c r="M786">
        <f>ROUND(Table1[[#This Row],[rating]], 0)</f>
        <v>4</v>
      </c>
      <c r="N786">
        <v>184</v>
      </c>
      <c r="O786" s="1">
        <f>Table1[[#This Row],[rating]]*Table1[[#This Row],[ rating_count ]]</f>
        <v>809.6</v>
      </c>
      <c r="P786" s="1" t="str">
        <f>IF(Table1[[#This Row],[ rating_count ]]&lt;= 1000, "&lt;=1000", "&gt;=1000" )</f>
        <v>&lt;=1000</v>
      </c>
      <c r="Q786" s="1">
        <f>Table1[[#This Row],[ rating_count ]]*Table1[[#This Row],[actual_price]]</f>
        <v>367816</v>
      </c>
      <c r="R786" t="s">
        <v>10830</v>
      </c>
      <c r="S786" s="6" t="s">
        <v>5245</v>
      </c>
      <c r="T786" t="s">
        <v>11990</v>
      </c>
      <c r="U786" t="s">
        <v>5247</v>
      </c>
      <c r="V786">
        <f>IF(TRIM(Table1[[#This Row],[review_id]])="", 0, LEN(Table1[[#This Row],[review_id]]) - LEN(SUBSTITUTE(Table1[[#This Row],[review_id]], ",", "")) + 1)</f>
        <v>8</v>
      </c>
      <c r="W786" t="s">
        <v>5248</v>
      </c>
      <c r="X786" t="s">
        <v>5249</v>
      </c>
      <c r="Y786" t="s">
        <v>5250</v>
      </c>
      <c r="Z786" t="s">
        <v>5251</v>
      </c>
    </row>
    <row r="787" spans="1:26" hidden="1" x14ac:dyDescent="0.25">
      <c r="A787" t="s">
        <v>5252</v>
      </c>
      <c r="B787" t="s">
        <v>10260</v>
      </c>
      <c r="C787" t="s">
        <v>9489</v>
      </c>
      <c r="D787" t="str">
        <f>TRIM(LEFT(SUBSTITUTE(SUBSTITUTE(SUBSTITUTE(Table1[[#This Row],[Product_category]],"&amp;"," &amp; "),"HomeImprovement","Home Improvement"),"Car&amp;Motorbike","Car &amp; Motorbike"),999))</f>
        <v>Computers &amp; Accessories</v>
      </c>
      <c r="E787" t="s">
        <v>9490</v>
      </c>
      <c r="F787" s="1">
        <v>1299</v>
      </c>
      <c r="G787" s="1">
        <v>2999</v>
      </c>
      <c r="H787" s="1" t="str">
        <f>IF(Table1[[#This Row],[actual_price]]&lt;500,"&lt;500",
   IF(Table1[[#This Row],[actual_price]]&lt;=1000,"500–1000",IF(Table1[[#This Row],[actual_price]]&lt;=10000, "1000-10000",IF(Table1[[#This Row],[actual_price]]&lt;=50000, "10000-50000",IF(Table1[[#This Row],[actual_price]]&lt;=100000, "50000-100000","&gt;100000")))))</f>
        <v>1000-10000</v>
      </c>
      <c r="I787" s="1" t="str">
        <f>IF(Table1[[#This Row],[discount_percentage]] &lt;=20%, "0-20%",IF(Table1[[#This Row],[discount_percentage]] &lt;=50%, "20-50%", IF(Table1[[#This Row],[discount_percentage]] &lt;=70%, "50-70%", "70-100%" )))</f>
        <v>50-70%</v>
      </c>
      <c r="J787" s="1" t="str">
        <f>IF(Table1[[#This Row],[discount_percentage]] &gt;= 50%, "Over 50% discount", "Below 50% discount")</f>
        <v>Over 50% discount</v>
      </c>
      <c r="K787" s="4">
        <v>0.56999999999999995</v>
      </c>
      <c r="L787">
        <v>3.8</v>
      </c>
      <c r="M787">
        <f>ROUND(Table1[[#This Row],[rating]], 0)</f>
        <v>4</v>
      </c>
      <c r="N787" s="1">
        <v>14629</v>
      </c>
      <c r="O787" s="1">
        <f>Table1[[#This Row],[rating]]*Table1[[#This Row],[ rating_count ]]</f>
        <v>55590.2</v>
      </c>
      <c r="P787" s="1" t="str">
        <f>IF(Table1[[#This Row],[ rating_count ]]&lt;= 1000, "&lt;=1000", "&gt;=1000" )</f>
        <v>&gt;=1000</v>
      </c>
      <c r="Q787" s="1">
        <f>Table1[[#This Row],[ rating_count ]]*Table1[[#This Row],[actual_price]]</f>
        <v>43872371</v>
      </c>
      <c r="R787" t="s">
        <v>11460</v>
      </c>
      <c r="S787" s="6" t="s">
        <v>5253</v>
      </c>
      <c r="T787" t="s">
        <v>4673</v>
      </c>
      <c r="U787" t="s">
        <v>5255</v>
      </c>
      <c r="V787">
        <f>IF(TRIM(Table1[[#This Row],[review_id]])="", 0, LEN(Table1[[#This Row],[review_id]]) - LEN(SUBSTITUTE(Table1[[#This Row],[review_id]], ",", "")) + 1)</f>
        <v>8</v>
      </c>
      <c r="W787" t="s">
        <v>5256</v>
      </c>
      <c r="X787" t="s">
        <v>5257</v>
      </c>
      <c r="Y787" t="s">
        <v>5258</v>
      </c>
      <c r="Z787" t="s">
        <v>5259</v>
      </c>
    </row>
    <row r="788" spans="1:26" hidden="1" x14ac:dyDescent="0.25">
      <c r="A788" t="s">
        <v>5260</v>
      </c>
      <c r="B788" t="s">
        <v>10261</v>
      </c>
      <c r="C788" t="s">
        <v>9492</v>
      </c>
      <c r="D788" t="str">
        <f>TRIM(LEFT(SUBSTITUTE(SUBSTITUTE(SUBSTITUTE(Table1[[#This Row],[Product_category]],"&amp;"," &amp; "),"HomeImprovement","Home Improvement"),"Car&amp;Motorbike","Car &amp; Motorbike"),999))</f>
        <v>Electronics</v>
      </c>
      <c r="E788" s="1" t="s">
        <v>9507</v>
      </c>
      <c r="F788">
        <v>230</v>
      </c>
      <c r="G788">
        <v>999</v>
      </c>
      <c r="H788" t="str">
        <f>IF(Table1[[#This Row],[actual_price]]&lt;500,"&lt;500",
   IF(Table1[[#This Row],[actual_price]]&lt;=1000,"500–1000",IF(Table1[[#This Row],[actual_price]]&lt;=10000, "1000-10000",IF(Table1[[#This Row],[actual_price]]&lt;=50000, "10000-50000",IF(Table1[[#This Row],[actual_price]]&lt;=100000, "50000-100000","&gt;100000")))))</f>
        <v>500–1000</v>
      </c>
      <c r="I788" t="str">
        <f>IF(Table1[[#This Row],[discount_percentage]] &lt;=20%, "0-20%",IF(Table1[[#This Row],[discount_percentage]] &lt;=50%, "20-50%", IF(Table1[[#This Row],[discount_percentage]] &lt;=70%, "50-70%", "70-100%" )))</f>
        <v>70-100%</v>
      </c>
      <c r="J788" s="1" t="str">
        <f>IF(Table1[[#This Row],[discount_percentage]] &gt;= 50%, "Over 50% discount", "Below 50% discount")</f>
        <v>Over 50% discount</v>
      </c>
      <c r="K788" s="4">
        <v>0.77</v>
      </c>
      <c r="L788">
        <v>4.2</v>
      </c>
      <c r="M788">
        <f>ROUND(Table1[[#This Row],[rating]], 0)</f>
        <v>4</v>
      </c>
      <c r="N788" s="1">
        <v>1528</v>
      </c>
      <c r="O788" s="1">
        <f>Table1[[#This Row],[rating]]*Table1[[#This Row],[ rating_count ]]</f>
        <v>6417.6</v>
      </c>
      <c r="P788" s="1" t="str">
        <f>IF(Table1[[#This Row],[ rating_count ]]&lt;= 1000, "&lt;=1000", "&gt;=1000" )</f>
        <v>&gt;=1000</v>
      </c>
      <c r="Q788" s="1">
        <f>Table1[[#This Row],[ rating_count ]]*Table1[[#This Row],[actual_price]]</f>
        <v>1526472</v>
      </c>
      <c r="R788" t="s">
        <v>11461</v>
      </c>
      <c r="S788" s="6" t="s">
        <v>5261</v>
      </c>
      <c r="T788" t="s">
        <v>4681</v>
      </c>
      <c r="U788" t="s">
        <v>5263</v>
      </c>
      <c r="V788">
        <f>IF(TRIM(Table1[[#This Row],[review_id]])="", 0, LEN(Table1[[#This Row],[review_id]]) - LEN(SUBSTITUTE(Table1[[#This Row],[review_id]], ",", "")) + 1)</f>
        <v>8</v>
      </c>
      <c r="W788" t="s">
        <v>5264</v>
      </c>
      <c r="X788" t="s">
        <v>5265</v>
      </c>
      <c r="Y788" t="s">
        <v>5266</v>
      </c>
      <c r="Z788" t="s">
        <v>5267</v>
      </c>
    </row>
    <row r="789" spans="1:26" hidden="1" x14ac:dyDescent="0.25">
      <c r="A789" t="s">
        <v>5268</v>
      </c>
      <c r="B789" t="s">
        <v>10262</v>
      </c>
      <c r="C789" t="s">
        <v>9489</v>
      </c>
      <c r="D789" t="str">
        <f>TRIM(LEFT(SUBSTITUTE(SUBSTITUTE(SUBSTITUTE(Table1[[#This Row],[Product_category]],"&amp;"," &amp; "),"HomeImprovement","Home Improvement"),"Car&amp;Motorbike","Car &amp; Motorbike"),999))</f>
        <v>Computers &amp; Accessories</v>
      </c>
      <c r="E789" s="1" t="s">
        <v>9509</v>
      </c>
      <c r="F789">
        <v>119</v>
      </c>
      <c r="G789">
        <v>499</v>
      </c>
      <c r="H789" t="str">
        <f>IF(Table1[[#This Row],[actual_price]]&lt;500,"&lt;500",
   IF(Table1[[#This Row],[actual_price]]&lt;=1000,"500–1000",IF(Table1[[#This Row],[actual_price]]&lt;=10000, "1000-10000",IF(Table1[[#This Row],[actual_price]]&lt;=50000, "10000-50000",IF(Table1[[#This Row],[actual_price]]&lt;=100000, "50000-100000","&gt;100000")))))</f>
        <v>&lt;500</v>
      </c>
      <c r="I789" t="str">
        <f>IF(Table1[[#This Row],[discount_percentage]] &lt;=20%, "0-20%",IF(Table1[[#This Row],[discount_percentage]] &lt;=50%, "20-50%", IF(Table1[[#This Row],[discount_percentage]] &lt;=70%, "50-70%", "70-100%" )))</f>
        <v>70-100%</v>
      </c>
      <c r="J789" s="1" t="str">
        <f>IF(Table1[[#This Row],[discount_percentage]] &gt;= 50%, "Over 50% discount", "Below 50% discount")</f>
        <v>Over 50% discount</v>
      </c>
      <c r="K789" s="4">
        <v>0.76</v>
      </c>
      <c r="L789">
        <v>4.3</v>
      </c>
      <c r="M789">
        <f>ROUND(Table1[[#This Row],[rating]], 0)</f>
        <v>4</v>
      </c>
      <c r="N789" s="1">
        <v>15032</v>
      </c>
      <c r="O789" s="1">
        <f>Table1[[#This Row],[rating]]*Table1[[#This Row],[ rating_count ]]</f>
        <v>64637.599999999999</v>
      </c>
      <c r="P789" s="1" t="str">
        <f>IF(Table1[[#This Row],[ rating_count ]]&lt;= 1000, "&lt;=1000", "&gt;=1000" )</f>
        <v>&gt;=1000</v>
      </c>
      <c r="Q789" s="1">
        <f>Table1[[#This Row],[ rating_count ]]*Table1[[#This Row],[actual_price]]</f>
        <v>7500968</v>
      </c>
      <c r="R789" t="s">
        <v>11462</v>
      </c>
      <c r="S789" s="6" t="s">
        <v>5269</v>
      </c>
      <c r="T789" t="s">
        <v>4689</v>
      </c>
      <c r="U789" t="s">
        <v>5271</v>
      </c>
      <c r="V789">
        <f>IF(TRIM(Table1[[#This Row],[review_id]])="", 0, LEN(Table1[[#This Row],[review_id]]) - LEN(SUBSTITUTE(Table1[[#This Row],[review_id]], ",", "")) + 1)</f>
        <v>8</v>
      </c>
      <c r="W789" t="s">
        <v>5272</v>
      </c>
      <c r="X789" t="s">
        <v>5273</v>
      </c>
      <c r="Y789" t="s">
        <v>5274</v>
      </c>
      <c r="Z789" t="s">
        <v>5275</v>
      </c>
    </row>
    <row r="790" spans="1:26" hidden="1" x14ac:dyDescent="0.25">
      <c r="A790" t="s">
        <v>5276</v>
      </c>
      <c r="B790" t="s">
        <v>10263</v>
      </c>
      <c r="C790" t="s">
        <v>9489</v>
      </c>
      <c r="D790" t="str">
        <f>TRIM(LEFT(SUBSTITUTE(SUBSTITUTE(SUBSTITUTE(Table1[[#This Row],[Product_category]],"&amp;"," &amp; "),"HomeImprovement","Home Improvement"),"Car&amp;Motorbike","Car &amp; Motorbike"),999))</f>
        <v>Computers &amp; Accessories</v>
      </c>
      <c r="E790" t="s">
        <v>9491</v>
      </c>
      <c r="F790">
        <v>449</v>
      </c>
      <c r="G790">
        <v>800</v>
      </c>
      <c r="H790" t="str">
        <f>IF(Table1[[#This Row],[actual_price]]&lt;500,"&lt;500",
   IF(Table1[[#This Row],[actual_price]]&lt;=1000,"500–1000",IF(Table1[[#This Row],[actual_price]]&lt;=10000, "1000-10000",IF(Table1[[#This Row],[actual_price]]&lt;=50000, "10000-50000",IF(Table1[[#This Row],[actual_price]]&lt;=100000, "50000-100000","&gt;100000")))))</f>
        <v>500–1000</v>
      </c>
      <c r="I790" t="str">
        <f>IF(Table1[[#This Row],[discount_percentage]] &lt;=20%, "0-20%",IF(Table1[[#This Row],[discount_percentage]] &lt;=50%, "20-50%", IF(Table1[[#This Row],[discount_percentage]] &lt;=70%, "50-70%", "70-100%" )))</f>
        <v>20-50%</v>
      </c>
      <c r="J790" s="1" t="str">
        <f>IF(Table1[[#This Row],[discount_percentage]] &gt;= 50%, "Over 50% discount", "Below 50% discount")</f>
        <v>Below 50% discount</v>
      </c>
      <c r="K790" s="4">
        <v>0.44</v>
      </c>
      <c r="L790">
        <v>4.4000000000000004</v>
      </c>
      <c r="M790">
        <f>ROUND(Table1[[#This Row],[rating]], 0)</f>
        <v>4</v>
      </c>
      <c r="N790" s="1">
        <v>69585</v>
      </c>
      <c r="O790" s="1">
        <f>Table1[[#This Row],[rating]]*Table1[[#This Row],[ rating_count ]]</f>
        <v>306174</v>
      </c>
      <c r="P790" s="1" t="str">
        <f>IF(Table1[[#This Row],[ rating_count ]]&lt;= 1000, "&lt;=1000", "&gt;=1000" )</f>
        <v>&gt;=1000</v>
      </c>
      <c r="Q790" s="1">
        <f>Table1[[#This Row],[ rating_count ]]*Table1[[#This Row],[actual_price]]</f>
        <v>55668000</v>
      </c>
      <c r="R790" t="s">
        <v>11463</v>
      </c>
      <c r="S790" s="6" t="s">
        <v>5277</v>
      </c>
      <c r="T790" t="s">
        <v>4697</v>
      </c>
      <c r="U790" t="s">
        <v>5279</v>
      </c>
      <c r="V790">
        <f>IF(TRIM(Table1[[#This Row],[review_id]])="", 0, LEN(Table1[[#This Row],[review_id]]) - LEN(SUBSTITUTE(Table1[[#This Row],[review_id]], ",", "")) + 1)</f>
        <v>8</v>
      </c>
      <c r="W790" t="s">
        <v>5280</v>
      </c>
      <c r="X790" t="s">
        <v>5281</v>
      </c>
      <c r="Y790" t="s">
        <v>5282</v>
      </c>
      <c r="Z790" t="s">
        <v>5283</v>
      </c>
    </row>
    <row r="791" spans="1:26" hidden="1" x14ac:dyDescent="0.25">
      <c r="A791" t="s">
        <v>5284</v>
      </c>
      <c r="B791" t="s">
        <v>10264</v>
      </c>
      <c r="C791" t="s">
        <v>9489</v>
      </c>
      <c r="D791" t="str">
        <f>TRIM(LEFT(SUBSTITUTE(SUBSTITUTE(SUBSTITUTE(Table1[[#This Row],[Product_category]],"&amp;"," &amp; "),"HomeImprovement","Home Improvement"),"Car&amp;Motorbike","Car &amp; Motorbike"),999))</f>
        <v>Computers &amp; Accessories</v>
      </c>
      <c r="E791" t="s">
        <v>9490</v>
      </c>
      <c r="F791" s="1">
        <v>1699</v>
      </c>
      <c r="G791" s="1">
        <v>3495</v>
      </c>
      <c r="H791" s="1" t="str">
        <f>IF(Table1[[#This Row],[actual_price]]&lt;500,"&lt;500",
   IF(Table1[[#This Row],[actual_price]]&lt;=1000,"500–1000",IF(Table1[[#This Row],[actual_price]]&lt;=10000, "1000-10000",IF(Table1[[#This Row],[actual_price]]&lt;=50000, "10000-50000",IF(Table1[[#This Row],[actual_price]]&lt;=100000, "50000-100000","&gt;100000")))))</f>
        <v>1000-10000</v>
      </c>
      <c r="I791" s="1" t="str">
        <f>IF(Table1[[#This Row],[discount_percentage]] &lt;=20%, "0-20%",IF(Table1[[#This Row],[discount_percentage]] &lt;=50%, "20-50%", IF(Table1[[#This Row],[discount_percentage]] &lt;=70%, "50-70%", "70-100%" )))</f>
        <v>50-70%</v>
      </c>
      <c r="J791" s="1" t="str">
        <f>IF(Table1[[#This Row],[discount_percentage]] &gt;= 50%, "Over 50% discount", "Below 50% discount")</f>
        <v>Over 50% discount</v>
      </c>
      <c r="K791" s="4">
        <v>0.51</v>
      </c>
      <c r="L791">
        <v>4.0999999999999996</v>
      </c>
      <c r="M791">
        <f>ROUND(Table1[[#This Row],[rating]], 0)</f>
        <v>4</v>
      </c>
      <c r="N791" s="1">
        <v>14371</v>
      </c>
      <c r="O791" s="1">
        <f>Table1[[#This Row],[rating]]*Table1[[#This Row],[ rating_count ]]</f>
        <v>58921.099999999991</v>
      </c>
      <c r="P791" s="1" t="str">
        <f>IF(Table1[[#This Row],[ rating_count ]]&lt;= 1000, "&lt;=1000", "&gt;=1000" )</f>
        <v>&gt;=1000</v>
      </c>
      <c r="Q791" s="1">
        <f>Table1[[#This Row],[ rating_count ]]*Table1[[#This Row],[actual_price]]</f>
        <v>50226645</v>
      </c>
      <c r="R791" t="s">
        <v>11464</v>
      </c>
      <c r="S791" s="6" t="s">
        <v>5285</v>
      </c>
      <c r="T791" t="s">
        <v>4705</v>
      </c>
      <c r="U791" t="s">
        <v>5287</v>
      </c>
      <c r="V791">
        <f>IF(TRIM(Table1[[#This Row],[review_id]])="", 0, LEN(Table1[[#This Row],[review_id]]) - LEN(SUBSTITUTE(Table1[[#This Row],[review_id]], ",", "")) + 1)</f>
        <v>8</v>
      </c>
      <c r="W791" t="s">
        <v>5288</v>
      </c>
      <c r="X791" t="s">
        <v>5289</v>
      </c>
      <c r="Y791" t="s">
        <v>5290</v>
      </c>
      <c r="Z791" t="s">
        <v>5291</v>
      </c>
    </row>
    <row r="792" spans="1:26" hidden="1" x14ac:dyDescent="0.25">
      <c r="A792" t="s">
        <v>5292</v>
      </c>
      <c r="B792" t="s">
        <v>10265</v>
      </c>
      <c r="C792" t="s">
        <v>9489</v>
      </c>
      <c r="D792" t="str">
        <f>TRIM(LEFT(SUBSTITUTE(SUBSTITUTE(SUBSTITUTE(Table1[[#This Row],[Product_category]],"&amp;"," &amp; "),"HomeImprovement","Home Improvement"),"Car&amp;Motorbike","Car &amp; Motorbike"),999))</f>
        <v>Computers &amp; Accessories</v>
      </c>
      <c r="E792" s="1" t="s">
        <v>9490</v>
      </c>
      <c r="F792">
        <v>561</v>
      </c>
      <c r="G792">
        <v>720</v>
      </c>
      <c r="H792" t="str">
        <f>IF(Table1[[#This Row],[actual_price]]&lt;500,"&lt;500",
   IF(Table1[[#This Row],[actual_price]]&lt;=1000,"500–1000",IF(Table1[[#This Row],[actual_price]]&lt;=10000, "1000-10000",IF(Table1[[#This Row],[actual_price]]&lt;=50000, "10000-50000",IF(Table1[[#This Row],[actual_price]]&lt;=100000, "50000-100000","&gt;100000")))))</f>
        <v>500–1000</v>
      </c>
      <c r="I792" t="str">
        <f>IF(Table1[[#This Row],[discount_percentage]] &lt;=20%, "0-20%",IF(Table1[[#This Row],[discount_percentage]] &lt;=50%, "20-50%", IF(Table1[[#This Row],[discount_percentage]] &lt;=70%, "50-70%", "70-100%" )))</f>
        <v>20-50%</v>
      </c>
      <c r="J792" s="1" t="str">
        <f>IF(Table1[[#This Row],[discount_percentage]] &gt;= 50%, "Over 50% discount", "Below 50% discount")</f>
        <v>Below 50% discount</v>
      </c>
      <c r="K792" s="4">
        <v>0.22</v>
      </c>
      <c r="L792">
        <v>4.4000000000000004</v>
      </c>
      <c r="M792">
        <f>ROUND(Table1[[#This Row],[rating]], 0)</f>
        <v>4</v>
      </c>
      <c r="N792" s="1">
        <v>3182</v>
      </c>
      <c r="O792" s="1">
        <f>Table1[[#This Row],[rating]]*Table1[[#This Row],[ rating_count ]]</f>
        <v>14000.800000000001</v>
      </c>
      <c r="P792" s="1" t="str">
        <f>IF(Table1[[#This Row],[ rating_count ]]&lt;= 1000, "&lt;=1000", "&gt;=1000" )</f>
        <v>&gt;=1000</v>
      </c>
      <c r="Q792" s="1">
        <f>Table1[[#This Row],[ rating_count ]]*Table1[[#This Row],[actual_price]]</f>
        <v>2291040</v>
      </c>
      <c r="R792" t="s">
        <v>11465</v>
      </c>
      <c r="S792" s="6" t="s">
        <v>5293</v>
      </c>
      <c r="T792" t="s">
        <v>4713</v>
      </c>
      <c r="U792" t="s">
        <v>5295</v>
      </c>
      <c r="V792">
        <f>IF(TRIM(Table1[[#This Row],[review_id]])="", 0, LEN(Table1[[#This Row],[review_id]]) - LEN(SUBSTITUTE(Table1[[#This Row],[review_id]], ",", "")) + 1)</f>
        <v>8</v>
      </c>
      <c r="W792" t="s">
        <v>5296</v>
      </c>
      <c r="X792" t="s">
        <v>5297</v>
      </c>
      <c r="Y792" t="s">
        <v>5298</v>
      </c>
      <c r="Z792" t="s">
        <v>5299</v>
      </c>
    </row>
    <row r="793" spans="1:26" hidden="1" x14ac:dyDescent="0.25">
      <c r="A793" t="s">
        <v>5300</v>
      </c>
      <c r="B793" t="s">
        <v>10266</v>
      </c>
      <c r="C793" t="s">
        <v>9489</v>
      </c>
      <c r="D793" t="str">
        <f>TRIM(LEFT(SUBSTITUTE(SUBSTITUTE(SUBSTITUTE(Table1[[#This Row],[Product_category]],"&amp;"," &amp; "),"HomeImprovement","Home Improvement"),"Car&amp;Motorbike","Car &amp; Motorbike"),999))</f>
        <v>Computers &amp; Accessories</v>
      </c>
      <c r="E793" s="1" t="s">
        <v>9490</v>
      </c>
      <c r="F793">
        <v>289</v>
      </c>
      <c r="G793">
        <v>590</v>
      </c>
      <c r="H793" t="str">
        <f>IF(Table1[[#This Row],[actual_price]]&lt;500,"&lt;500",
   IF(Table1[[#This Row],[actual_price]]&lt;=1000,"500–1000",IF(Table1[[#This Row],[actual_price]]&lt;=10000, "1000-10000",IF(Table1[[#This Row],[actual_price]]&lt;=50000, "10000-50000",IF(Table1[[#This Row],[actual_price]]&lt;=100000, "50000-100000","&gt;100000")))))</f>
        <v>500–1000</v>
      </c>
      <c r="I793" t="str">
        <f>IF(Table1[[#This Row],[discount_percentage]] &lt;=20%, "0-20%",IF(Table1[[#This Row],[discount_percentage]] &lt;=50%, "20-50%", IF(Table1[[#This Row],[discount_percentage]] &lt;=70%, "50-70%", "70-100%" )))</f>
        <v>50-70%</v>
      </c>
      <c r="J793" s="1" t="str">
        <f>IF(Table1[[#This Row],[discount_percentage]] &gt;= 50%, "Over 50% discount", "Below 50% discount")</f>
        <v>Over 50% discount</v>
      </c>
      <c r="K793" s="4">
        <v>0.51</v>
      </c>
      <c r="L793">
        <v>4.4000000000000004</v>
      </c>
      <c r="M793">
        <f>ROUND(Table1[[#This Row],[rating]], 0)</f>
        <v>4</v>
      </c>
      <c r="N793" s="1">
        <v>25886</v>
      </c>
      <c r="O793" s="1">
        <f>Table1[[#This Row],[rating]]*Table1[[#This Row],[ rating_count ]]</f>
        <v>113898.40000000001</v>
      </c>
      <c r="P793" s="1" t="str">
        <f>IF(Table1[[#This Row],[ rating_count ]]&lt;= 1000, "&lt;=1000", "&gt;=1000" )</f>
        <v>&gt;=1000</v>
      </c>
      <c r="Q793" s="1">
        <f>Table1[[#This Row],[ rating_count ]]*Table1[[#This Row],[actual_price]]</f>
        <v>15272740</v>
      </c>
      <c r="R793" t="s">
        <v>11466</v>
      </c>
      <c r="S793" s="6" t="s">
        <v>5301</v>
      </c>
      <c r="T793" t="s">
        <v>4721</v>
      </c>
      <c r="U793" t="s">
        <v>5302</v>
      </c>
      <c r="V793">
        <f>IF(TRIM(Table1[[#This Row],[review_id]])="", 0, LEN(Table1[[#This Row],[review_id]]) - LEN(SUBSTITUTE(Table1[[#This Row],[review_id]], ",", "")) + 1)</f>
        <v>8</v>
      </c>
      <c r="W793" t="s">
        <v>5303</v>
      </c>
      <c r="X793" t="s">
        <v>5304</v>
      </c>
      <c r="Y793" t="s">
        <v>5305</v>
      </c>
      <c r="Z793" t="s">
        <v>5306</v>
      </c>
    </row>
    <row r="794" spans="1:26" hidden="1" x14ac:dyDescent="0.25">
      <c r="A794" t="s">
        <v>5307</v>
      </c>
      <c r="B794" t="s">
        <v>5308</v>
      </c>
      <c r="C794" t="s">
        <v>9503</v>
      </c>
      <c r="D794" t="str">
        <f>TRIM(LEFT(SUBSTITUTE(SUBSTITUTE(SUBSTITUTE(Table1[[#This Row],[Product_category]],"&amp;"," &amp; "),"HomeImprovement","Home Improvement"),"Car&amp;Motorbike","Car &amp; Motorbike"),999))</f>
        <v>OfficeProducts</v>
      </c>
      <c r="E794" t="s">
        <v>9504</v>
      </c>
      <c r="F794">
        <v>599</v>
      </c>
      <c r="G794" s="1">
        <v>1999</v>
      </c>
      <c r="H794" s="1" t="str">
        <f>IF(Table1[[#This Row],[actual_price]]&lt;500,"&lt;500",
   IF(Table1[[#This Row],[actual_price]]&lt;=1000,"500–1000",IF(Table1[[#This Row],[actual_price]]&lt;=10000, "1000-10000",IF(Table1[[#This Row],[actual_price]]&lt;=50000, "10000-50000",IF(Table1[[#This Row],[actual_price]]&lt;=100000, "50000-100000","&gt;100000")))))</f>
        <v>1000-10000</v>
      </c>
      <c r="I794" s="1" t="str">
        <f>IF(Table1[[#This Row],[discount_percentage]] &lt;=20%, "0-20%",IF(Table1[[#This Row],[discount_percentage]] &lt;=50%, "20-50%", IF(Table1[[#This Row],[discount_percentage]] &lt;=70%, "50-70%", "70-100%" )))</f>
        <v>50-70%</v>
      </c>
      <c r="J794" s="1" t="str">
        <f>IF(Table1[[#This Row],[discount_percentage]] &gt;= 50%, "Over 50% discount", "Below 50% discount")</f>
        <v>Over 50% discount</v>
      </c>
      <c r="K794" s="4">
        <v>0.7</v>
      </c>
      <c r="L794">
        <v>4.4000000000000004</v>
      </c>
      <c r="M794">
        <f>ROUND(Table1[[#This Row],[rating]], 0)</f>
        <v>4</v>
      </c>
      <c r="N794" s="1">
        <v>4736</v>
      </c>
      <c r="O794" s="1">
        <f>Table1[[#This Row],[rating]]*Table1[[#This Row],[ rating_count ]]</f>
        <v>20838.400000000001</v>
      </c>
      <c r="P794" s="1" t="str">
        <f>IF(Table1[[#This Row],[ rating_count ]]&lt;= 1000, "&lt;=1000", "&gt;=1000" )</f>
        <v>&gt;=1000</v>
      </c>
      <c r="Q794" s="1">
        <f>Table1[[#This Row],[ rating_count ]]*Table1[[#This Row],[actual_price]]</f>
        <v>9467264</v>
      </c>
      <c r="R794" t="s">
        <v>11467</v>
      </c>
      <c r="S794" s="6" t="s">
        <v>5309</v>
      </c>
      <c r="T794" t="s">
        <v>4729</v>
      </c>
      <c r="U794" t="s">
        <v>5311</v>
      </c>
      <c r="V794">
        <f>IF(TRIM(Table1[[#This Row],[review_id]])="", 0, LEN(Table1[[#This Row],[review_id]]) - LEN(SUBSTITUTE(Table1[[#This Row],[review_id]], ",", "")) + 1)</f>
        <v>8</v>
      </c>
      <c r="W794" t="s">
        <v>5312</v>
      </c>
      <c r="X794" t="s">
        <v>5313</v>
      </c>
      <c r="Y794" t="s">
        <v>5314</v>
      </c>
      <c r="Z794" t="s">
        <v>5315</v>
      </c>
    </row>
    <row r="795" spans="1:26" hidden="1" x14ac:dyDescent="0.25">
      <c r="A795" t="s">
        <v>5316</v>
      </c>
      <c r="B795" t="s">
        <v>10267</v>
      </c>
      <c r="C795" t="s">
        <v>9492</v>
      </c>
      <c r="D795" t="str">
        <f>TRIM(LEFT(SUBSTITUTE(SUBSTITUTE(SUBSTITUTE(Table1[[#This Row],[Product_category]],"&amp;"," &amp; "),"HomeImprovement","Home Improvement"),"Car&amp;Motorbike","Car &amp; Motorbike"),999))</f>
        <v>Electronics</v>
      </c>
      <c r="E795" s="1" t="s">
        <v>9498</v>
      </c>
      <c r="F795" s="1">
        <v>5599</v>
      </c>
      <c r="G795" s="1">
        <v>7350</v>
      </c>
      <c r="H795" s="1" t="str">
        <f>IF(Table1[[#This Row],[actual_price]]&lt;500,"&lt;500",
   IF(Table1[[#This Row],[actual_price]]&lt;=1000,"500–1000",IF(Table1[[#This Row],[actual_price]]&lt;=10000, "1000-10000",IF(Table1[[#This Row],[actual_price]]&lt;=50000, "10000-50000",IF(Table1[[#This Row],[actual_price]]&lt;=100000, "50000-100000","&gt;100000")))))</f>
        <v>1000-10000</v>
      </c>
      <c r="I795" s="1" t="str">
        <f>IF(Table1[[#This Row],[discount_percentage]] &lt;=20%, "0-20%",IF(Table1[[#This Row],[discount_percentage]] &lt;=50%, "20-50%", IF(Table1[[#This Row],[discount_percentage]] &lt;=70%, "50-70%", "70-100%" )))</f>
        <v>20-50%</v>
      </c>
      <c r="J795" s="1" t="str">
        <f>IF(Table1[[#This Row],[discount_percentage]] &gt;= 50%, "Over 50% discount", "Below 50% discount")</f>
        <v>Below 50% discount</v>
      </c>
      <c r="K795" s="4">
        <v>0.24</v>
      </c>
      <c r="L795">
        <v>4.4000000000000004</v>
      </c>
      <c r="M795">
        <f>ROUND(Table1[[#This Row],[rating]], 0)</f>
        <v>4</v>
      </c>
      <c r="N795" s="1">
        <v>73005</v>
      </c>
      <c r="O795" s="1">
        <f>Table1[[#This Row],[rating]]*Table1[[#This Row],[ rating_count ]]</f>
        <v>321222</v>
      </c>
      <c r="P795" s="1" t="str">
        <f>IF(Table1[[#This Row],[ rating_count ]]&lt;= 1000, "&lt;=1000", "&gt;=1000" )</f>
        <v>&gt;=1000</v>
      </c>
      <c r="Q795" s="1">
        <f>Table1[[#This Row],[ rating_count ]]*Table1[[#This Row],[actual_price]]</f>
        <v>536586750</v>
      </c>
      <c r="R795" t="s">
        <v>11468</v>
      </c>
      <c r="S795" s="6" t="s">
        <v>5317</v>
      </c>
      <c r="T795" t="s">
        <v>4737</v>
      </c>
      <c r="U795" t="s">
        <v>5319</v>
      </c>
      <c r="V795">
        <f>IF(TRIM(Table1[[#This Row],[review_id]])="", 0, LEN(Table1[[#This Row],[review_id]]) - LEN(SUBSTITUTE(Table1[[#This Row],[review_id]], ",", "")) + 1)</f>
        <v>8</v>
      </c>
      <c r="W795" t="s">
        <v>5320</v>
      </c>
      <c r="X795" t="s">
        <v>5321</v>
      </c>
      <c r="Y795" t="s">
        <v>5322</v>
      </c>
      <c r="Z795" t="s">
        <v>5323</v>
      </c>
    </row>
    <row r="796" spans="1:26" hidden="1" x14ac:dyDescent="0.25">
      <c r="A796" t="s">
        <v>5324</v>
      </c>
      <c r="B796" t="s">
        <v>10268</v>
      </c>
      <c r="C796" t="s">
        <v>9489</v>
      </c>
      <c r="D796" t="str">
        <f>TRIM(LEFT(SUBSTITUTE(SUBSTITUTE(SUBSTITUTE(Table1[[#This Row],[Product_category]],"&amp;"," &amp; "),"HomeImprovement","Home Improvement"),"Car&amp;Motorbike","Car &amp; Motorbike"),999))</f>
        <v>Computers &amp; Accessories</v>
      </c>
      <c r="E796" t="s">
        <v>9490</v>
      </c>
      <c r="F796" s="1">
        <v>1990</v>
      </c>
      <c r="G796" s="1">
        <v>2595</v>
      </c>
      <c r="H796" s="1" t="str">
        <f>IF(Table1[[#This Row],[actual_price]]&lt;500,"&lt;500",
   IF(Table1[[#This Row],[actual_price]]&lt;=1000,"500–1000",IF(Table1[[#This Row],[actual_price]]&lt;=10000, "1000-10000",IF(Table1[[#This Row],[actual_price]]&lt;=50000, "10000-50000",IF(Table1[[#This Row],[actual_price]]&lt;=100000, "50000-100000","&gt;100000")))))</f>
        <v>1000-10000</v>
      </c>
      <c r="I796" s="1" t="str">
        <f>IF(Table1[[#This Row],[discount_percentage]] &lt;=20%, "0-20%",IF(Table1[[#This Row],[discount_percentage]] &lt;=50%, "20-50%", IF(Table1[[#This Row],[discount_percentage]] &lt;=70%, "50-70%", "70-100%" )))</f>
        <v>20-50%</v>
      </c>
      <c r="J796" s="1" t="str">
        <f>IF(Table1[[#This Row],[discount_percentage]] &gt;= 50%, "Over 50% discount", "Below 50% discount")</f>
        <v>Below 50% discount</v>
      </c>
      <c r="K796" s="4">
        <v>0.23</v>
      </c>
      <c r="L796">
        <v>4.3</v>
      </c>
      <c r="M796">
        <f>ROUND(Table1[[#This Row],[rating]], 0)</f>
        <v>4</v>
      </c>
      <c r="N796" s="1">
        <v>20398</v>
      </c>
      <c r="O796" s="1">
        <f>Table1[[#This Row],[rating]]*Table1[[#This Row],[ rating_count ]]</f>
        <v>87711.4</v>
      </c>
      <c r="P796" s="1" t="str">
        <f>IF(Table1[[#This Row],[ rating_count ]]&lt;= 1000, "&lt;=1000", "&gt;=1000" )</f>
        <v>&gt;=1000</v>
      </c>
      <c r="Q796" s="1">
        <f>Table1[[#This Row],[ rating_count ]]*Table1[[#This Row],[actual_price]]</f>
        <v>52932810</v>
      </c>
      <c r="R796" t="s">
        <v>11469</v>
      </c>
      <c r="S796" s="6" t="s">
        <v>5325</v>
      </c>
      <c r="T796" t="s">
        <v>4745</v>
      </c>
      <c r="U796" t="s">
        <v>5326</v>
      </c>
      <c r="V796">
        <f>IF(TRIM(Table1[[#This Row],[review_id]])="", 0, LEN(Table1[[#This Row],[review_id]]) - LEN(SUBSTITUTE(Table1[[#This Row],[review_id]], ",", "")) + 1)</f>
        <v>8</v>
      </c>
      <c r="W796" t="s">
        <v>5327</v>
      </c>
      <c r="X796" t="s">
        <v>5328</v>
      </c>
      <c r="Y796" t="s">
        <v>5329</v>
      </c>
      <c r="Z796" t="s">
        <v>5330</v>
      </c>
    </row>
    <row r="797" spans="1:26" hidden="1" x14ac:dyDescent="0.25">
      <c r="A797" t="s">
        <v>5331</v>
      </c>
      <c r="B797" t="s">
        <v>10269</v>
      </c>
      <c r="C797" t="s">
        <v>9489</v>
      </c>
      <c r="D797" t="str">
        <f>TRIM(LEFT(SUBSTITUTE(SUBSTITUTE(SUBSTITUTE(Table1[[#This Row],[Product_category]],"&amp;"," &amp; "),"HomeImprovement","Home Improvement"),"Car&amp;Motorbike","Car &amp; Motorbike"),999))</f>
        <v>Computers &amp; Accessories</v>
      </c>
      <c r="E797" t="s">
        <v>9490</v>
      </c>
      <c r="F797">
        <v>499</v>
      </c>
      <c r="G797">
        <v>799</v>
      </c>
      <c r="H797" t="str">
        <f>IF(Table1[[#This Row],[actual_price]]&lt;500,"&lt;500",
   IF(Table1[[#This Row],[actual_price]]&lt;=1000,"500–1000",IF(Table1[[#This Row],[actual_price]]&lt;=10000, "1000-10000",IF(Table1[[#This Row],[actual_price]]&lt;=50000, "10000-50000",IF(Table1[[#This Row],[actual_price]]&lt;=100000, "50000-100000","&gt;100000")))))</f>
        <v>500–1000</v>
      </c>
      <c r="I797" t="str">
        <f>IF(Table1[[#This Row],[discount_percentage]] &lt;=20%, "0-20%",IF(Table1[[#This Row],[discount_percentage]] &lt;=50%, "20-50%", IF(Table1[[#This Row],[discount_percentage]] &lt;=70%, "50-70%", "70-100%" )))</f>
        <v>20-50%</v>
      </c>
      <c r="J797" s="1" t="str">
        <f>IF(Table1[[#This Row],[discount_percentage]] &gt;= 50%, "Over 50% discount", "Below 50% discount")</f>
        <v>Below 50% discount</v>
      </c>
      <c r="K797" s="4">
        <v>0.38</v>
      </c>
      <c r="L797">
        <v>4.3</v>
      </c>
      <c r="M797">
        <f>ROUND(Table1[[#This Row],[rating]], 0)</f>
        <v>4</v>
      </c>
      <c r="N797" s="1">
        <v>2125</v>
      </c>
      <c r="O797" s="1">
        <f>Table1[[#This Row],[rating]]*Table1[[#This Row],[ rating_count ]]</f>
        <v>9137.5</v>
      </c>
      <c r="P797" s="1" t="str">
        <f>IF(Table1[[#This Row],[ rating_count ]]&lt;= 1000, "&lt;=1000", "&gt;=1000" )</f>
        <v>&gt;=1000</v>
      </c>
      <c r="Q797" s="1">
        <f>Table1[[#This Row],[ rating_count ]]*Table1[[#This Row],[actual_price]]</f>
        <v>1697875</v>
      </c>
      <c r="R797" t="s">
        <v>11470</v>
      </c>
      <c r="S797" s="6" t="s">
        <v>5332</v>
      </c>
      <c r="T797" t="s">
        <v>4753</v>
      </c>
      <c r="U797" t="s">
        <v>5333</v>
      </c>
      <c r="V797">
        <f>IF(TRIM(Table1[[#This Row],[review_id]])="", 0, LEN(Table1[[#This Row],[review_id]]) - LEN(SUBSTITUTE(Table1[[#This Row],[review_id]], ",", "")) + 1)</f>
        <v>8</v>
      </c>
      <c r="W797" t="s">
        <v>5334</v>
      </c>
      <c r="X797" t="s">
        <v>5335</v>
      </c>
      <c r="Y797" t="s">
        <v>5336</v>
      </c>
      <c r="Z797" t="s">
        <v>5337</v>
      </c>
    </row>
    <row r="798" spans="1:26" hidden="1" x14ac:dyDescent="0.25">
      <c r="A798" t="s">
        <v>5338</v>
      </c>
      <c r="B798" t="s">
        <v>10270</v>
      </c>
      <c r="C798" t="s">
        <v>9492</v>
      </c>
      <c r="D798" t="str">
        <f>TRIM(LEFT(SUBSTITUTE(SUBSTITUTE(SUBSTITUTE(Table1[[#This Row],[Product_category]],"&amp;"," &amp; "),"HomeImprovement","Home Improvement"),"Car&amp;Motorbike","Car &amp; Motorbike"),999))</f>
        <v>Electronics</v>
      </c>
      <c r="E798" s="1" t="s">
        <v>9498</v>
      </c>
      <c r="F798">
        <v>449</v>
      </c>
      <c r="G798">
        <v>999</v>
      </c>
      <c r="H798" t="str">
        <f>IF(Table1[[#This Row],[actual_price]]&lt;500,"&lt;500",
   IF(Table1[[#This Row],[actual_price]]&lt;=1000,"500–1000",IF(Table1[[#This Row],[actual_price]]&lt;=10000, "1000-10000",IF(Table1[[#This Row],[actual_price]]&lt;=50000, "10000-50000",IF(Table1[[#This Row],[actual_price]]&lt;=100000, "50000-100000","&gt;100000")))))</f>
        <v>500–1000</v>
      </c>
      <c r="I798" t="str">
        <f>IF(Table1[[#This Row],[discount_percentage]] &lt;=20%, "0-20%",IF(Table1[[#This Row],[discount_percentage]] &lt;=50%, "20-50%", IF(Table1[[#This Row],[discount_percentage]] &lt;=70%, "50-70%", "70-100%" )))</f>
        <v>50-70%</v>
      </c>
      <c r="J798" s="1" t="str">
        <f>IF(Table1[[#This Row],[discount_percentage]] &gt;= 50%, "Over 50% discount", "Below 50% discount")</f>
        <v>Over 50% discount</v>
      </c>
      <c r="K798" s="4">
        <v>0.55000000000000004</v>
      </c>
      <c r="L798">
        <v>4.3</v>
      </c>
      <c r="M798">
        <f>ROUND(Table1[[#This Row],[rating]], 0)</f>
        <v>4</v>
      </c>
      <c r="N798" s="1">
        <v>11330</v>
      </c>
      <c r="O798" s="1">
        <f>Table1[[#This Row],[rating]]*Table1[[#This Row],[ rating_count ]]</f>
        <v>48719</v>
      </c>
      <c r="P798" s="1" t="str">
        <f>IF(Table1[[#This Row],[ rating_count ]]&lt;= 1000, "&lt;=1000", "&gt;=1000" )</f>
        <v>&gt;=1000</v>
      </c>
      <c r="Q798" s="1">
        <f>Table1[[#This Row],[ rating_count ]]*Table1[[#This Row],[actual_price]]</f>
        <v>11318670</v>
      </c>
      <c r="R798" t="s">
        <v>11471</v>
      </c>
      <c r="S798" s="6" t="s">
        <v>5339</v>
      </c>
      <c r="T798" t="s">
        <v>12199</v>
      </c>
      <c r="U798" t="s">
        <v>5341</v>
      </c>
      <c r="V798">
        <f>IF(TRIM(Table1[[#This Row],[review_id]])="", 0, LEN(Table1[[#This Row],[review_id]]) - LEN(SUBSTITUTE(Table1[[#This Row],[review_id]], ",", "")) + 1)</f>
        <v>8</v>
      </c>
      <c r="W798" t="s">
        <v>5342</v>
      </c>
      <c r="X798" t="s">
        <v>5343</v>
      </c>
      <c r="Y798" t="s">
        <v>5344</v>
      </c>
      <c r="Z798" t="s">
        <v>5345</v>
      </c>
    </row>
    <row r="799" spans="1:26" hidden="1" x14ac:dyDescent="0.25">
      <c r="A799" t="s">
        <v>5346</v>
      </c>
      <c r="B799" t="s">
        <v>10271</v>
      </c>
      <c r="C799" t="s">
        <v>9489</v>
      </c>
      <c r="D799" t="str">
        <f>TRIM(LEFT(SUBSTITUTE(SUBSTITUTE(SUBSTITUTE(Table1[[#This Row],[Product_category]],"&amp;"," &amp; "),"HomeImprovement","Home Improvement"),"Car&amp;Motorbike","Car &amp; Motorbike"),999))</f>
        <v>Computers &amp; Accessories</v>
      </c>
      <c r="E799" t="s">
        <v>9490</v>
      </c>
      <c r="F799">
        <v>999</v>
      </c>
      <c r="G799" s="1">
        <v>1999</v>
      </c>
      <c r="H799" s="1" t="str">
        <f>IF(Table1[[#This Row],[actual_price]]&lt;500,"&lt;500",
   IF(Table1[[#This Row],[actual_price]]&lt;=1000,"500–1000",IF(Table1[[#This Row],[actual_price]]&lt;=10000, "1000-10000",IF(Table1[[#This Row],[actual_price]]&lt;=50000, "10000-50000",IF(Table1[[#This Row],[actual_price]]&lt;=100000, "50000-100000","&gt;100000")))))</f>
        <v>1000-10000</v>
      </c>
      <c r="I799" s="1" t="str">
        <f>IF(Table1[[#This Row],[discount_percentage]] &lt;=20%, "0-20%",IF(Table1[[#This Row],[discount_percentage]] &lt;=50%, "20-50%", IF(Table1[[#This Row],[discount_percentage]] &lt;=70%, "50-70%", "70-100%" )))</f>
        <v>20-50%</v>
      </c>
      <c r="J799" s="1" t="str">
        <f>IF(Table1[[#This Row],[discount_percentage]] &gt;= 50%, "Over 50% discount", "Below 50% discount")</f>
        <v>Over 50% discount</v>
      </c>
      <c r="K799" s="4">
        <v>0.5</v>
      </c>
      <c r="L799">
        <v>4.2</v>
      </c>
      <c r="M799">
        <f>ROUND(Table1[[#This Row],[rating]], 0)</f>
        <v>4</v>
      </c>
      <c r="N799" s="1">
        <v>27441</v>
      </c>
      <c r="O799" s="1">
        <f>Table1[[#This Row],[rating]]*Table1[[#This Row],[ rating_count ]]</f>
        <v>115252.20000000001</v>
      </c>
      <c r="P799" s="1" t="str">
        <f>IF(Table1[[#This Row],[ rating_count ]]&lt;= 1000, "&lt;=1000", "&gt;=1000" )</f>
        <v>&gt;=1000</v>
      </c>
      <c r="Q799" s="1">
        <f>Table1[[#This Row],[ rating_count ]]*Table1[[#This Row],[actual_price]]</f>
        <v>54854559</v>
      </c>
      <c r="R799" t="s">
        <v>11472</v>
      </c>
      <c r="S799" s="6" t="s">
        <v>5347</v>
      </c>
      <c r="T799" t="s">
        <v>12200</v>
      </c>
      <c r="U799" t="s">
        <v>5349</v>
      </c>
      <c r="V799">
        <f>IF(TRIM(Table1[[#This Row],[review_id]])="", 0, LEN(Table1[[#This Row],[review_id]]) - LEN(SUBSTITUTE(Table1[[#This Row],[review_id]], ",", "")) + 1)</f>
        <v>8</v>
      </c>
      <c r="W799" t="s">
        <v>5350</v>
      </c>
      <c r="X799" t="s">
        <v>5351</v>
      </c>
      <c r="Y799" t="s">
        <v>5352</v>
      </c>
      <c r="Z799" t="s">
        <v>5353</v>
      </c>
    </row>
    <row r="800" spans="1:26" hidden="1" x14ac:dyDescent="0.25">
      <c r="A800" t="s">
        <v>5354</v>
      </c>
      <c r="B800" t="s">
        <v>10272</v>
      </c>
      <c r="C800" t="s">
        <v>9489</v>
      </c>
      <c r="D800" t="str">
        <f>TRIM(LEFT(SUBSTITUTE(SUBSTITUTE(SUBSTITUTE(Table1[[#This Row],[Product_category]],"&amp;"," &amp; "),"HomeImprovement","Home Improvement"),"Car&amp;Motorbike","Car &amp; Motorbike"),999))</f>
        <v>Computers &amp; Accessories</v>
      </c>
      <c r="E800" s="1" t="s">
        <v>9490</v>
      </c>
      <c r="F800">
        <v>69</v>
      </c>
      <c r="G800">
        <v>299</v>
      </c>
      <c r="H800" t="str">
        <f>IF(Table1[[#This Row],[actual_price]]&lt;500,"&lt;500",
   IF(Table1[[#This Row],[actual_price]]&lt;=1000,"500–1000",IF(Table1[[#This Row],[actual_price]]&lt;=10000, "1000-10000",IF(Table1[[#This Row],[actual_price]]&lt;=50000, "10000-50000",IF(Table1[[#This Row],[actual_price]]&lt;=100000, "50000-100000","&gt;100000")))))</f>
        <v>&lt;500</v>
      </c>
      <c r="I800" t="str">
        <f>IF(Table1[[#This Row],[discount_percentage]] &lt;=20%, "0-20%",IF(Table1[[#This Row],[discount_percentage]] &lt;=50%, "20-50%", IF(Table1[[#This Row],[discount_percentage]] &lt;=70%, "50-70%", "70-100%" )))</f>
        <v>70-100%</v>
      </c>
      <c r="J800" s="1" t="str">
        <f>IF(Table1[[#This Row],[discount_percentage]] &gt;= 50%, "Over 50% discount", "Below 50% discount")</f>
        <v>Over 50% discount</v>
      </c>
      <c r="K800" s="4">
        <v>0.77</v>
      </c>
      <c r="L800">
        <v>4.3</v>
      </c>
      <c r="M800">
        <f>ROUND(Table1[[#This Row],[rating]], 0)</f>
        <v>4</v>
      </c>
      <c r="N800">
        <v>255</v>
      </c>
      <c r="O800" s="1">
        <f>Table1[[#This Row],[rating]]*Table1[[#This Row],[ rating_count ]]</f>
        <v>1096.5</v>
      </c>
      <c r="P800" s="1" t="str">
        <f>IF(Table1[[#This Row],[ rating_count ]]&lt;= 1000, "&lt;=1000", "&gt;=1000" )</f>
        <v>&lt;=1000</v>
      </c>
      <c r="Q800" s="1">
        <f>Table1[[#This Row],[ rating_count ]]*Table1[[#This Row],[actual_price]]</f>
        <v>76245</v>
      </c>
      <c r="R800" t="s">
        <v>11473</v>
      </c>
      <c r="S800" s="6" t="s">
        <v>5355</v>
      </c>
      <c r="T800" t="s">
        <v>4774</v>
      </c>
      <c r="U800" t="s">
        <v>5356</v>
      </c>
      <c r="V800">
        <f>IF(TRIM(Table1[[#This Row],[review_id]])="", 0, LEN(Table1[[#This Row],[review_id]]) - LEN(SUBSTITUTE(Table1[[#This Row],[review_id]], ",", "")) + 1)</f>
        <v>8</v>
      </c>
      <c r="W800" t="s">
        <v>5357</v>
      </c>
      <c r="X800" t="s">
        <v>5358</v>
      </c>
      <c r="Y800" t="s">
        <v>5359</v>
      </c>
      <c r="Z800" t="s">
        <v>5360</v>
      </c>
    </row>
    <row r="801" spans="1:26" hidden="1" x14ac:dyDescent="0.25">
      <c r="A801" t="s">
        <v>5361</v>
      </c>
      <c r="B801" t="s">
        <v>10273</v>
      </c>
      <c r="C801" t="s">
        <v>9505</v>
      </c>
      <c r="D801" t="str">
        <f>TRIM(LEFT(SUBSTITUTE(SUBSTITUTE(SUBSTITUTE(Table1[[#This Row],[Product_category]],"&amp;"," &amp; "),"HomeImprovement","Home Improvement"),"Car&amp;Motorbike","Car &amp; Motorbike"),999))</f>
        <v>Home &amp; Kitchen</v>
      </c>
      <c r="E801" t="s">
        <v>9506</v>
      </c>
      <c r="F801">
        <v>899</v>
      </c>
      <c r="G801" s="1">
        <v>1499</v>
      </c>
      <c r="H801" s="1" t="str">
        <f>IF(Table1[[#This Row],[actual_price]]&lt;500,"&lt;500",
   IF(Table1[[#This Row],[actual_price]]&lt;=1000,"500–1000",IF(Table1[[#This Row],[actual_price]]&lt;=10000, "1000-10000",IF(Table1[[#This Row],[actual_price]]&lt;=50000, "10000-50000",IF(Table1[[#This Row],[actual_price]]&lt;=100000, "50000-100000","&gt;100000")))))</f>
        <v>1000-10000</v>
      </c>
      <c r="I801" s="1" t="str">
        <f>IF(Table1[[#This Row],[discount_percentage]] &lt;=20%, "0-20%",IF(Table1[[#This Row],[discount_percentage]] &lt;=50%, "20-50%", IF(Table1[[#This Row],[discount_percentage]] &lt;=70%, "50-70%", "70-100%" )))</f>
        <v>20-50%</v>
      </c>
      <c r="J801" s="1" t="str">
        <f>IF(Table1[[#This Row],[discount_percentage]] &gt;= 50%, "Over 50% discount", "Below 50% discount")</f>
        <v>Below 50% discount</v>
      </c>
      <c r="K801" s="4">
        <v>0.4</v>
      </c>
      <c r="L801">
        <v>4.2</v>
      </c>
      <c r="M801">
        <f>ROUND(Table1[[#This Row],[rating]], 0)</f>
        <v>4</v>
      </c>
      <c r="N801" s="1">
        <v>23174</v>
      </c>
      <c r="O801" s="1">
        <f>Table1[[#This Row],[rating]]*Table1[[#This Row],[ rating_count ]]</f>
        <v>97330.8</v>
      </c>
      <c r="P801" s="1" t="str">
        <f>IF(Table1[[#This Row],[ rating_count ]]&lt;= 1000, "&lt;=1000", "&gt;=1000" )</f>
        <v>&gt;=1000</v>
      </c>
      <c r="Q801" s="1">
        <f>Table1[[#This Row],[ rating_count ]]*Table1[[#This Row],[actual_price]]</f>
        <v>34737826</v>
      </c>
      <c r="R801" t="s">
        <v>11474</v>
      </c>
      <c r="S801" s="6" t="s">
        <v>5362</v>
      </c>
      <c r="T801" t="s">
        <v>12201</v>
      </c>
      <c r="U801" t="s">
        <v>5364</v>
      </c>
      <c r="V801">
        <f>IF(TRIM(Table1[[#This Row],[review_id]])="", 0, LEN(Table1[[#This Row],[review_id]]) - LEN(SUBSTITUTE(Table1[[#This Row],[review_id]], ",", "")) + 1)</f>
        <v>8</v>
      </c>
      <c r="W801" t="s">
        <v>5365</v>
      </c>
      <c r="X801" t="s">
        <v>5366</v>
      </c>
      <c r="Y801" t="s">
        <v>5367</v>
      </c>
      <c r="Z801" t="s">
        <v>5368</v>
      </c>
    </row>
    <row r="802" spans="1:26" hidden="1" x14ac:dyDescent="0.25">
      <c r="A802" t="s">
        <v>5369</v>
      </c>
      <c r="B802" t="s">
        <v>10274</v>
      </c>
      <c r="C802" t="s">
        <v>9489</v>
      </c>
      <c r="D802" t="str">
        <f>TRIM(LEFT(SUBSTITUTE(SUBSTITUTE(SUBSTITUTE(Table1[[#This Row],[Product_category]],"&amp;"," &amp; "),"HomeImprovement","Home Improvement"),"Car&amp;Motorbike","Car &amp; Motorbike"),999))</f>
        <v>Computers &amp; Accessories</v>
      </c>
      <c r="E802" s="1" t="s">
        <v>9490</v>
      </c>
      <c r="F802">
        <v>478</v>
      </c>
      <c r="G802">
        <v>699</v>
      </c>
      <c r="H802" t="str">
        <f>IF(Table1[[#This Row],[actual_price]]&lt;500,"&lt;500",
   IF(Table1[[#This Row],[actual_price]]&lt;=1000,"500–1000",IF(Table1[[#This Row],[actual_price]]&lt;=10000, "1000-10000",IF(Table1[[#This Row],[actual_price]]&lt;=50000, "10000-50000",IF(Table1[[#This Row],[actual_price]]&lt;=100000, "50000-100000","&gt;100000")))))</f>
        <v>500–1000</v>
      </c>
      <c r="I802" t="str">
        <f>IF(Table1[[#This Row],[discount_percentage]] &lt;=20%, "0-20%",IF(Table1[[#This Row],[discount_percentage]] &lt;=50%, "20-50%", IF(Table1[[#This Row],[discount_percentage]] &lt;=70%, "50-70%", "70-100%" )))</f>
        <v>20-50%</v>
      </c>
      <c r="J802" s="1" t="str">
        <f>IF(Table1[[#This Row],[discount_percentage]] &gt;= 50%, "Over 50% discount", "Below 50% discount")</f>
        <v>Below 50% discount</v>
      </c>
      <c r="K802" s="4">
        <v>0.32</v>
      </c>
      <c r="L802">
        <v>3.8</v>
      </c>
      <c r="M802">
        <f>ROUND(Table1[[#This Row],[rating]], 0)</f>
        <v>4</v>
      </c>
      <c r="N802" s="1">
        <v>20218</v>
      </c>
      <c r="O802" s="1">
        <f>Table1[[#This Row],[rating]]*Table1[[#This Row],[ rating_count ]]</f>
        <v>76828.399999999994</v>
      </c>
      <c r="P802" s="1" t="str">
        <f>IF(Table1[[#This Row],[ rating_count ]]&lt;= 1000, "&lt;=1000", "&gt;=1000" )</f>
        <v>&gt;=1000</v>
      </c>
      <c r="Q802" s="1">
        <f>Table1[[#This Row],[ rating_count ]]*Table1[[#This Row],[actual_price]]</f>
        <v>14132382</v>
      </c>
      <c r="R802" t="s">
        <v>11475</v>
      </c>
      <c r="S802" s="6" t="s">
        <v>5370</v>
      </c>
      <c r="T802" t="s">
        <v>4789</v>
      </c>
      <c r="U802" t="s">
        <v>5372</v>
      </c>
      <c r="V802">
        <f>IF(TRIM(Table1[[#This Row],[review_id]])="", 0, LEN(Table1[[#This Row],[review_id]]) - LEN(SUBSTITUTE(Table1[[#This Row],[review_id]], ",", "")) + 1)</f>
        <v>8</v>
      </c>
      <c r="W802" t="s">
        <v>5373</v>
      </c>
      <c r="X802" t="s">
        <v>5374</v>
      </c>
      <c r="Y802" t="s">
        <v>5375</v>
      </c>
      <c r="Z802" t="s">
        <v>5376</v>
      </c>
    </row>
    <row r="803" spans="1:26" hidden="1" x14ac:dyDescent="0.25">
      <c r="A803" t="s">
        <v>5377</v>
      </c>
      <c r="B803" t="s">
        <v>10275</v>
      </c>
      <c r="C803" t="s">
        <v>9489</v>
      </c>
      <c r="D803" t="str">
        <f>TRIM(LEFT(SUBSTITUTE(SUBSTITUTE(SUBSTITUTE(Table1[[#This Row],[Product_category]],"&amp;"," &amp; "),"HomeImprovement","Home Improvement"),"Car&amp;Motorbike","Car &amp; Motorbike"),999))</f>
        <v>Computers &amp; Accessories</v>
      </c>
      <c r="E803" t="s">
        <v>9490</v>
      </c>
      <c r="F803" s="1">
        <v>1399</v>
      </c>
      <c r="G803" s="1">
        <v>2490</v>
      </c>
      <c r="H803" s="1" t="str">
        <f>IF(Table1[[#This Row],[actual_price]]&lt;500,"&lt;500",
   IF(Table1[[#This Row],[actual_price]]&lt;=1000,"500–1000",IF(Table1[[#This Row],[actual_price]]&lt;=10000, "1000-10000",IF(Table1[[#This Row],[actual_price]]&lt;=50000, "10000-50000",IF(Table1[[#This Row],[actual_price]]&lt;=100000, "50000-100000","&gt;100000")))))</f>
        <v>1000-10000</v>
      </c>
      <c r="I803" s="1" t="str">
        <f>IF(Table1[[#This Row],[discount_percentage]] &lt;=20%, "0-20%",IF(Table1[[#This Row],[discount_percentage]] &lt;=50%, "20-50%", IF(Table1[[#This Row],[discount_percentage]] &lt;=70%, "50-70%", "70-100%" )))</f>
        <v>20-50%</v>
      </c>
      <c r="J803" s="1" t="str">
        <f>IF(Table1[[#This Row],[discount_percentage]] &gt;= 50%, "Over 50% discount", "Below 50% discount")</f>
        <v>Below 50% discount</v>
      </c>
      <c r="K803" s="4">
        <v>0.44</v>
      </c>
      <c r="L803">
        <v>4.3</v>
      </c>
      <c r="M803">
        <f>ROUND(Table1[[#This Row],[rating]], 0)</f>
        <v>4</v>
      </c>
      <c r="N803" s="1">
        <v>11074</v>
      </c>
      <c r="O803" s="1">
        <f>Table1[[#This Row],[rating]]*Table1[[#This Row],[ rating_count ]]</f>
        <v>47618.2</v>
      </c>
      <c r="P803" s="1" t="str">
        <f>IF(Table1[[#This Row],[ rating_count ]]&lt;= 1000, "&lt;=1000", "&gt;=1000" )</f>
        <v>&gt;=1000</v>
      </c>
      <c r="Q803" s="1">
        <f>Table1[[#This Row],[ rating_count ]]*Table1[[#This Row],[actual_price]]</f>
        <v>27574260</v>
      </c>
      <c r="R803" t="s">
        <v>11476</v>
      </c>
      <c r="S803" s="6" t="s">
        <v>5378</v>
      </c>
      <c r="T803" t="s">
        <v>4797</v>
      </c>
      <c r="U803" t="s">
        <v>5379</v>
      </c>
      <c r="V803">
        <f>IF(TRIM(Table1[[#This Row],[review_id]])="", 0, LEN(Table1[[#This Row],[review_id]]) - LEN(SUBSTITUTE(Table1[[#This Row],[review_id]], ",", "")) + 1)</f>
        <v>8</v>
      </c>
      <c r="W803" t="s">
        <v>5380</v>
      </c>
      <c r="X803" t="s">
        <v>5381</v>
      </c>
      <c r="Y803" t="s">
        <v>5382</v>
      </c>
      <c r="Z803" t="s">
        <v>5383</v>
      </c>
    </row>
    <row r="804" spans="1:26" hidden="1" x14ac:dyDescent="0.25">
      <c r="A804" t="s">
        <v>5384</v>
      </c>
      <c r="B804" t="s">
        <v>10276</v>
      </c>
      <c r="C804" t="s">
        <v>9492</v>
      </c>
      <c r="D804" t="str">
        <f>TRIM(LEFT(SUBSTITUTE(SUBSTITUTE(SUBSTITUTE(Table1[[#This Row],[Product_category]],"&amp;"," &amp; "),"HomeImprovement","Home Improvement"),"Car&amp;Motorbike","Car &amp; Motorbike"),999))</f>
        <v>Electronics</v>
      </c>
      <c r="E804" t="s">
        <v>9498</v>
      </c>
      <c r="F804">
        <v>199</v>
      </c>
      <c r="G804">
        <v>750</v>
      </c>
      <c r="H804" t="str">
        <f>IF(Table1[[#This Row],[actual_price]]&lt;500,"&lt;500",
   IF(Table1[[#This Row],[actual_price]]&lt;=1000,"500–1000",IF(Table1[[#This Row],[actual_price]]&lt;=10000, "1000-10000",IF(Table1[[#This Row],[actual_price]]&lt;=50000, "10000-50000",IF(Table1[[#This Row],[actual_price]]&lt;=100000, "50000-100000","&gt;100000")))))</f>
        <v>500–1000</v>
      </c>
      <c r="I804" t="str">
        <f>IF(Table1[[#This Row],[discount_percentage]] &lt;=20%, "0-20%",IF(Table1[[#This Row],[discount_percentage]] &lt;=50%, "20-50%", IF(Table1[[#This Row],[discount_percentage]] &lt;=70%, "50-70%", "70-100%" )))</f>
        <v>70-100%</v>
      </c>
      <c r="J804" s="1" t="str">
        <f>IF(Table1[[#This Row],[discount_percentage]] &gt;= 50%, "Over 50% discount", "Below 50% discount")</f>
        <v>Over 50% discount</v>
      </c>
      <c r="K804" s="4">
        <v>0.73</v>
      </c>
      <c r="L804">
        <v>4.5</v>
      </c>
      <c r="M804">
        <f>ROUND(Table1[[#This Row],[rating]], 0)</f>
        <v>5</v>
      </c>
      <c r="N804" s="1">
        <v>74976</v>
      </c>
      <c r="O804" s="1">
        <f>Table1[[#This Row],[rating]]*Table1[[#This Row],[ rating_count ]]</f>
        <v>337392</v>
      </c>
      <c r="P804" s="1" t="str">
        <f>IF(Table1[[#This Row],[ rating_count ]]&lt;= 1000, "&lt;=1000", "&gt;=1000" )</f>
        <v>&gt;=1000</v>
      </c>
      <c r="Q804" s="1">
        <f>Table1[[#This Row],[ rating_count ]]*Table1[[#This Row],[actual_price]]</f>
        <v>56232000</v>
      </c>
      <c r="R804" t="s">
        <v>10832</v>
      </c>
      <c r="S804" s="6" t="s">
        <v>5385</v>
      </c>
      <c r="T804" t="s">
        <v>11992</v>
      </c>
      <c r="U804" t="s">
        <v>5387</v>
      </c>
      <c r="V804">
        <f>IF(TRIM(Table1[[#This Row],[review_id]])="", 0, LEN(Table1[[#This Row],[review_id]]) - LEN(SUBSTITUTE(Table1[[#This Row],[review_id]], ",", "")) + 1)</f>
        <v>8</v>
      </c>
      <c r="W804" t="s">
        <v>5388</v>
      </c>
      <c r="X804" t="s">
        <v>5389</v>
      </c>
      <c r="Y804" t="s">
        <v>5390</v>
      </c>
      <c r="Z804" t="s">
        <v>5391</v>
      </c>
    </row>
    <row r="805" spans="1:26" hidden="1" x14ac:dyDescent="0.25">
      <c r="A805" t="s">
        <v>5392</v>
      </c>
      <c r="B805" t="s">
        <v>10277</v>
      </c>
      <c r="C805" t="s">
        <v>9489</v>
      </c>
      <c r="D805" t="str">
        <f>TRIM(LEFT(SUBSTITUTE(SUBSTITUTE(SUBSTITUTE(Table1[[#This Row],[Product_category]],"&amp;"," &amp; "),"HomeImprovement","Home Improvement"),"Car&amp;Motorbike","Car &amp; Motorbike"),999))</f>
        <v>Computers &amp; Accessories</v>
      </c>
      <c r="E805" s="1" t="s">
        <v>9511</v>
      </c>
      <c r="F805">
        <v>149</v>
      </c>
      <c r="G805">
        <v>499</v>
      </c>
      <c r="H805" t="str">
        <f>IF(Table1[[#This Row],[actual_price]]&lt;500,"&lt;500",
   IF(Table1[[#This Row],[actual_price]]&lt;=1000,"500–1000",IF(Table1[[#This Row],[actual_price]]&lt;=10000, "1000-10000",IF(Table1[[#This Row],[actual_price]]&lt;=50000, "10000-50000",IF(Table1[[#This Row],[actual_price]]&lt;=100000, "50000-100000","&gt;100000")))))</f>
        <v>&lt;500</v>
      </c>
      <c r="I805" t="str">
        <f>IF(Table1[[#This Row],[discount_percentage]] &lt;=20%, "0-20%",IF(Table1[[#This Row],[discount_percentage]] &lt;=50%, "20-50%", IF(Table1[[#This Row],[discount_percentage]] &lt;=70%, "50-70%", "70-100%" )))</f>
        <v>50-70%</v>
      </c>
      <c r="J805" s="1" t="str">
        <f>IF(Table1[[#This Row],[discount_percentage]] &gt;= 50%, "Over 50% discount", "Below 50% discount")</f>
        <v>Over 50% discount</v>
      </c>
      <c r="K805" s="4">
        <v>0.7</v>
      </c>
      <c r="L805">
        <v>4.0999999999999996</v>
      </c>
      <c r="M805">
        <f>ROUND(Table1[[#This Row],[rating]], 0)</f>
        <v>4</v>
      </c>
      <c r="N805" s="1">
        <v>25607</v>
      </c>
      <c r="O805" s="1">
        <f>Table1[[#This Row],[rating]]*Table1[[#This Row],[ rating_count ]]</f>
        <v>104988.7</v>
      </c>
      <c r="P805" s="1" t="str">
        <f>IF(Table1[[#This Row],[ rating_count ]]&lt;= 1000, "&lt;=1000", "&gt;=1000" )</f>
        <v>&gt;=1000</v>
      </c>
      <c r="Q805" s="1">
        <f>Table1[[#This Row],[ rating_count ]]*Table1[[#This Row],[actual_price]]</f>
        <v>12777893</v>
      </c>
      <c r="R805" t="s">
        <v>11477</v>
      </c>
      <c r="S805" s="6" t="s">
        <v>5393</v>
      </c>
      <c r="T805" t="s">
        <v>4805</v>
      </c>
      <c r="U805" t="s">
        <v>5394</v>
      </c>
      <c r="V805">
        <f>IF(TRIM(Table1[[#This Row],[review_id]])="", 0, LEN(Table1[[#This Row],[review_id]]) - LEN(SUBSTITUTE(Table1[[#This Row],[review_id]], ",", "")) + 1)</f>
        <v>8</v>
      </c>
      <c r="W805" t="s">
        <v>5395</v>
      </c>
      <c r="X805" t="s">
        <v>5396</v>
      </c>
      <c r="Y805" t="s">
        <v>5397</v>
      </c>
      <c r="Z805" t="s">
        <v>5398</v>
      </c>
    </row>
    <row r="806" spans="1:26" hidden="1" x14ac:dyDescent="0.25">
      <c r="A806" t="s">
        <v>5399</v>
      </c>
      <c r="B806" t="s">
        <v>10278</v>
      </c>
      <c r="C806" t="s">
        <v>9503</v>
      </c>
      <c r="D806" t="str">
        <f>TRIM(LEFT(SUBSTITUTE(SUBSTITUTE(SUBSTITUTE(Table1[[#This Row],[Product_category]],"&amp;"," &amp; "),"HomeImprovement","Home Improvement"),"Car&amp;Motorbike","Car &amp; Motorbike"),999))</f>
        <v>OfficeProducts</v>
      </c>
      <c r="E806" t="s">
        <v>9504</v>
      </c>
      <c r="F806" s="1">
        <v>1799</v>
      </c>
      <c r="G806" s="1">
        <v>4990</v>
      </c>
      <c r="H806" s="1" t="str">
        <f>IF(Table1[[#This Row],[actual_price]]&lt;500,"&lt;500",
   IF(Table1[[#This Row],[actual_price]]&lt;=1000,"500–1000",IF(Table1[[#This Row],[actual_price]]&lt;=10000, "1000-10000",IF(Table1[[#This Row],[actual_price]]&lt;=50000, "10000-50000",IF(Table1[[#This Row],[actual_price]]&lt;=100000, "50000-100000","&gt;100000")))))</f>
        <v>1000-10000</v>
      </c>
      <c r="I806" s="1" t="str">
        <f>IF(Table1[[#This Row],[discount_percentage]] &lt;=20%, "0-20%",IF(Table1[[#This Row],[discount_percentage]] &lt;=50%, "20-50%", IF(Table1[[#This Row],[discount_percentage]] &lt;=70%, "50-70%", "70-100%" )))</f>
        <v>50-70%</v>
      </c>
      <c r="J806" s="1" t="str">
        <f>IF(Table1[[#This Row],[discount_percentage]] &gt;= 50%, "Over 50% discount", "Below 50% discount")</f>
        <v>Over 50% discount</v>
      </c>
      <c r="K806" s="4">
        <v>0.64</v>
      </c>
      <c r="L806">
        <v>4.2</v>
      </c>
      <c r="M806">
        <f>ROUND(Table1[[#This Row],[rating]], 0)</f>
        <v>4</v>
      </c>
      <c r="N806" s="1">
        <v>41226</v>
      </c>
      <c r="O806" s="1">
        <f>Table1[[#This Row],[rating]]*Table1[[#This Row],[ rating_count ]]</f>
        <v>173149.2</v>
      </c>
      <c r="P806" s="1" t="str">
        <f>IF(Table1[[#This Row],[ rating_count ]]&lt;= 1000, "&lt;=1000", "&gt;=1000" )</f>
        <v>&gt;=1000</v>
      </c>
      <c r="Q806" s="1">
        <f>Table1[[#This Row],[ rating_count ]]*Table1[[#This Row],[actual_price]]</f>
        <v>205717740</v>
      </c>
      <c r="R806" t="s">
        <v>11478</v>
      </c>
      <c r="S806" s="6" t="s">
        <v>5400</v>
      </c>
      <c r="T806" t="s">
        <v>4813</v>
      </c>
      <c r="U806" t="s">
        <v>5401</v>
      </c>
      <c r="V806">
        <f>IF(TRIM(Table1[[#This Row],[review_id]])="", 0, LEN(Table1[[#This Row],[review_id]]) - LEN(SUBSTITUTE(Table1[[#This Row],[review_id]], ",", "")) + 1)</f>
        <v>8</v>
      </c>
      <c r="W806" t="s">
        <v>5402</v>
      </c>
      <c r="X806" t="s">
        <v>5403</v>
      </c>
      <c r="Y806" t="s">
        <v>5404</v>
      </c>
      <c r="Z806" t="s">
        <v>5405</v>
      </c>
    </row>
    <row r="807" spans="1:26" hidden="1" x14ac:dyDescent="0.25">
      <c r="A807" t="s">
        <v>5406</v>
      </c>
      <c r="B807" t="s">
        <v>10279</v>
      </c>
      <c r="C807" t="s">
        <v>9505</v>
      </c>
      <c r="D807" t="str">
        <f>TRIM(LEFT(SUBSTITUTE(SUBSTITUTE(SUBSTITUTE(Table1[[#This Row],[Product_category]],"&amp;"," &amp; "),"HomeImprovement","Home Improvement"),"Car&amp;Motorbike","Car &amp; Motorbike"),999))</f>
        <v>Home &amp; Kitchen</v>
      </c>
      <c r="E807" t="s">
        <v>9506</v>
      </c>
      <c r="F807">
        <v>425</v>
      </c>
      <c r="G807">
        <v>999</v>
      </c>
      <c r="H807" t="str">
        <f>IF(Table1[[#This Row],[actual_price]]&lt;500,"&lt;500",
   IF(Table1[[#This Row],[actual_price]]&lt;=1000,"500–1000",IF(Table1[[#This Row],[actual_price]]&lt;=10000, "1000-10000",IF(Table1[[#This Row],[actual_price]]&lt;=50000, "10000-50000",IF(Table1[[#This Row],[actual_price]]&lt;=100000, "50000-100000","&gt;100000")))))</f>
        <v>500–1000</v>
      </c>
      <c r="I807" t="str">
        <f>IF(Table1[[#This Row],[discount_percentage]] &lt;=20%, "0-20%",IF(Table1[[#This Row],[discount_percentage]] &lt;=50%, "20-50%", IF(Table1[[#This Row],[discount_percentage]] &lt;=70%, "50-70%", "70-100%" )))</f>
        <v>50-70%</v>
      </c>
      <c r="J807" s="1" t="str">
        <f>IF(Table1[[#This Row],[discount_percentage]] &gt;= 50%, "Over 50% discount", "Below 50% discount")</f>
        <v>Over 50% discount</v>
      </c>
      <c r="K807" s="4">
        <v>0.56999999999999995</v>
      </c>
      <c r="L807">
        <v>4</v>
      </c>
      <c r="M807">
        <f>ROUND(Table1[[#This Row],[rating]], 0)</f>
        <v>4</v>
      </c>
      <c r="N807" s="1">
        <v>2581</v>
      </c>
      <c r="O807" s="1">
        <f>Table1[[#This Row],[rating]]*Table1[[#This Row],[ rating_count ]]</f>
        <v>10324</v>
      </c>
      <c r="P807" s="1" t="str">
        <f>IF(Table1[[#This Row],[ rating_count ]]&lt;= 1000, "&lt;=1000", "&gt;=1000" )</f>
        <v>&gt;=1000</v>
      </c>
      <c r="Q807" s="1">
        <f>Table1[[#This Row],[ rating_count ]]*Table1[[#This Row],[actual_price]]</f>
        <v>2578419</v>
      </c>
      <c r="R807" t="s">
        <v>11479</v>
      </c>
      <c r="S807" s="6" t="s">
        <v>5407</v>
      </c>
      <c r="T807" t="s">
        <v>4821</v>
      </c>
      <c r="U807" t="s">
        <v>5408</v>
      </c>
      <c r="V807">
        <f>IF(TRIM(Table1[[#This Row],[review_id]])="", 0, LEN(Table1[[#This Row],[review_id]]) - LEN(SUBSTITUTE(Table1[[#This Row],[review_id]], ",", "")) + 1)</f>
        <v>8</v>
      </c>
      <c r="W807" t="s">
        <v>5409</v>
      </c>
      <c r="X807" t="s">
        <v>5410</v>
      </c>
      <c r="Y807" t="s">
        <v>5411</v>
      </c>
      <c r="Z807" t="s">
        <v>5412</v>
      </c>
    </row>
    <row r="808" spans="1:26" hidden="1" x14ac:dyDescent="0.25">
      <c r="A808" t="s">
        <v>5413</v>
      </c>
      <c r="B808" t="s">
        <v>10280</v>
      </c>
      <c r="C808" t="s">
        <v>9492</v>
      </c>
      <c r="D808" t="str">
        <f>TRIM(LEFT(SUBSTITUTE(SUBSTITUTE(SUBSTITUTE(Table1[[#This Row],[Product_category]],"&amp;"," &amp; "),"HomeImprovement","Home Improvement"),"Car&amp;Motorbike","Car &amp; Motorbike"),999))</f>
        <v>Electronics</v>
      </c>
      <c r="E808" s="1" t="s">
        <v>9497</v>
      </c>
      <c r="F808">
        <v>999</v>
      </c>
      <c r="G808" s="1">
        <v>2490</v>
      </c>
      <c r="H808" s="1" t="str">
        <f>IF(Table1[[#This Row],[actual_price]]&lt;500,"&lt;500",
   IF(Table1[[#This Row],[actual_price]]&lt;=1000,"500–1000",IF(Table1[[#This Row],[actual_price]]&lt;=10000, "1000-10000",IF(Table1[[#This Row],[actual_price]]&lt;=50000, "10000-50000",IF(Table1[[#This Row],[actual_price]]&lt;=100000, "50000-100000","&gt;100000")))))</f>
        <v>1000-10000</v>
      </c>
      <c r="I808" s="1" t="str">
        <f>IF(Table1[[#This Row],[discount_percentage]] &lt;=20%, "0-20%",IF(Table1[[#This Row],[discount_percentage]] &lt;=50%, "20-50%", IF(Table1[[#This Row],[discount_percentage]] &lt;=70%, "50-70%", "70-100%" )))</f>
        <v>50-70%</v>
      </c>
      <c r="J808" s="1" t="str">
        <f>IF(Table1[[#This Row],[discount_percentage]] &gt;= 50%, "Over 50% discount", "Below 50% discount")</f>
        <v>Over 50% discount</v>
      </c>
      <c r="K808" s="4">
        <v>0.6</v>
      </c>
      <c r="L808">
        <v>4.0999999999999996</v>
      </c>
      <c r="M808">
        <f>ROUND(Table1[[#This Row],[rating]], 0)</f>
        <v>4</v>
      </c>
      <c r="N808" s="1">
        <v>18331</v>
      </c>
      <c r="O808" s="1">
        <f>Table1[[#This Row],[rating]]*Table1[[#This Row],[ rating_count ]]</f>
        <v>75157.099999999991</v>
      </c>
      <c r="P808" s="1" t="str">
        <f>IF(Table1[[#This Row],[ rating_count ]]&lt;= 1000, "&lt;=1000", "&gt;=1000" )</f>
        <v>&gt;=1000</v>
      </c>
      <c r="Q808" s="1">
        <f>Table1[[#This Row],[ rating_count ]]*Table1[[#This Row],[actual_price]]</f>
        <v>45644190</v>
      </c>
      <c r="R808" t="s">
        <v>11480</v>
      </c>
      <c r="S808" s="6" t="s">
        <v>5414</v>
      </c>
      <c r="T808" t="s">
        <v>12202</v>
      </c>
      <c r="U808" t="s">
        <v>5416</v>
      </c>
      <c r="V808">
        <f>IF(TRIM(Table1[[#This Row],[review_id]])="", 0, LEN(Table1[[#This Row],[review_id]]) - LEN(SUBSTITUTE(Table1[[#This Row],[review_id]], ",", "")) + 1)</f>
        <v>8</v>
      </c>
      <c r="W808" t="s">
        <v>5417</v>
      </c>
      <c r="X808" t="s">
        <v>5418</v>
      </c>
      <c r="Y808" t="s">
        <v>5419</v>
      </c>
      <c r="Z808" t="s">
        <v>5420</v>
      </c>
    </row>
    <row r="809" spans="1:26" hidden="1" x14ac:dyDescent="0.25">
      <c r="A809" t="s">
        <v>5421</v>
      </c>
      <c r="B809" t="s">
        <v>10281</v>
      </c>
      <c r="C809" t="s">
        <v>9489</v>
      </c>
      <c r="D809" t="str">
        <f>TRIM(LEFT(SUBSTITUTE(SUBSTITUTE(SUBSTITUTE(Table1[[#This Row],[Product_category]],"&amp;"," &amp; "),"HomeImprovement","Home Improvement"),"Car&amp;Motorbike","Car &amp; Motorbike"),999))</f>
        <v>Computers &amp; Accessories</v>
      </c>
      <c r="E809" s="1" t="s">
        <v>9490</v>
      </c>
      <c r="F809">
        <v>378</v>
      </c>
      <c r="G809">
        <v>999</v>
      </c>
      <c r="H809" t="str">
        <f>IF(Table1[[#This Row],[actual_price]]&lt;500,"&lt;500",
   IF(Table1[[#This Row],[actual_price]]&lt;=1000,"500–1000",IF(Table1[[#This Row],[actual_price]]&lt;=10000, "1000-10000",IF(Table1[[#This Row],[actual_price]]&lt;=50000, "10000-50000",IF(Table1[[#This Row],[actual_price]]&lt;=100000, "50000-100000","&gt;100000")))))</f>
        <v>500–1000</v>
      </c>
      <c r="I809" t="str">
        <f>IF(Table1[[#This Row],[discount_percentage]] &lt;=20%, "0-20%",IF(Table1[[#This Row],[discount_percentage]] &lt;=50%, "20-50%", IF(Table1[[#This Row],[discount_percentage]] &lt;=70%, "50-70%", "70-100%" )))</f>
        <v>50-70%</v>
      </c>
      <c r="J809" s="1" t="str">
        <f>IF(Table1[[#This Row],[discount_percentage]] &gt;= 50%, "Over 50% discount", "Below 50% discount")</f>
        <v>Over 50% discount</v>
      </c>
      <c r="K809" s="4">
        <v>0.62</v>
      </c>
      <c r="L809">
        <v>4.0999999999999996</v>
      </c>
      <c r="M809">
        <f>ROUND(Table1[[#This Row],[rating]], 0)</f>
        <v>4</v>
      </c>
      <c r="N809" s="1">
        <v>1779</v>
      </c>
      <c r="O809" s="1">
        <f>Table1[[#This Row],[rating]]*Table1[[#This Row],[ rating_count ]]</f>
        <v>7293.9</v>
      </c>
      <c r="P809" s="1" t="str">
        <f>IF(Table1[[#This Row],[ rating_count ]]&lt;= 1000, "&lt;=1000", "&gt;=1000" )</f>
        <v>&gt;=1000</v>
      </c>
      <c r="Q809" s="1">
        <f>Table1[[#This Row],[ rating_count ]]*Table1[[#This Row],[actual_price]]</f>
        <v>1777221</v>
      </c>
      <c r="R809" t="s">
        <v>11481</v>
      </c>
      <c r="S809" s="6" t="s">
        <v>5422</v>
      </c>
      <c r="T809" t="s">
        <v>4836</v>
      </c>
      <c r="U809" t="s">
        <v>5424</v>
      </c>
      <c r="V809">
        <f>IF(TRIM(Table1[[#This Row],[review_id]])="", 0, LEN(Table1[[#This Row],[review_id]]) - LEN(SUBSTITUTE(Table1[[#This Row],[review_id]], ",", "")) + 1)</f>
        <v>8</v>
      </c>
      <c r="W809" t="s">
        <v>5425</v>
      </c>
      <c r="X809" t="s">
        <v>5426</v>
      </c>
      <c r="Y809" t="s">
        <v>5427</v>
      </c>
      <c r="Z809" t="s">
        <v>5428</v>
      </c>
    </row>
    <row r="810" spans="1:26" hidden="1" x14ac:dyDescent="0.25">
      <c r="A810" t="s">
        <v>5429</v>
      </c>
      <c r="B810" t="s">
        <v>10282</v>
      </c>
      <c r="C810" t="s">
        <v>9492</v>
      </c>
      <c r="D810" t="str">
        <f>TRIM(LEFT(SUBSTITUTE(SUBSTITUTE(SUBSTITUTE(Table1[[#This Row],[Product_category]],"&amp;"," &amp; "),"HomeImprovement","Home Improvement"),"Car&amp;Motorbike","Car &amp; Motorbike"),999))</f>
        <v>Electronics</v>
      </c>
      <c r="E810" t="s">
        <v>9495</v>
      </c>
      <c r="F810">
        <v>99</v>
      </c>
      <c r="G810">
        <v>99</v>
      </c>
      <c r="H810" t="str">
        <f>IF(Table1[[#This Row],[actual_price]]&lt;500,"&lt;500",
   IF(Table1[[#This Row],[actual_price]]&lt;=1000,"500–1000",IF(Table1[[#This Row],[actual_price]]&lt;=10000, "1000-10000",IF(Table1[[#This Row],[actual_price]]&lt;=50000, "10000-50000",IF(Table1[[#This Row],[actual_price]]&lt;=100000, "50000-100000","&gt;100000")))))</f>
        <v>&lt;500</v>
      </c>
      <c r="I810" t="str">
        <f>IF(Table1[[#This Row],[discount_percentage]] &lt;=20%, "0-20%",IF(Table1[[#This Row],[discount_percentage]] &lt;=50%, "20-50%", IF(Table1[[#This Row],[discount_percentage]] &lt;=70%, "50-70%", "70-100%" )))</f>
        <v>0-20%</v>
      </c>
      <c r="J810" s="1" t="str">
        <f>IF(Table1[[#This Row],[discount_percentage]] &gt;= 50%, "Over 50% discount", "Below 50% discount")</f>
        <v>Below 50% discount</v>
      </c>
      <c r="K810" s="4">
        <v>0</v>
      </c>
      <c r="L810">
        <v>4.3</v>
      </c>
      <c r="M810">
        <f>ROUND(Table1[[#This Row],[rating]], 0)</f>
        <v>4</v>
      </c>
      <c r="N810">
        <v>388</v>
      </c>
      <c r="O810" s="1">
        <f>Table1[[#This Row],[rating]]*Table1[[#This Row],[ rating_count ]]</f>
        <v>1668.3999999999999</v>
      </c>
      <c r="P810" s="1" t="str">
        <f>IF(Table1[[#This Row],[ rating_count ]]&lt;= 1000, "&lt;=1000", "&gt;=1000" )</f>
        <v>&lt;=1000</v>
      </c>
      <c r="Q810" s="1">
        <f>Table1[[#This Row],[ rating_count ]]*Table1[[#This Row],[actual_price]]</f>
        <v>38412</v>
      </c>
      <c r="R810" t="s">
        <v>11482</v>
      </c>
      <c r="S810" s="6" t="s">
        <v>5430</v>
      </c>
      <c r="T810" t="s">
        <v>12203</v>
      </c>
      <c r="U810" t="s">
        <v>5431</v>
      </c>
      <c r="V810">
        <f>IF(TRIM(Table1[[#This Row],[review_id]])="", 0, LEN(Table1[[#This Row],[review_id]]) - LEN(SUBSTITUTE(Table1[[#This Row],[review_id]], ",", "")) + 1)</f>
        <v>8</v>
      </c>
      <c r="W810" t="s">
        <v>5432</v>
      </c>
      <c r="X810" t="s">
        <v>5433</v>
      </c>
      <c r="Y810" t="s">
        <v>5434</v>
      </c>
      <c r="Z810" t="s">
        <v>5435</v>
      </c>
    </row>
    <row r="811" spans="1:26" hidden="1" x14ac:dyDescent="0.25">
      <c r="A811" t="s">
        <v>5436</v>
      </c>
      <c r="B811" t="s">
        <v>10283</v>
      </c>
      <c r="C811" t="s">
        <v>9489</v>
      </c>
      <c r="D811" t="str">
        <f>TRIM(LEFT(SUBSTITUTE(SUBSTITUTE(SUBSTITUTE(Table1[[#This Row],[Product_category]],"&amp;"," &amp; "),"HomeImprovement","Home Improvement"),"Car&amp;Motorbike","Car &amp; Motorbike"),999))</f>
        <v>Computers &amp; Accessories</v>
      </c>
      <c r="E811" t="s">
        <v>9490</v>
      </c>
      <c r="F811" s="1">
        <v>1499</v>
      </c>
      <c r="G811" s="1">
        <v>2999</v>
      </c>
      <c r="H811" s="1" t="str">
        <f>IF(Table1[[#This Row],[actual_price]]&lt;500,"&lt;500",
   IF(Table1[[#This Row],[actual_price]]&lt;=1000,"500–1000",IF(Table1[[#This Row],[actual_price]]&lt;=10000, "1000-10000",IF(Table1[[#This Row],[actual_price]]&lt;=50000, "10000-50000",IF(Table1[[#This Row],[actual_price]]&lt;=100000, "50000-100000","&gt;100000")))))</f>
        <v>1000-10000</v>
      </c>
      <c r="I811" s="1" t="str">
        <f>IF(Table1[[#This Row],[discount_percentage]] &lt;=20%, "0-20%",IF(Table1[[#This Row],[discount_percentage]] &lt;=50%, "20-50%", IF(Table1[[#This Row],[discount_percentage]] &lt;=70%, "50-70%", "70-100%" )))</f>
        <v>20-50%</v>
      </c>
      <c r="J811" s="1" t="str">
        <f>IF(Table1[[#This Row],[discount_percentage]] &gt;= 50%, "Over 50% discount", "Below 50% discount")</f>
        <v>Over 50% discount</v>
      </c>
      <c r="K811" s="4">
        <v>0.5</v>
      </c>
      <c r="L811">
        <v>4.5</v>
      </c>
      <c r="M811">
        <f>ROUND(Table1[[#This Row],[rating]], 0)</f>
        <v>5</v>
      </c>
      <c r="N811" s="1">
        <v>8656</v>
      </c>
      <c r="O811" s="1">
        <f>Table1[[#This Row],[rating]]*Table1[[#This Row],[ rating_count ]]</f>
        <v>38952</v>
      </c>
      <c r="P811" s="1" t="str">
        <f>IF(Table1[[#This Row],[ rating_count ]]&lt;= 1000, "&lt;=1000", "&gt;=1000" )</f>
        <v>&gt;=1000</v>
      </c>
      <c r="Q811" s="1">
        <f>Table1[[#This Row],[ rating_count ]]*Table1[[#This Row],[actual_price]]</f>
        <v>25959344</v>
      </c>
      <c r="R811" t="s">
        <v>11483</v>
      </c>
      <c r="S811" s="6" t="s">
        <v>5437</v>
      </c>
      <c r="T811" t="s">
        <v>12204</v>
      </c>
      <c r="U811" t="s">
        <v>5439</v>
      </c>
      <c r="V811">
        <f>IF(TRIM(Table1[[#This Row],[review_id]])="", 0, LEN(Table1[[#This Row],[review_id]]) - LEN(SUBSTITUTE(Table1[[#This Row],[review_id]], ",", "")) + 1)</f>
        <v>8</v>
      </c>
      <c r="W811" t="s">
        <v>5440</v>
      </c>
      <c r="X811" t="s">
        <v>5441</v>
      </c>
      <c r="Y811" t="s">
        <v>5442</v>
      </c>
      <c r="Z811" t="s">
        <v>5443</v>
      </c>
    </row>
    <row r="812" spans="1:26" hidden="1" x14ac:dyDescent="0.25">
      <c r="A812" t="s">
        <v>5444</v>
      </c>
      <c r="B812" t="s">
        <v>10284</v>
      </c>
      <c r="C812" t="s">
        <v>9492</v>
      </c>
      <c r="D812" t="str">
        <f>TRIM(LEFT(SUBSTITUTE(SUBSTITUTE(SUBSTITUTE(Table1[[#This Row],[Product_category]],"&amp;"," &amp; "),"HomeImprovement","Home Improvement"),"Car&amp;Motorbike","Car &amp; Motorbike"),999))</f>
        <v>Electronics</v>
      </c>
      <c r="E812" t="s">
        <v>9497</v>
      </c>
      <c r="F812" s="1">
        <v>1815</v>
      </c>
      <c r="G812" s="1">
        <v>3100</v>
      </c>
      <c r="H812" s="1" t="str">
        <f>IF(Table1[[#This Row],[actual_price]]&lt;500,"&lt;500",
   IF(Table1[[#This Row],[actual_price]]&lt;=1000,"500–1000",IF(Table1[[#This Row],[actual_price]]&lt;=10000, "1000-10000",IF(Table1[[#This Row],[actual_price]]&lt;=50000, "10000-50000",IF(Table1[[#This Row],[actual_price]]&lt;=100000, "50000-100000","&gt;100000")))))</f>
        <v>1000-10000</v>
      </c>
      <c r="I812" s="1" t="str">
        <f>IF(Table1[[#This Row],[discount_percentage]] &lt;=20%, "0-20%",IF(Table1[[#This Row],[discount_percentage]] &lt;=50%, "20-50%", IF(Table1[[#This Row],[discount_percentage]] &lt;=70%, "50-70%", "70-100%" )))</f>
        <v>20-50%</v>
      </c>
      <c r="J812" s="1" t="str">
        <f>IF(Table1[[#This Row],[discount_percentage]] &gt;= 50%, "Over 50% discount", "Below 50% discount")</f>
        <v>Below 50% discount</v>
      </c>
      <c r="K812" s="4">
        <v>0.41</v>
      </c>
      <c r="L812">
        <v>4.5</v>
      </c>
      <c r="M812">
        <f>ROUND(Table1[[#This Row],[rating]], 0)</f>
        <v>5</v>
      </c>
      <c r="N812" s="1">
        <v>92925</v>
      </c>
      <c r="O812" s="1">
        <f>Table1[[#This Row],[rating]]*Table1[[#This Row],[ rating_count ]]</f>
        <v>418162.5</v>
      </c>
      <c r="P812" s="1" t="str">
        <f>IF(Table1[[#This Row],[ rating_count ]]&lt;= 1000, "&lt;=1000", "&gt;=1000" )</f>
        <v>&gt;=1000</v>
      </c>
      <c r="Q812" s="1">
        <f>Table1[[#This Row],[ rating_count ]]*Table1[[#This Row],[actual_price]]</f>
        <v>288067500</v>
      </c>
      <c r="R812" t="s">
        <v>11484</v>
      </c>
      <c r="S812" s="6" t="s">
        <v>3327</v>
      </c>
      <c r="T812" t="s">
        <v>4858</v>
      </c>
      <c r="U812" t="s">
        <v>3329</v>
      </c>
      <c r="V812">
        <f>IF(TRIM(Table1[[#This Row],[review_id]])="", 0, LEN(Table1[[#This Row],[review_id]]) - LEN(SUBSTITUTE(Table1[[#This Row],[review_id]], ",", "")) + 1)</f>
        <v>8</v>
      </c>
      <c r="W812" t="s">
        <v>3330</v>
      </c>
      <c r="X812" t="s">
        <v>3331</v>
      </c>
      <c r="Y812" t="s">
        <v>5445</v>
      </c>
      <c r="Z812" t="s">
        <v>5446</v>
      </c>
    </row>
    <row r="813" spans="1:26" hidden="1" x14ac:dyDescent="0.25">
      <c r="A813" t="s">
        <v>5447</v>
      </c>
      <c r="B813" t="s">
        <v>10285</v>
      </c>
      <c r="C813" t="s">
        <v>9492</v>
      </c>
      <c r="D813" t="str">
        <f>TRIM(LEFT(SUBSTITUTE(SUBSTITUTE(SUBSTITUTE(Table1[[#This Row],[Product_category]],"&amp;"," &amp; "),"HomeImprovement","Home Improvement"),"Car&amp;Motorbike","Car &amp; Motorbike"),999))</f>
        <v>Electronics</v>
      </c>
      <c r="E813" s="1" t="s">
        <v>9507</v>
      </c>
      <c r="F813">
        <v>67</v>
      </c>
      <c r="G813">
        <v>75</v>
      </c>
      <c r="H813" t="str">
        <f>IF(Table1[[#This Row],[actual_price]]&lt;500,"&lt;500",
   IF(Table1[[#This Row],[actual_price]]&lt;=1000,"500–1000",IF(Table1[[#This Row],[actual_price]]&lt;=10000, "1000-10000",IF(Table1[[#This Row],[actual_price]]&lt;=50000, "10000-50000",IF(Table1[[#This Row],[actual_price]]&lt;=100000, "50000-100000","&gt;100000")))))</f>
        <v>&lt;500</v>
      </c>
      <c r="I813" t="str">
        <f>IF(Table1[[#This Row],[discount_percentage]] &lt;=20%, "0-20%",IF(Table1[[#This Row],[discount_percentage]] &lt;=50%, "20-50%", IF(Table1[[#This Row],[discount_percentage]] &lt;=70%, "50-70%", "70-100%" )))</f>
        <v>0-20%</v>
      </c>
      <c r="J813" s="1" t="str">
        <f>IF(Table1[[#This Row],[discount_percentage]] &gt;= 50%, "Over 50% discount", "Below 50% discount")</f>
        <v>Below 50% discount</v>
      </c>
      <c r="K813" s="4">
        <v>0.11</v>
      </c>
      <c r="L813">
        <v>4.0999999999999996</v>
      </c>
      <c r="M813">
        <f>ROUND(Table1[[#This Row],[rating]], 0)</f>
        <v>4</v>
      </c>
      <c r="N813" s="1">
        <v>1269</v>
      </c>
      <c r="O813" s="1">
        <f>Table1[[#This Row],[rating]]*Table1[[#This Row],[ rating_count ]]</f>
        <v>5202.8999999999996</v>
      </c>
      <c r="P813" s="1" t="str">
        <f>IF(Table1[[#This Row],[ rating_count ]]&lt;= 1000, "&lt;=1000", "&gt;=1000" )</f>
        <v>&gt;=1000</v>
      </c>
      <c r="Q813" s="1">
        <f>Table1[[#This Row],[ rating_count ]]*Table1[[#This Row],[actual_price]]</f>
        <v>95175</v>
      </c>
      <c r="R813" t="s">
        <v>11485</v>
      </c>
      <c r="S813" s="6" t="s">
        <v>5448</v>
      </c>
      <c r="T813" t="s">
        <v>4866</v>
      </c>
      <c r="U813" t="s">
        <v>5450</v>
      </c>
      <c r="V813">
        <f>IF(TRIM(Table1[[#This Row],[review_id]])="", 0, LEN(Table1[[#This Row],[review_id]]) - LEN(SUBSTITUTE(Table1[[#This Row],[review_id]], ",", "")) + 1)</f>
        <v>8</v>
      </c>
      <c r="W813" t="s">
        <v>5451</v>
      </c>
      <c r="X813" t="s">
        <v>5452</v>
      </c>
      <c r="Y813" t="s">
        <v>5453</v>
      </c>
      <c r="Z813" t="s">
        <v>5454</v>
      </c>
    </row>
    <row r="814" spans="1:26" hidden="1" x14ac:dyDescent="0.25">
      <c r="A814" t="s">
        <v>5455</v>
      </c>
      <c r="B814" t="s">
        <v>10286</v>
      </c>
      <c r="C814" t="s">
        <v>9492</v>
      </c>
      <c r="D814" t="str">
        <f>TRIM(LEFT(SUBSTITUTE(SUBSTITUTE(SUBSTITUTE(Table1[[#This Row],[Product_category]],"&amp;"," &amp; "),"HomeImprovement","Home Improvement"),"Car&amp;Motorbike","Car &amp; Motorbike"),999))</f>
        <v>Electronics</v>
      </c>
      <c r="E814" t="s">
        <v>9502</v>
      </c>
      <c r="F814" s="1">
        <v>1889</v>
      </c>
      <c r="G814" s="1">
        <v>2699</v>
      </c>
      <c r="H814" s="1" t="str">
        <f>IF(Table1[[#This Row],[actual_price]]&lt;500,"&lt;500",
   IF(Table1[[#This Row],[actual_price]]&lt;=1000,"500–1000",IF(Table1[[#This Row],[actual_price]]&lt;=10000, "1000-10000",IF(Table1[[#This Row],[actual_price]]&lt;=50000, "10000-50000",IF(Table1[[#This Row],[actual_price]]&lt;=100000, "50000-100000","&gt;100000")))))</f>
        <v>1000-10000</v>
      </c>
      <c r="I814" s="1" t="str">
        <f>IF(Table1[[#This Row],[discount_percentage]] &lt;=20%, "0-20%",IF(Table1[[#This Row],[discount_percentage]] &lt;=50%, "20-50%", IF(Table1[[#This Row],[discount_percentage]] &lt;=70%, "50-70%", "70-100%" )))</f>
        <v>20-50%</v>
      </c>
      <c r="J814" s="1" t="str">
        <f>IF(Table1[[#This Row],[discount_percentage]] &gt;= 50%, "Over 50% discount", "Below 50% discount")</f>
        <v>Below 50% discount</v>
      </c>
      <c r="K814" s="4">
        <v>0.3</v>
      </c>
      <c r="L814">
        <v>4.3</v>
      </c>
      <c r="M814">
        <f>ROUND(Table1[[#This Row],[rating]], 0)</f>
        <v>4</v>
      </c>
      <c r="N814" s="1">
        <v>17394</v>
      </c>
      <c r="O814" s="1">
        <f>Table1[[#This Row],[rating]]*Table1[[#This Row],[ rating_count ]]</f>
        <v>74794.2</v>
      </c>
      <c r="P814" s="1" t="str">
        <f>IF(Table1[[#This Row],[ rating_count ]]&lt;= 1000, "&lt;=1000", "&gt;=1000" )</f>
        <v>&gt;=1000</v>
      </c>
      <c r="Q814" s="1">
        <f>Table1[[#This Row],[ rating_count ]]*Table1[[#This Row],[actual_price]]</f>
        <v>46946406</v>
      </c>
      <c r="R814" t="s">
        <v>11486</v>
      </c>
      <c r="S814" s="6" t="s">
        <v>5456</v>
      </c>
      <c r="T814" t="s">
        <v>12205</v>
      </c>
      <c r="U814" t="s">
        <v>5458</v>
      </c>
      <c r="V814">
        <f>IF(TRIM(Table1[[#This Row],[review_id]])="", 0, LEN(Table1[[#This Row],[review_id]]) - LEN(SUBSTITUTE(Table1[[#This Row],[review_id]], ",", "")) + 1)</f>
        <v>8</v>
      </c>
      <c r="W814" t="s">
        <v>5459</v>
      </c>
      <c r="X814" t="s">
        <v>5460</v>
      </c>
      <c r="Y814" t="s">
        <v>5461</v>
      </c>
      <c r="Z814" t="s">
        <v>5462</v>
      </c>
    </row>
    <row r="815" spans="1:26" hidden="1" x14ac:dyDescent="0.25">
      <c r="A815" t="s">
        <v>5463</v>
      </c>
      <c r="B815" t="s">
        <v>10287</v>
      </c>
      <c r="C815" t="s">
        <v>9505</v>
      </c>
      <c r="D815" t="str">
        <f>TRIM(LEFT(SUBSTITUTE(SUBSTITUTE(SUBSTITUTE(Table1[[#This Row],[Product_category]],"&amp;"," &amp; "),"HomeImprovement","Home Improvement"),"Car&amp;Motorbike","Car &amp; Motorbike"),999))</f>
        <v>Home &amp; Kitchen</v>
      </c>
      <c r="E815" t="s">
        <v>9506</v>
      </c>
      <c r="F815">
        <v>499</v>
      </c>
      <c r="G815" s="1">
        <v>1499</v>
      </c>
      <c r="H815" s="1" t="str">
        <f>IF(Table1[[#This Row],[actual_price]]&lt;500,"&lt;500",
   IF(Table1[[#This Row],[actual_price]]&lt;=1000,"500–1000",IF(Table1[[#This Row],[actual_price]]&lt;=10000, "1000-10000",IF(Table1[[#This Row],[actual_price]]&lt;=50000, "10000-50000",IF(Table1[[#This Row],[actual_price]]&lt;=100000, "50000-100000","&gt;100000")))))</f>
        <v>1000-10000</v>
      </c>
      <c r="I815" s="1" t="str">
        <f>IF(Table1[[#This Row],[discount_percentage]] &lt;=20%, "0-20%",IF(Table1[[#This Row],[discount_percentage]] &lt;=50%, "20-50%", IF(Table1[[#This Row],[discount_percentage]] &lt;=70%, "50-70%", "70-100%" )))</f>
        <v>50-70%</v>
      </c>
      <c r="J815" s="1" t="str">
        <f>IF(Table1[[#This Row],[discount_percentage]] &gt;= 50%, "Over 50% discount", "Below 50% discount")</f>
        <v>Over 50% discount</v>
      </c>
      <c r="K815" s="4">
        <v>0.67</v>
      </c>
      <c r="L815">
        <v>3.6</v>
      </c>
      <c r="M815">
        <f>ROUND(Table1[[#This Row],[rating]], 0)</f>
        <v>4</v>
      </c>
      <c r="N815" s="1">
        <v>9169</v>
      </c>
      <c r="O815" s="1">
        <f>Table1[[#This Row],[rating]]*Table1[[#This Row],[ rating_count ]]</f>
        <v>33008.400000000001</v>
      </c>
      <c r="P815" s="1" t="str">
        <f>IF(Table1[[#This Row],[ rating_count ]]&lt;= 1000, "&lt;=1000", "&gt;=1000" )</f>
        <v>&gt;=1000</v>
      </c>
      <c r="Q815" s="1">
        <f>Table1[[#This Row],[ rating_count ]]*Table1[[#This Row],[actual_price]]</f>
        <v>13744331</v>
      </c>
      <c r="R815" t="s">
        <v>11487</v>
      </c>
      <c r="S815" s="6" t="s">
        <v>5464</v>
      </c>
      <c r="T815" t="s">
        <v>4881</v>
      </c>
      <c r="U815" t="s">
        <v>5466</v>
      </c>
      <c r="V815">
        <f>IF(TRIM(Table1[[#This Row],[review_id]])="", 0, LEN(Table1[[#This Row],[review_id]]) - LEN(SUBSTITUTE(Table1[[#This Row],[review_id]], ",", "")) + 1)</f>
        <v>8</v>
      </c>
      <c r="W815" t="s">
        <v>5467</v>
      </c>
      <c r="X815" t="s">
        <v>5468</v>
      </c>
      <c r="Y815" t="s">
        <v>5469</v>
      </c>
      <c r="Z815" t="s">
        <v>5470</v>
      </c>
    </row>
    <row r="816" spans="1:26" hidden="1" x14ac:dyDescent="0.25">
      <c r="A816" t="s">
        <v>5471</v>
      </c>
      <c r="B816" t="s">
        <v>10288</v>
      </c>
      <c r="C816" t="s">
        <v>9489</v>
      </c>
      <c r="D816" t="str">
        <f>TRIM(LEFT(SUBSTITUTE(SUBSTITUTE(SUBSTITUTE(Table1[[#This Row],[Product_category]],"&amp;"," &amp; "),"HomeImprovement","Home Improvement"),"Car&amp;Motorbike","Car &amp; Motorbike"),999))</f>
        <v>Computers &amp; Accessories</v>
      </c>
      <c r="E816" s="1" t="s">
        <v>9490</v>
      </c>
      <c r="F816">
        <v>499</v>
      </c>
      <c r="G816">
        <v>999</v>
      </c>
      <c r="H816" t="str">
        <f>IF(Table1[[#This Row],[actual_price]]&lt;500,"&lt;500",
   IF(Table1[[#This Row],[actual_price]]&lt;=1000,"500–1000",IF(Table1[[#This Row],[actual_price]]&lt;=10000, "1000-10000",IF(Table1[[#This Row],[actual_price]]&lt;=50000, "10000-50000",IF(Table1[[#This Row],[actual_price]]&lt;=100000, "50000-100000","&gt;100000")))))</f>
        <v>500–1000</v>
      </c>
      <c r="I816" t="str">
        <f>IF(Table1[[#This Row],[discount_percentage]] &lt;=20%, "0-20%",IF(Table1[[#This Row],[discount_percentage]] &lt;=50%, "20-50%", IF(Table1[[#This Row],[discount_percentage]] &lt;=70%, "50-70%", "70-100%" )))</f>
        <v>20-50%</v>
      </c>
      <c r="J816" s="1" t="str">
        <f>IF(Table1[[#This Row],[discount_percentage]] &gt;= 50%, "Over 50% discount", "Below 50% discount")</f>
        <v>Over 50% discount</v>
      </c>
      <c r="K816" s="4">
        <v>0.5</v>
      </c>
      <c r="L816">
        <v>4.4000000000000004</v>
      </c>
      <c r="M816">
        <f>ROUND(Table1[[#This Row],[rating]], 0)</f>
        <v>4</v>
      </c>
      <c r="N816" s="1">
        <v>1030</v>
      </c>
      <c r="O816" s="1">
        <f>Table1[[#This Row],[rating]]*Table1[[#This Row],[ rating_count ]]</f>
        <v>4532</v>
      </c>
      <c r="P816" s="1" t="str">
        <f>IF(Table1[[#This Row],[ rating_count ]]&lt;= 1000, "&lt;=1000", "&gt;=1000" )</f>
        <v>&gt;=1000</v>
      </c>
      <c r="Q816" s="1">
        <f>Table1[[#This Row],[ rating_count ]]*Table1[[#This Row],[actual_price]]</f>
        <v>1028970</v>
      </c>
      <c r="R816" t="s">
        <v>11488</v>
      </c>
      <c r="S816" s="6" t="s">
        <v>5472</v>
      </c>
      <c r="T816" t="s">
        <v>4889</v>
      </c>
      <c r="U816" t="s">
        <v>5473</v>
      </c>
      <c r="V816">
        <f>IF(TRIM(Table1[[#This Row],[review_id]])="", 0, LEN(Table1[[#This Row],[review_id]]) - LEN(SUBSTITUTE(Table1[[#This Row],[review_id]], ",", "")) + 1)</f>
        <v>8</v>
      </c>
      <c r="W816" t="s">
        <v>5474</v>
      </c>
      <c r="X816" t="s">
        <v>5475</v>
      </c>
      <c r="Y816" t="s">
        <v>5476</v>
      </c>
      <c r="Z816" t="s">
        <v>5477</v>
      </c>
    </row>
    <row r="817" spans="1:26" hidden="1" x14ac:dyDescent="0.25">
      <c r="A817" t="s">
        <v>5478</v>
      </c>
      <c r="B817" t="s">
        <v>10289</v>
      </c>
      <c r="C817" t="s">
        <v>9489</v>
      </c>
      <c r="D817" t="str">
        <f>TRIM(LEFT(SUBSTITUTE(SUBSTITUTE(SUBSTITUTE(Table1[[#This Row],[Product_category]],"&amp;"," &amp; "),"HomeImprovement","Home Improvement"),"Car&amp;Motorbike","Car &amp; Motorbike"),999))</f>
        <v>Computers &amp; Accessories</v>
      </c>
      <c r="E817" t="s">
        <v>9490</v>
      </c>
      <c r="F817" s="1">
        <v>5799</v>
      </c>
      <c r="G817" s="1">
        <v>7999</v>
      </c>
      <c r="H817" s="1" t="str">
        <f>IF(Table1[[#This Row],[actual_price]]&lt;500,"&lt;500",
   IF(Table1[[#This Row],[actual_price]]&lt;=1000,"500–1000",IF(Table1[[#This Row],[actual_price]]&lt;=10000, "1000-10000",IF(Table1[[#This Row],[actual_price]]&lt;=50000, "10000-50000",IF(Table1[[#This Row],[actual_price]]&lt;=100000, "50000-100000","&gt;100000")))))</f>
        <v>1000-10000</v>
      </c>
      <c r="I817" s="1" t="str">
        <f>IF(Table1[[#This Row],[discount_percentage]] &lt;=20%, "0-20%",IF(Table1[[#This Row],[discount_percentage]] &lt;=50%, "20-50%", IF(Table1[[#This Row],[discount_percentage]] &lt;=70%, "50-70%", "70-100%" )))</f>
        <v>20-50%</v>
      </c>
      <c r="J817" s="1" t="str">
        <f>IF(Table1[[#This Row],[discount_percentage]] &gt;= 50%, "Over 50% discount", "Below 50% discount")</f>
        <v>Below 50% discount</v>
      </c>
      <c r="K817" s="4">
        <v>0.28000000000000003</v>
      </c>
      <c r="L817">
        <v>4.5</v>
      </c>
      <c r="M817">
        <f>ROUND(Table1[[#This Row],[rating]], 0)</f>
        <v>5</v>
      </c>
      <c r="N817" s="1">
        <v>50273</v>
      </c>
      <c r="O817" s="1">
        <f>Table1[[#This Row],[rating]]*Table1[[#This Row],[ rating_count ]]</f>
        <v>226228.5</v>
      </c>
      <c r="P817" s="1" t="str">
        <f>IF(Table1[[#This Row],[ rating_count ]]&lt;= 1000, "&lt;=1000", "&gt;=1000" )</f>
        <v>&gt;=1000</v>
      </c>
      <c r="Q817" s="1">
        <f>Table1[[#This Row],[ rating_count ]]*Table1[[#This Row],[actual_price]]</f>
        <v>402133727</v>
      </c>
      <c r="R817" t="s">
        <v>11489</v>
      </c>
      <c r="S817" s="6" t="s">
        <v>5479</v>
      </c>
      <c r="T817" t="s">
        <v>12206</v>
      </c>
      <c r="U817" t="s">
        <v>5480</v>
      </c>
      <c r="V817">
        <f>IF(TRIM(Table1[[#This Row],[review_id]])="", 0, LEN(Table1[[#This Row],[review_id]]) - LEN(SUBSTITUTE(Table1[[#This Row],[review_id]], ",", "")) + 1)</f>
        <v>8</v>
      </c>
      <c r="W817" t="s">
        <v>5481</v>
      </c>
      <c r="X817" t="s">
        <v>5482</v>
      </c>
      <c r="Y817" t="s">
        <v>5483</v>
      </c>
      <c r="Z817" t="s">
        <v>5484</v>
      </c>
    </row>
    <row r="818" spans="1:26" hidden="1" x14ac:dyDescent="0.25">
      <c r="A818" t="s">
        <v>5485</v>
      </c>
      <c r="B818" t="s">
        <v>10290</v>
      </c>
      <c r="C818" t="s">
        <v>9489</v>
      </c>
      <c r="D818" t="str">
        <f>TRIM(LEFT(SUBSTITUTE(SUBSTITUTE(SUBSTITUTE(Table1[[#This Row],[Product_category]],"&amp;"," &amp; "),"HomeImprovement","Home Improvement"),"Car&amp;Motorbike","Car &amp; Motorbike"),999))</f>
        <v>Computers &amp; Accessories</v>
      </c>
      <c r="E818" s="1" t="s">
        <v>9490</v>
      </c>
      <c r="F818">
        <v>499</v>
      </c>
      <c r="G818">
        <v>799</v>
      </c>
      <c r="H818" t="str">
        <f>IF(Table1[[#This Row],[actual_price]]&lt;500,"&lt;500",
   IF(Table1[[#This Row],[actual_price]]&lt;=1000,"500–1000",IF(Table1[[#This Row],[actual_price]]&lt;=10000, "1000-10000",IF(Table1[[#This Row],[actual_price]]&lt;=50000, "10000-50000",IF(Table1[[#This Row],[actual_price]]&lt;=100000, "50000-100000","&gt;100000")))))</f>
        <v>500–1000</v>
      </c>
      <c r="I818" t="str">
        <f>IF(Table1[[#This Row],[discount_percentage]] &lt;=20%, "0-20%",IF(Table1[[#This Row],[discount_percentage]] &lt;=50%, "20-50%", IF(Table1[[#This Row],[discount_percentage]] &lt;=70%, "50-70%", "70-100%" )))</f>
        <v>20-50%</v>
      </c>
      <c r="J818" s="1" t="str">
        <f>IF(Table1[[#This Row],[discount_percentage]] &gt;= 50%, "Over 50% discount", "Below 50% discount")</f>
        <v>Below 50% discount</v>
      </c>
      <c r="K818" s="4">
        <v>0.38</v>
      </c>
      <c r="L818">
        <v>3.9</v>
      </c>
      <c r="M818">
        <f>ROUND(Table1[[#This Row],[rating]], 0)</f>
        <v>4</v>
      </c>
      <c r="N818" s="1">
        <v>6742</v>
      </c>
      <c r="O818" s="1">
        <f>Table1[[#This Row],[rating]]*Table1[[#This Row],[ rating_count ]]</f>
        <v>26293.8</v>
      </c>
      <c r="P818" s="1" t="str">
        <f>IF(Table1[[#This Row],[ rating_count ]]&lt;= 1000, "&lt;=1000", "&gt;=1000" )</f>
        <v>&gt;=1000</v>
      </c>
      <c r="Q818" s="1">
        <f>Table1[[#This Row],[ rating_count ]]*Table1[[#This Row],[actual_price]]</f>
        <v>5386858</v>
      </c>
      <c r="R818" t="s">
        <v>11490</v>
      </c>
      <c r="S818" s="6" t="s">
        <v>5486</v>
      </c>
      <c r="T818" t="s">
        <v>12207</v>
      </c>
      <c r="U818" t="s">
        <v>5488</v>
      </c>
      <c r="V818">
        <f>IF(TRIM(Table1[[#This Row],[review_id]])="", 0, LEN(Table1[[#This Row],[review_id]]) - LEN(SUBSTITUTE(Table1[[#This Row],[review_id]], ",", "")) + 1)</f>
        <v>8</v>
      </c>
      <c r="W818" t="s">
        <v>5489</v>
      </c>
      <c r="X818" t="s">
        <v>5490</v>
      </c>
      <c r="Y818" t="s">
        <v>5491</v>
      </c>
      <c r="Z818" t="s">
        <v>5492</v>
      </c>
    </row>
    <row r="819" spans="1:26" hidden="1" x14ac:dyDescent="0.25">
      <c r="A819" t="s">
        <v>5493</v>
      </c>
      <c r="B819" t="s">
        <v>10291</v>
      </c>
      <c r="C819" t="s">
        <v>9489</v>
      </c>
      <c r="D819" t="str">
        <f>TRIM(LEFT(SUBSTITUTE(SUBSTITUTE(SUBSTITUTE(Table1[[#This Row],[Product_category]],"&amp;"," &amp; "),"HomeImprovement","Home Improvement"),"Car&amp;Motorbike","Car &amp; Motorbike"),999))</f>
        <v>Computers &amp; Accessories</v>
      </c>
      <c r="E819" t="s">
        <v>9509</v>
      </c>
      <c r="F819">
        <v>249</v>
      </c>
      <c r="G819">
        <v>600</v>
      </c>
      <c r="H819" t="str">
        <f>IF(Table1[[#This Row],[actual_price]]&lt;500,"&lt;500",
   IF(Table1[[#This Row],[actual_price]]&lt;=1000,"500–1000",IF(Table1[[#This Row],[actual_price]]&lt;=10000, "1000-10000",IF(Table1[[#This Row],[actual_price]]&lt;=50000, "10000-50000",IF(Table1[[#This Row],[actual_price]]&lt;=100000, "50000-100000","&gt;100000")))))</f>
        <v>500–1000</v>
      </c>
      <c r="I819" t="str">
        <f>IF(Table1[[#This Row],[discount_percentage]] &lt;=20%, "0-20%",IF(Table1[[#This Row],[discount_percentage]] &lt;=50%, "20-50%", IF(Table1[[#This Row],[discount_percentage]] &lt;=70%, "50-70%", "70-100%" )))</f>
        <v>50-70%</v>
      </c>
      <c r="J819" s="1" t="str">
        <f>IF(Table1[[#This Row],[discount_percentage]] &gt;= 50%, "Over 50% discount", "Below 50% discount")</f>
        <v>Over 50% discount</v>
      </c>
      <c r="K819" s="4">
        <v>0.59</v>
      </c>
      <c r="L819">
        <v>4</v>
      </c>
      <c r="M819">
        <f>ROUND(Table1[[#This Row],[rating]], 0)</f>
        <v>4</v>
      </c>
      <c r="N819" s="1">
        <v>1208</v>
      </c>
      <c r="O819" s="1">
        <f>Table1[[#This Row],[rating]]*Table1[[#This Row],[ rating_count ]]</f>
        <v>4832</v>
      </c>
      <c r="P819" s="1" t="str">
        <f>IF(Table1[[#This Row],[ rating_count ]]&lt;= 1000, "&lt;=1000", "&gt;=1000" )</f>
        <v>&gt;=1000</v>
      </c>
      <c r="Q819" s="1">
        <f>Table1[[#This Row],[ rating_count ]]*Table1[[#This Row],[actual_price]]</f>
        <v>724800</v>
      </c>
      <c r="R819" t="s">
        <v>11491</v>
      </c>
      <c r="S819" s="6" t="s">
        <v>5494</v>
      </c>
      <c r="T819" t="s">
        <v>12208</v>
      </c>
      <c r="U819" t="s">
        <v>5495</v>
      </c>
      <c r="V819">
        <f>IF(TRIM(Table1[[#This Row],[review_id]])="", 0, LEN(Table1[[#This Row],[review_id]]) - LEN(SUBSTITUTE(Table1[[#This Row],[review_id]], ",", "")) + 1)</f>
        <v>8</v>
      </c>
      <c r="W819" t="s">
        <v>5496</v>
      </c>
      <c r="X819" t="s">
        <v>5497</v>
      </c>
      <c r="Y819" t="s">
        <v>5498</v>
      </c>
      <c r="Z819" t="s">
        <v>5499</v>
      </c>
    </row>
    <row r="820" spans="1:26" hidden="1" x14ac:dyDescent="0.25">
      <c r="A820" t="s">
        <v>5500</v>
      </c>
      <c r="B820" t="s">
        <v>10292</v>
      </c>
      <c r="C820" t="s">
        <v>9492</v>
      </c>
      <c r="D820" t="str">
        <f>TRIM(LEFT(SUBSTITUTE(SUBSTITUTE(SUBSTITUTE(Table1[[#This Row],[Product_category]],"&amp;"," &amp; "),"HomeImprovement","Home Improvement"),"Car&amp;Motorbike","Car &amp; Motorbike"),999))</f>
        <v>Electronics</v>
      </c>
      <c r="E820" s="1" t="s">
        <v>9496</v>
      </c>
      <c r="F820">
        <v>179</v>
      </c>
      <c r="G820">
        <v>499</v>
      </c>
      <c r="H820" t="str">
        <f>IF(Table1[[#This Row],[actual_price]]&lt;500,"&lt;500",
   IF(Table1[[#This Row],[actual_price]]&lt;=1000,"500–1000",IF(Table1[[#This Row],[actual_price]]&lt;=10000, "1000-10000",IF(Table1[[#This Row],[actual_price]]&lt;=50000, "10000-50000",IF(Table1[[#This Row],[actual_price]]&lt;=100000, "50000-100000","&gt;100000")))))</f>
        <v>&lt;500</v>
      </c>
      <c r="I820" t="str">
        <f>IF(Table1[[#This Row],[discount_percentage]] &lt;=20%, "0-20%",IF(Table1[[#This Row],[discount_percentage]] &lt;=50%, "20-50%", IF(Table1[[#This Row],[discount_percentage]] &lt;=70%, "50-70%", "70-100%" )))</f>
        <v>50-70%</v>
      </c>
      <c r="J820" s="1" t="str">
        <f>IF(Table1[[#This Row],[discount_percentage]] &gt;= 50%, "Over 50% discount", "Below 50% discount")</f>
        <v>Over 50% discount</v>
      </c>
      <c r="K820" s="4">
        <v>0.64</v>
      </c>
      <c r="L820">
        <v>4</v>
      </c>
      <c r="M820">
        <f>ROUND(Table1[[#This Row],[rating]], 0)</f>
        <v>4</v>
      </c>
      <c r="N820" s="1">
        <v>1933</v>
      </c>
      <c r="O820" s="1">
        <f>Table1[[#This Row],[rating]]*Table1[[#This Row],[ rating_count ]]</f>
        <v>7732</v>
      </c>
      <c r="P820" s="1" t="str">
        <f>IF(Table1[[#This Row],[ rating_count ]]&lt;= 1000, "&lt;=1000", "&gt;=1000" )</f>
        <v>&gt;=1000</v>
      </c>
      <c r="Q820" s="1">
        <f>Table1[[#This Row],[ rating_count ]]*Table1[[#This Row],[actual_price]]</f>
        <v>964567</v>
      </c>
      <c r="R820" t="s">
        <v>10833</v>
      </c>
      <c r="S820" s="6" t="s">
        <v>3216</v>
      </c>
      <c r="T820" t="s">
        <v>11993</v>
      </c>
      <c r="U820" t="s">
        <v>3218</v>
      </c>
      <c r="V820">
        <f>IF(TRIM(Table1[[#This Row],[review_id]])="", 0, LEN(Table1[[#This Row],[review_id]]) - LEN(SUBSTITUTE(Table1[[#This Row],[review_id]], ",", "")) + 1)</f>
        <v>8</v>
      </c>
      <c r="W820" t="s">
        <v>3219</v>
      </c>
      <c r="X820" t="s">
        <v>3220</v>
      </c>
      <c r="Y820" t="s">
        <v>5501</v>
      </c>
      <c r="Z820" t="s">
        <v>5502</v>
      </c>
    </row>
    <row r="821" spans="1:26" hidden="1" x14ac:dyDescent="0.25">
      <c r="A821" t="s">
        <v>5503</v>
      </c>
      <c r="B821" t="s">
        <v>10293</v>
      </c>
      <c r="C821" t="s">
        <v>9492</v>
      </c>
      <c r="D821" t="str">
        <f>TRIM(LEFT(SUBSTITUTE(SUBSTITUTE(SUBSTITUTE(Table1[[#This Row],[Product_category]],"&amp;"," &amp; "),"HomeImprovement","Home Improvement"),"Car&amp;Motorbike","Car &amp; Motorbike"),999))</f>
        <v>Electronics</v>
      </c>
      <c r="E821" s="1" t="s">
        <v>9495</v>
      </c>
      <c r="F821" s="1">
        <v>4449</v>
      </c>
      <c r="G821" s="1">
        <v>5734</v>
      </c>
      <c r="H821" s="1" t="str">
        <f>IF(Table1[[#This Row],[actual_price]]&lt;500,"&lt;500",
   IF(Table1[[#This Row],[actual_price]]&lt;=1000,"500–1000",IF(Table1[[#This Row],[actual_price]]&lt;=10000, "1000-10000",IF(Table1[[#This Row],[actual_price]]&lt;=50000, "10000-50000",IF(Table1[[#This Row],[actual_price]]&lt;=100000, "50000-100000","&gt;100000")))))</f>
        <v>1000-10000</v>
      </c>
      <c r="I821" s="1" t="str">
        <f>IF(Table1[[#This Row],[discount_percentage]] &lt;=20%, "0-20%",IF(Table1[[#This Row],[discount_percentage]] &lt;=50%, "20-50%", IF(Table1[[#This Row],[discount_percentage]] &lt;=70%, "50-70%", "70-100%" )))</f>
        <v>20-50%</v>
      </c>
      <c r="J821" s="1" t="str">
        <f>IF(Table1[[#This Row],[discount_percentage]] &gt;= 50%, "Over 50% discount", "Below 50% discount")</f>
        <v>Below 50% discount</v>
      </c>
      <c r="K821" s="4">
        <v>0.22</v>
      </c>
      <c r="L821">
        <v>4.4000000000000004</v>
      </c>
      <c r="M821">
        <f>ROUND(Table1[[#This Row],[rating]], 0)</f>
        <v>4</v>
      </c>
      <c r="N821" s="1">
        <v>25006</v>
      </c>
      <c r="O821" s="1">
        <f>Table1[[#This Row],[rating]]*Table1[[#This Row],[ rating_count ]]</f>
        <v>110026.40000000001</v>
      </c>
      <c r="P821" s="1" t="str">
        <f>IF(Table1[[#This Row],[ rating_count ]]&lt;= 1000, "&lt;=1000", "&gt;=1000" )</f>
        <v>&gt;=1000</v>
      </c>
      <c r="Q821" s="1">
        <f>Table1[[#This Row],[ rating_count ]]*Table1[[#This Row],[actual_price]]</f>
        <v>143384404</v>
      </c>
      <c r="R821" t="s">
        <v>11492</v>
      </c>
      <c r="S821" s="6" t="s">
        <v>5504</v>
      </c>
      <c r="T821" t="s">
        <v>4918</v>
      </c>
      <c r="U821" t="s">
        <v>5506</v>
      </c>
      <c r="V821">
        <f>IF(TRIM(Table1[[#This Row],[review_id]])="", 0, LEN(Table1[[#This Row],[review_id]]) - LEN(SUBSTITUTE(Table1[[#This Row],[review_id]], ",", "")) + 1)</f>
        <v>8</v>
      </c>
      <c r="W821" t="s">
        <v>5507</v>
      </c>
      <c r="X821" t="s">
        <v>5508</v>
      </c>
      <c r="Y821" t="s">
        <v>5509</v>
      </c>
      <c r="Z821" t="s">
        <v>5510</v>
      </c>
    </row>
    <row r="822" spans="1:26" hidden="1" x14ac:dyDescent="0.25">
      <c r="A822" t="s">
        <v>5511</v>
      </c>
      <c r="B822" t="s">
        <v>10294</v>
      </c>
      <c r="C822" t="s">
        <v>9492</v>
      </c>
      <c r="D822" t="str">
        <f>TRIM(LEFT(SUBSTITUTE(SUBSTITUTE(SUBSTITUTE(Table1[[#This Row],[Product_category]],"&amp;"," &amp; "),"HomeImprovement","Home Improvement"),"Car&amp;Motorbike","Car &amp; Motorbike"),999))</f>
        <v>Electronics</v>
      </c>
      <c r="E822" t="s">
        <v>9498</v>
      </c>
      <c r="F822">
        <v>299</v>
      </c>
      <c r="G822">
        <v>550</v>
      </c>
      <c r="H822" t="str">
        <f>IF(Table1[[#This Row],[actual_price]]&lt;500,"&lt;500",
   IF(Table1[[#This Row],[actual_price]]&lt;=1000,"500–1000",IF(Table1[[#This Row],[actual_price]]&lt;=10000, "1000-10000",IF(Table1[[#This Row],[actual_price]]&lt;=50000, "10000-50000",IF(Table1[[#This Row],[actual_price]]&lt;=100000, "50000-100000","&gt;100000")))))</f>
        <v>500–1000</v>
      </c>
      <c r="I822" t="str">
        <f>IF(Table1[[#This Row],[discount_percentage]] &lt;=20%, "0-20%",IF(Table1[[#This Row],[discount_percentage]] &lt;=50%, "20-50%", IF(Table1[[#This Row],[discount_percentage]] &lt;=70%, "50-70%", "70-100%" )))</f>
        <v>20-50%</v>
      </c>
      <c r="J822" s="1" t="str">
        <f>IF(Table1[[#This Row],[discount_percentage]] &gt;= 50%, "Over 50% discount", "Below 50% discount")</f>
        <v>Below 50% discount</v>
      </c>
      <c r="K822" s="4">
        <v>0.46</v>
      </c>
      <c r="L822">
        <v>4.5999999999999996</v>
      </c>
      <c r="M822">
        <f>ROUND(Table1[[#This Row],[rating]], 0)</f>
        <v>5</v>
      </c>
      <c r="N822" s="1">
        <v>33434</v>
      </c>
      <c r="O822" s="1">
        <f>Table1[[#This Row],[rating]]*Table1[[#This Row],[ rating_count ]]</f>
        <v>153796.4</v>
      </c>
      <c r="P822" s="1" t="str">
        <f>IF(Table1[[#This Row],[ rating_count ]]&lt;= 1000, "&lt;=1000", "&gt;=1000" )</f>
        <v>&gt;=1000</v>
      </c>
      <c r="Q822" s="1">
        <f>Table1[[#This Row],[ rating_count ]]*Table1[[#This Row],[actual_price]]</f>
        <v>18388700</v>
      </c>
      <c r="R822" t="s">
        <v>11493</v>
      </c>
      <c r="S822" s="6" t="s">
        <v>5512</v>
      </c>
      <c r="T822" t="s">
        <v>4926</v>
      </c>
      <c r="U822" t="s">
        <v>5514</v>
      </c>
      <c r="V822">
        <f>IF(TRIM(Table1[[#This Row],[review_id]])="", 0, LEN(Table1[[#This Row],[review_id]]) - LEN(SUBSTITUTE(Table1[[#This Row],[review_id]], ",", "")) + 1)</f>
        <v>8</v>
      </c>
      <c r="W822" t="s">
        <v>5515</v>
      </c>
      <c r="X822" t="s">
        <v>5516</v>
      </c>
      <c r="Y822" t="s">
        <v>5517</v>
      </c>
      <c r="Z822" t="s">
        <v>5518</v>
      </c>
    </row>
    <row r="823" spans="1:26" hidden="1" x14ac:dyDescent="0.25">
      <c r="A823" t="s">
        <v>5519</v>
      </c>
      <c r="B823" t="s">
        <v>10295</v>
      </c>
      <c r="C823" t="s">
        <v>9492</v>
      </c>
      <c r="D823" t="str">
        <f>TRIM(LEFT(SUBSTITUTE(SUBSTITUTE(SUBSTITUTE(Table1[[#This Row],[Product_category]],"&amp;"," &amp; "),"HomeImprovement","Home Improvement"),"Car&amp;Motorbike","Car &amp; Motorbike"),999))</f>
        <v>Electronics</v>
      </c>
      <c r="E823" t="s">
        <v>9502</v>
      </c>
      <c r="F823">
        <v>629</v>
      </c>
      <c r="G823" s="1">
        <v>1390</v>
      </c>
      <c r="H823" s="1" t="str">
        <f>IF(Table1[[#This Row],[actual_price]]&lt;500,"&lt;500",
   IF(Table1[[#This Row],[actual_price]]&lt;=1000,"500–1000",IF(Table1[[#This Row],[actual_price]]&lt;=10000, "1000-10000",IF(Table1[[#This Row],[actual_price]]&lt;=50000, "10000-50000",IF(Table1[[#This Row],[actual_price]]&lt;=100000, "50000-100000","&gt;100000")))))</f>
        <v>1000-10000</v>
      </c>
      <c r="I823" s="1" t="str">
        <f>IF(Table1[[#This Row],[discount_percentage]] &lt;=20%, "0-20%",IF(Table1[[#This Row],[discount_percentage]] &lt;=50%, "20-50%", IF(Table1[[#This Row],[discount_percentage]] &lt;=70%, "50-70%", "70-100%" )))</f>
        <v>50-70%</v>
      </c>
      <c r="J823" s="1" t="str">
        <f>IF(Table1[[#This Row],[discount_percentage]] &gt;= 50%, "Over 50% discount", "Below 50% discount")</f>
        <v>Over 50% discount</v>
      </c>
      <c r="K823" s="4">
        <v>0.55000000000000004</v>
      </c>
      <c r="L823">
        <v>4.4000000000000004</v>
      </c>
      <c r="M823">
        <f>ROUND(Table1[[#This Row],[rating]], 0)</f>
        <v>4</v>
      </c>
      <c r="N823" s="1">
        <v>6301</v>
      </c>
      <c r="O823" s="1">
        <f>Table1[[#This Row],[rating]]*Table1[[#This Row],[ rating_count ]]</f>
        <v>27724.400000000001</v>
      </c>
      <c r="P823" s="1" t="str">
        <f>IF(Table1[[#This Row],[ rating_count ]]&lt;= 1000, "&lt;=1000", "&gt;=1000" )</f>
        <v>&gt;=1000</v>
      </c>
      <c r="Q823" s="1">
        <f>Table1[[#This Row],[ rating_count ]]*Table1[[#This Row],[actual_price]]</f>
        <v>8758390</v>
      </c>
      <c r="R823" t="s">
        <v>11494</v>
      </c>
      <c r="S823" s="6" t="s">
        <v>5520</v>
      </c>
      <c r="T823" t="s">
        <v>4934</v>
      </c>
      <c r="U823" t="s">
        <v>5521</v>
      </c>
      <c r="V823">
        <f>IF(TRIM(Table1[[#This Row],[review_id]])="", 0, LEN(Table1[[#This Row],[review_id]]) - LEN(SUBSTITUTE(Table1[[#This Row],[review_id]], ",", "")) + 1)</f>
        <v>8</v>
      </c>
      <c r="W823" t="s">
        <v>5522</v>
      </c>
      <c r="X823" t="s">
        <v>5523</v>
      </c>
      <c r="Y823" t="s">
        <v>5524</v>
      </c>
      <c r="Z823" t="s">
        <v>5525</v>
      </c>
    </row>
    <row r="824" spans="1:26" hidden="1" x14ac:dyDescent="0.25">
      <c r="A824" t="s">
        <v>5526</v>
      </c>
      <c r="B824" t="s">
        <v>10296</v>
      </c>
      <c r="C824" t="s">
        <v>9492</v>
      </c>
      <c r="D824" t="str">
        <f>TRIM(LEFT(SUBSTITUTE(SUBSTITUTE(SUBSTITUTE(Table1[[#This Row],[Product_category]],"&amp;"," &amp; "),"HomeImprovement","Home Improvement"),"Car&amp;Motorbike","Car &amp; Motorbike"),999))</f>
        <v>Electronics</v>
      </c>
      <c r="E824" s="1" t="s">
        <v>9507</v>
      </c>
      <c r="F824" s="1">
        <v>2595</v>
      </c>
      <c r="G824" s="1">
        <v>3295</v>
      </c>
      <c r="H824" s="1" t="str">
        <f>IF(Table1[[#This Row],[actual_price]]&lt;500,"&lt;500",
   IF(Table1[[#This Row],[actual_price]]&lt;=1000,"500–1000",IF(Table1[[#This Row],[actual_price]]&lt;=10000, "1000-10000",IF(Table1[[#This Row],[actual_price]]&lt;=50000, "10000-50000",IF(Table1[[#This Row],[actual_price]]&lt;=100000, "50000-100000","&gt;100000")))))</f>
        <v>1000-10000</v>
      </c>
      <c r="I824" s="1" t="str">
        <f>IF(Table1[[#This Row],[discount_percentage]] &lt;=20%, "0-20%",IF(Table1[[#This Row],[discount_percentage]] &lt;=50%, "20-50%", IF(Table1[[#This Row],[discount_percentage]] &lt;=70%, "50-70%", "70-100%" )))</f>
        <v>20-50%</v>
      </c>
      <c r="J824" s="1" t="str">
        <f>IF(Table1[[#This Row],[discount_percentage]] &gt;= 50%, "Over 50% discount", "Below 50% discount")</f>
        <v>Below 50% discount</v>
      </c>
      <c r="K824" s="4">
        <v>0.21</v>
      </c>
      <c r="L824">
        <v>4.4000000000000004</v>
      </c>
      <c r="M824">
        <f>ROUND(Table1[[#This Row],[rating]], 0)</f>
        <v>4</v>
      </c>
      <c r="N824" s="1">
        <v>22618</v>
      </c>
      <c r="O824" s="1">
        <f>Table1[[#This Row],[rating]]*Table1[[#This Row],[ rating_count ]]</f>
        <v>99519.200000000012</v>
      </c>
      <c r="P824" s="1" t="str">
        <f>IF(Table1[[#This Row],[ rating_count ]]&lt;= 1000, "&lt;=1000", "&gt;=1000" )</f>
        <v>&gt;=1000</v>
      </c>
      <c r="Q824" s="1">
        <f>Table1[[#This Row],[ rating_count ]]*Table1[[#This Row],[actual_price]]</f>
        <v>74526310</v>
      </c>
      <c r="R824" t="s">
        <v>11495</v>
      </c>
      <c r="S824" s="6" t="s">
        <v>5527</v>
      </c>
      <c r="T824" t="s">
        <v>4942</v>
      </c>
      <c r="U824" t="s">
        <v>5529</v>
      </c>
      <c r="V824">
        <f>IF(TRIM(Table1[[#This Row],[review_id]])="", 0, LEN(Table1[[#This Row],[review_id]]) - LEN(SUBSTITUTE(Table1[[#This Row],[review_id]], ",", "")) + 1)</f>
        <v>8</v>
      </c>
      <c r="W824" t="s">
        <v>5530</v>
      </c>
      <c r="X824" t="s">
        <v>5531</v>
      </c>
      <c r="Y824" t="s">
        <v>5532</v>
      </c>
      <c r="Z824" t="s">
        <v>5533</v>
      </c>
    </row>
    <row r="825" spans="1:26" hidden="1" x14ac:dyDescent="0.25">
      <c r="A825" t="s">
        <v>5534</v>
      </c>
      <c r="B825" t="s">
        <v>10297</v>
      </c>
      <c r="C825" t="s">
        <v>9489</v>
      </c>
      <c r="D825" t="str">
        <f>TRIM(LEFT(SUBSTITUTE(SUBSTITUTE(SUBSTITUTE(Table1[[#This Row],[Product_category]],"&amp;"," &amp; "),"HomeImprovement","Home Improvement"),"Car&amp;Motorbike","Car &amp; Motorbike"),999))</f>
        <v>Computers &amp; Accessories</v>
      </c>
      <c r="E825" t="s">
        <v>9490</v>
      </c>
      <c r="F825">
        <v>389</v>
      </c>
      <c r="G825" s="1">
        <v>1099</v>
      </c>
      <c r="H825" s="1" t="str">
        <f>IF(Table1[[#This Row],[actual_price]]&lt;500,"&lt;500",
   IF(Table1[[#This Row],[actual_price]]&lt;=1000,"500–1000",IF(Table1[[#This Row],[actual_price]]&lt;=10000, "1000-10000",IF(Table1[[#This Row],[actual_price]]&lt;=50000, "10000-50000",IF(Table1[[#This Row],[actual_price]]&lt;=100000, "50000-100000","&gt;100000")))))</f>
        <v>1000-10000</v>
      </c>
      <c r="I825" s="1" t="str">
        <f>IF(Table1[[#This Row],[discount_percentage]] &lt;=20%, "0-20%",IF(Table1[[#This Row],[discount_percentage]] &lt;=50%, "20-50%", IF(Table1[[#This Row],[discount_percentage]] &lt;=70%, "50-70%", "70-100%" )))</f>
        <v>50-70%</v>
      </c>
      <c r="J825" s="1" t="str">
        <f>IF(Table1[[#This Row],[discount_percentage]] &gt;= 50%, "Over 50% discount", "Below 50% discount")</f>
        <v>Over 50% discount</v>
      </c>
      <c r="K825" s="4">
        <v>0.65</v>
      </c>
      <c r="L825">
        <v>4.3</v>
      </c>
      <c r="M825">
        <f>ROUND(Table1[[#This Row],[rating]], 0)</f>
        <v>4</v>
      </c>
      <c r="N825">
        <v>974</v>
      </c>
      <c r="O825" s="1">
        <f>Table1[[#This Row],[rating]]*Table1[[#This Row],[ rating_count ]]</f>
        <v>4188.2</v>
      </c>
      <c r="P825" s="1" t="str">
        <f>IF(Table1[[#This Row],[ rating_count ]]&lt;= 1000, "&lt;=1000", "&gt;=1000" )</f>
        <v>&lt;=1000</v>
      </c>
      <c r="Q825" s="1">
        <f>Table1[[#This Row],[ rating_count ]]*Table1[[#This Row],[actual_price]]</f>
        <v>1070426</v>
      </c>
      <c r="R825" t="s">
        <v>10834</v>
      </c>
      <c r="S825" s="6" t="s">
        <v>5535</v>
      </c>
      <c r="T825" t="s">
        <v>11994</v>
      </c>
      <c r="U825" t="s">
        <v>5536</v>
      </c>
      <c r="V825">
        <f>IF(TRIM(Table1[[#This Row],[review_id]])="", 0, LEN(Table1[[#This Row],[review_id]]) - LEN(SUBSTITUTE(Table1[[#This Row],[review_id]], ",", "")) + 1)</f>
        <v>8</v>
      </c>
      <c r="W825" t="s">
        <v>5537</v>
      </c>
      <c r="X825" t="s">
        <v>5538</v>
      </c>
      <c r="Y825" t="s">
        <v>5539</v>
      </c>
      <c r="Z825" t="s">
        <v>5540</v>
      </c>
    </row>
    <row r="826" spans="1:26" hidden="1" x14ac:dyDescent="0.25">
      <c r="A826" t="s">
        <v>5541</v>
      </c>
      <c r="B826" t="s">
        <v>10298</v>
      </c>
      <c r="C826" t="s">
        <v>9492</v>
      </c>
      <c r="D826" t="str">
        <f>TRIM(LEFT(SUBSTITUTE(SUBSTITUTE(SUBSTITUTE(Table1[[#This Row],[Product_category]],"&amp;"," &amp; "),"HomeImprovement","Home Improvement"),"Car&amp;Motorbike","Car &amp; Motorbike"),999))</f>
        <v>Electronics</v>
      </c>
      <c r="E826" t="s">
        <v>9498</v>
      </c>
      <c r="F826" s="1">
        <v>1799</v>
      </c>
      <c r="G826" s="1">
        <v>2911</v>
      </c>
      <c r="H826" s="1" t="str">
        <f>IF(Table1[[#This Row],[actual_price]]&lt;500,"&lt;500",
   IF(Table1[[#This Row],[actual_price]]&lt;=1000,"500–1000",IF(Table1[[#This Row],[actual_price]]&lt;=10000, "1000-10000",IF(Table1[[#This Row],[actual_price]]&lt;=50000, "10000-50000",IF(Table1[[#This Row],[actual_price]]&lt;=100000, "50000-100000","&gt;100000")))))</f>
        <v>1000-10000</v>
      </c>
      <c r="I826" s="1" t="str">
        <f>IF(Table1[[#This Row],[discount_percentage]] &lt;=20%, "0-20%",IF(Table1[[#This Row],[discount_percentage]] &lt;=50%, "20-50%", IF(Table1[[#This Row],[discount_percentage]] &lt;=70%, "50-70%", "70-100%" )))</f>
        <v>20-50%</v>
      </c>
      <c r="J826" s="1" t="str">
        <f>IF(Table1[[#This Row],[discount_percentage]] &gt;= 50%, "Over 50% discount", "Below 50% discount")</f>
        <v>Below 50% discount</v>
      </c>
      <c r="K826" s="4">
        <v>0.38</v>
      </c>
      <c r="L826">
        <v>4.3</v>
      </c>
      <c r="M826">
        <f>ROUND(Table1[[#This Row],[rating]], 0)</f>
        <v>4</v>
      </c>
      <c r="N826" s="1">
        <v>20342</v>
      </c>
      <c r="O826" s="1">
        <f>Table1[[#This Row],[rating]]*Table1[[#This Row],[ rating_count ]]</f>
        <v>87470.599999999991</v>
      </c>
      <c r="P826" s="1" t="str">
        <f>IF(Table1[[#This Row],[ rating_count ]]&lt;= 1000, "&lt;=1000", "&gt;=1000" )</f>
        <v>&gt;=1000</v>
      </c>
      <c r="Q826" s="1">
        <f>Table1[[#This Row],[ rating_count ]]*Table1[[#This Row],[actual_price]]</f>
        <v>59215562</v>
      </c>
      <c r="R826" t="s">
        <v>11496</v>
      </c>
      <c r="S826" s="6" t="s">
        <v>5542</v>
      </c>
      <c r="T826" t="s">
        <v>4950</v>
      </c>
      <c r="U826" t="s">
        <v>5544</v>
      </c>
      <c r="V826">
        <f>IF(TRIM(Table1[[#This Row],[review_id]])="", 0, LEN(Table1[[#This Row],[review_id]]) - LEN(SUBSTITUTE(Table1[[#This Row],[review_id]], ",", "")) + 1)</f>
        <v>8</v>
      </c>
      <c r="W826" t="s">
        <v>5545</v>
      </c>
      <c r="X826" t="s">
        <v>5546</v>
      </c>
      <c r="Y826" t="s">
        <v>5547</v>
      </c>
      <c r="Z826" t="s">
        <v>5548</v>
      </c>
    </row>
    <row r="827" spans="1:26" hidden="1" x14ac:dyDescent="0.25">
      <c r="A827" t="s">
        <v>5549</v>
      </c>
      <c r="B827" t="s">
        <v>10299</v>
      </c>
      <c r="C827" t="s">
        <v>9489</v>
      </c>
      <c r="D827" t="str">
        <f>TRIM(LEFT(SUBSTITUTE(SUBSTITUTE(SUBSTITUTE(Table1[[#This Row],[Product_category]],"&amp;"," &amp; "),"HomeImprovement","Home Improvement"),"Car&amp;Motorbike","Car &amp; Motorbike"),999))</f>
        <v>Computers &amp; Accessories</v>
      </c>
      <c r="E827" s="1" t="s">
        <v>9490</v>
      </c>
      <c r="F827">
        <v>90</v>
      </c>
      <c r="G827">
        <v>175</v>
      </c>
      <c r="H827" t="str">
        <f>IF(Table1[[#This Row],[actual_price]]&lt;500,"&lt;500",
   IF(Table1[[#This Row],[actual_price]]&lt;=1000,"500–1000",IF(Table1[[#This Row],[actual_price]]&lt;=10000, "1000-10000",IF(Table1[[#This Row],[actual_price]]&lt;=50000, "10000-50000",IF(Table1[[#This Row],[actual_price]]&lt;=100000, "50000-100000","&gt;100000")))))</f>
        <v>&lt;500</v>
      </c>
      <c r="I827" t="str">
        <f>IF(Table1[[#This Row],[discount_percentage]] &lt;=20%, "0-20%",IF(Table1[[#This Row],[discount_percentage]] &lt;=50%, "20-50%", IF(Table1[[#This Row],[discount_percentage]] &lt;=70%, "50-70%", "70-100%" )))</f>
        <v>20-50%</v>
      </c>
      <c r="J827" s="1" t="str">
        <f>IF(Table1[[#This Row],[discount_percentage]] &gt;= 50%, "Over 50% discount", "Below 50% discount")</f>
        <v>Below 50% discount</v>
      </c>
      <c r="K827" s="4">
        <v>0.49</v>
      </c>
      <c r="L827">
        <v>4.4000000000000004</v>
      </c>
      <c r="M827">
        <f>ROUND(Table1[[#This Row],[rating]], 0)</f>
        <v>4</v>
      </c>
      <c r="N827" s="1">
        <v>7429</v>
      </c>
      <c r="O827" s="1">
        <f>Table1[[#This Row],[rating]]*Table1[[#This Row],[ rating_count ]]</f>
        <v>32687.600000000002</v>
      </c>
      <c r="P827" s="1" t="str">
        <f>IF(Table1[[#This Row],[ rating_count ]]&lt;= 1000, "&lt;=1000", "&gt;=1000" )</f>
        <v>&gt;=1000</v>
      </c>
      <c r="Q827" s="1">
        <f>Table1[[#This Row],[ rating_count ]]*Table1[[#This Row],[actual_price]]</f>
        <v>1300075</v>
      </c>
      <c r="R827" t="s">
        <v>11497</v>
      </c>
      <c r="S827" s="6" t="s">
        <v>5550</v>
      </c>
      <c r="T827" t="s">
        <v>4958</v>
      </c>
      <c r="U827" t="s">
        <v>5551</v>
      </c>
      <c r="V827">
        <f>IF(TRIM(Table1[[#This Row],[review_id]])="", 0, LEN(Table1[[#This Row],[review_id]]) - LEN(SUBSTITUTE(Table1[[#This Row],[review_id]], ",", "")) + 1)</f>
        <v>8</v>
      </c>
      <c r="W827" t="s">
        <v>5552</v>
      </c>
      <c r="X827" t="s">
        <v>5553</v>
      </c>
      <c r="Y827" t="s">
        <v>5554</v>
      </c>
      <c r="Z827" t="s">
        <v>5555</v>
      </c>
    </row>
    <row r="828" spans="1:26" hidden="1" x14ac:dyDescent="0.25">
      <c r="A828" t="s">
        <v>5556</v>
      </c>
      <c r="B828" t="s">
        <v>5557</v>
      </c>
      <c r="C828" t="s">
        <v>9503</v>
      </c>
      <c r="D828" t="str">
        <f>TRIM(LEFT(SUBSTITUTE(SUBSTITUTE(SUBSTITUTE(Table1[[#This Row],[Product_category]],"&amp;"," &amp; "),"HomeImprovement","Home Improvement"),"Car&amp;Motorbike","Car &amp; Motorbike"),999))</f>
        <v>OfficeProducts</v>
      </c>
      <c r="E828" t="s">
        <v>9504</v>
      </c>
      <c r="F828">
        <v>599</v>
      </c>
      <c r="G828">
        <v>599</v>
      </c>
      <c r="H828" t="str">
        <f>IF(Table1[[#This Row],[actual_price]]&lt;500,"&lt;500",
   IF(Table1[[#This Row],[actual_price]]&lt;=1000,"500–1000",IF(Table1[[#This Row],[actual_price]]&lt;=10000, "1000-10000",IF(Table1[[#This Row],[actual_price]]&lt;=50000, "10000-50000",IF(Table1[[#This Row],[actual_price]]&lt;=100000, "50000-100000","&gt;100000")))))</f>
        <v>500–1000</v>
      </c>
      <c r="I828" t="str">
        <f>IF(Table1[[#This Row],[discount_percentage]] &lt;=20%, "0-20%",IF(Table1[[#This Row],[discount_percentage]] &lt;=50%, "20-50%", IF(Table1[[#This Row],[discount_percentage]] &lt;=70%, "50-70%", "70-100%" )))</f>
        <v>0-20%</v>
      </c>
      <c r="J828" s="1" t="str">
        <f>IF(Table1[[#This Row],[discount_percentage]] &gt;= 50%, "Over 50% discount", "Below 50% discount")</f>
        <v>Below 50% discount</v>
      </c>
      <c r="K828" s="4">
        <v>0</v>
      </c>
      <c r="L828">
        <v>4</v>
      </c>
      <c r="M828">
        <f>ROUND(Table1[[#This Row],[rating]], 0)</f>
        <v>4</v>
      </c>
      <c r="N828" s="1">
        <v>26423</v>
      </c>
      <c r="O828" s="1">
        <f>Table1[[#This Row],[rating]]*Table1[[#This Row],[ rating_count ]]</f>
        <v>105692</v>
      </c>
      <c r="P828" s="1" t="str">
        <f>IF(Table1[[#This Row],[ rating_count ]]&lt;= 1000, "&lt;=1000", "&gt;=1000" )</f>
        <v>&gt;=1000</v>
      </c>
      <c r="Q828" s="1">
        <f>Table1[[#This Row],[ rating_count ]]*Table1[[#This Row],[actual_price]]</f>
        <v>15827377</v>
      </c>
      <c r="R828" t="s">
        <v>11498</v>
      </c>
      <c r="S828" s="6" t="s">
        <v>5558</v>
      </c>
      <c r="T828" t="s">
        <v>4966</v>
      </c>
      <c r="U828" t="s">
        <v>5559</v>
      </c>
      <c r="V828">
        <f>IF(TRIM(Table1[[#This Row],[review_id]])="", 0, LEN(Table1[[#This Row],[review_id]]) - LEN(SUBSTITUTE(Table1[[#This Row],[review_id]], ",", "")) + 1)</f>
        <v>8</v>
      </c>
      <c r="W828" t="s">
        <v>5560</v>
      </c>
      <c r="X828" t="s">
        <v>5561</v>
      </c>
      <c r="Y828" t="s">
        <v>5562</v>
      </c>
      <c r="Z828" t="s">
        <v>5563</v>
      </c>
    </row>
    <row r="829" spans="1:26" hidden="1" x14ac:dyDescent="0.25">
      <c r="A829" t="s">
        <v>5564</v>
      </c>
      <c r="B829" t="s">
        <v>10300</v>
      </c>
      <c r="C829" t="s">
        <v>9492</v>
      </c>
      <c r="D829" t="str">
        <f>TRIM(LEFT(SUBSTITUTE(SUBSTITUTE(SUBSTITUTE(Table1[[#This Row],[Product_category]],"&amp;"," &amp; "),"HomeImprovement","Home Improvement"),"Car&amp;Motorbike","Car &amp; Motorbike"),999))</f>
        <v>Electronics</v>
      </c>
      <c r="E829" t="s">
        <v>9498</v>
      </c>
      <c r="F829" s="1">
        <v>1999</v>
      </c>
      <c r="G829" s="1">
        <v>7999</v>
      </c>
      <c r="H829" s="1" t="str">
        <f>IF(Table1[[#This Row],[actual_price]]&lt;500,"&lt;500",
   IF(Table1[[#This Row],[actual_price]]&lt;=1000,"500–1000",IF(Table1[[#This Row],[actual_price]]&lt;=10000, "1000-10000",IF(Table1[[#This Row],[actual_price]]&lt;=50000, "10000-50000",IF(Table1[[#This Row],[actual_price]]&lt;=100000, "50000-100000","&gt;100000")))))</f>
        <v>1000-10000</v>
      </c>
      <c r="I829" s="1" t="str">
        <f>IF(Table1[[#This Row],[discount_percentage]] &lt;=20%, "0-20%",IF(Table1[[#This Row],[discount_percentage]] &lt;=50%, "20-50%", IF(Table1[[#This Row],[discount_percentage]] &lt;=70%, "50-70%", "70-100%" )))</f>
        <v>70-100%</v>
      </c>
      <c r="J829" s="1" t="str">
        <f>IF(Table1[[#This Row],[discount_percentage]] &gt;= 50%, "Over 50% discount", "Below 50% discount")</f>
        <v>Over 50% discount</v>
      </c>
      <c r="K829" s="4">
        <v>0.75</v>
      </c>
      <c r="L829">
        <v>4.2</v>
      </c>
      <c r="M829">
        <f>ROUND(Table1[[#This Row],[rating]], 0)</f>
        <v>4</v>
      </c>
      <c r="N829" s="1">
        <v>31305</v>
      </c>
      <c r="O829" s="1">
        <f>Table1[[#This Row],[rating]]*Table1[[#This Row],[ rating_count ]]</f>
        <v>131481</v>
      </c>
      <c r="P829" s="1" t="str">
        <f>IF(Table1[[#This Row],[ rating_count ]]&lt;= 1000, "&lt;=1000", "&gt;=1000" )</f>
        <v>&gt;=1000</v>
      </c>
      <c r="Q829" s="1">
        <f>Table1[[#This Row],[ rating_count ]]*Table1[[#This Row],[actual_price]]</f>
        <v>250408695</v>
      </c>
      <c r="R829" t="s">
        <v>11499</v>
      </c>
      <c r="S829" s="6" t="s">
        <v>5565</v>
      </c>
      <c r="T829" t="s">
        <v>4974</v>
      </c>
      <c r="U829" t="s">
        <v>5567</v>
      </c>
      <c r="V829">
        <f>IF(TRIM(Table1[[#This Row],[review_id]])="", 0, LEN(Table1[[#This Row],[review_id]]) - LEN(SUBSTITUTE(Table1[[#This Row],[review_id]], ",", "")) + 1)</f>
        <v>8</v>
      </c>
      <c r="W829" t="s">
        <v>5568</v>
      </c>
      <c r="X829" t="s">
        <v>5569</v>
      </c>
      <c r="Y829" t="s">
        <v>5570</v>
      </c>
      <c r="Z829" t="s">
        <v>5571</v>
      </c>
    </row>
    <row r="830" spans="1:26" hidden="1" x14ac:dyDescent="0.25">
      <c r="A830" t="s">
        <v>5572</v>
      </c>
      <c r="B830" t="s">
        <v>10301</v>
      </c>
      <c r="C830" t="s">
        <v>9489</v>
      </c>
      <c r="D830" t="str">
        <f>TRIM(LEFT(SUBSTITUTE(SUBSTITUTE(SUBSTITUTE(Table1[[#This Row],[Product_category]],"&amp;"," &amp; "),"HomeImprovement","Home Improvement"),"Car&amp;Motorbike","Car &amp; Motorbike"),999))</f>
        <v>Computers &amp; Accessories</v>
      </c>
      <c r="E830" s="1" t="s">
        <v>9509</v>
      </c>
      <c r="F830" s="1">
        <v>2099</v>
      </c>
      <c r="G830" s="1">
        <v>3250</v>
      </c>
      <c r="H830" s="1" t="str">
        <f>IF(Table1[[#This Row],[actual_price]]&lt;500,"&lt;500",
   IF(Table1[[#This Row],[actual_price]]&lt;=1000,"500–1000",IF(Table1[[#This Row],[actual_price]]&lt;=10000, "1000-10000",IF(Table1[[#This Row],[actual_price]]&lt;=50000, "10000-50000",IF(Table1[[#This Row],[actual_price]]&lt;=100000, "50000-100000","&gt;100000")))))</f>
        <v>1000-10000</v>
      </c>
      <c r="I830" s="1" t="str">
        <f>IF(Table1[[#This Row],[discount_percentage]] &lt;=20%, "0-20%",IF(Table1[[#This Row],[discount_percentage]] &lt;=50%, "20-50%", IF(Table1[[#This Row],[discount_percentage]] &lt;=70%, "50-70%", "70-100%" )))</f>
        <v>20-50%</v>
      </c>
      <c r="J830" s="1" t="str">
        <f>IF(Table1[[#This Row],[discount_percentage]] &gt;= 50%, "Over 50% discount", "Below 50% discount")</f>
        <v>Below 50% discount</v>
      </c>
      <c r="K830" s="4">
        <v>0.35</v>
      </c>
      <c r="L830">
        <v>3.8</v>
      </c>
      <c r="M830">
        <f>ROUND(Table1[[#This Row],[rating]], 0)</f>
        <v>4</v>
      </c>
      <c r="N830" s="1">
        <v>11213</v>
      </c>
      <c r="O830" s="1">
        <f>Table1[[#This Row],[rating]]*Table1[[#This Row],[ rating_count ]]</f>
        <v>42609.4</v>
      </c>
      <c r="P830" s="1" t="str">
        <f>IF(Table1[[#This Row],[ rating_count ]]&lt;= 1000, "&lt;=1000", "&gt;=1000" )</f>
        <v>&gt;=1000</v>
      </c>
      <c r="Q830" s="1">
        <f>Table1[[#This Row],[ rating_count ]]*Table1[[#This Row],[actual_price]]</f>
        <v>36442250</v>
      </c>
      <c r="R830" t="s">
        <v>11500</v>
      </c>
      <c r="S830" s="6" t="s">
        <v>5573</v>
      </c>
      <c r="T830" t="s">
        <v>12209</v>
      </c>
      <c r="U830" t="s">
        <v>5575</v>
      </c>
      <c r="V830">
        <f>IF(TRIM(Table1[[#This Row],[review_id]])="", 0, LEN(Table1[[#This Row],[review_id]]) - LEN(SUBSTITUTE(Table1[[#This Row],[review_id]], ",", "")) + 1)</f>
        <v>8</v>
      </c>
      <c r="W830" t="s">
        <v>5576</v>
      </c>
      <c r="X830" t="s">
        <v>5577</v>
      </c>
      <c r="Y830" t="s">
        <v>5578</v>
      </c>
      <c r="Z830" t="s">
        <v>5579</v>
      </c>
    </row>
    <row r="831" spans="1:26" hidden="1" x14ac:dyDescent="0.25">
      <c r="A831" t="s">
        <v>5580</v>
      </c>
      <c r="B831" t="s">
        <v>10302</v>
      </c>
      <c r="C831" t="s">
        <v>9489</v>
      </c>
      <c r="D831" t="str">
        <f>TRIM(LEFT(SUBSTITUTE(SUBSTITUTE(SUBSTITUTE(Table1[[#This Row],[Product_category]],"&amp;"," &amp; "),"HomeImprovement","Home Improvement"),"Car&amp;Motorbike","Car &amp; Motorbike"),999))</f>
        <v>Computers &amp; Accessories</v>
      </c>
      <c r="E831" s="1" t="s">
        <v>9510</v>
      </c>
      <c r="F831">
        <v>179</v>
      </c>
      <c r="G831">
        <v>499</v>
      </c>
      <c r="H831" t="str">
        <f>IF(Table1[[#This Row],[actual_price]]&lt;500,"&lt;500",
   IF(Table1[[#This Row],[actual_price]]&lt;=1000,"500–1000",IF(Table1[[#This Row],[actual_price]]&lt;=10000, "1000-10000",IF(Table1[[#This Row],[actual_price]]&lt;=50000, "10000-50000",IF(Table1[[#This Row],[actual_price]]&lt;=100000, "50000-100000","&gt;100000")))))</f>
        <v>&lt;500</v>
      </c>
      <c r="I831" t="str">
        <f>IF(Table1[[#This Row],[discount_percentage]] &lt;=20%, "0-20%",IF(Table1[[#This Row],[discount_percentage]] &lt;=50%, "20-50%", IF(Table1[[#This Row],[discount_percentage]] &lt;=70%, "50-70%", "70-100%" )))</f>
        <v>50-70%</v>
      </c>
      <c r="J831" s="1" t="str">
        <f>IF(Table1[[#This Row],[discount_percentage]] &gt;= 50%, "Over 50% discount", "Below 50% discount")</f>
        <v>Over 50% discount</v>
      </c>
      <c r="K831" s="4">
        <v>0.64</v>
      </c>
      <c r="L831">
        <v>4.0999999999999996</v>
      </c>
      <c r="M831">
        <f>ROUND(Table1[[#This Row],[rating]], 0)</f>
        <v>4</v>
      </c>
      <c r="N831" s="1">
        <v>10174</v>
      </c>
      <c r="O831" s="1">
        <f>Table1[[#This Row],[rating]]*Table1[[#This Row],[ rating_count ]]</f>
        <v>41713.399999999994</v>
      </c>
      <c r="P831" s="1" t="str">
        <f>IF(Table1[[#This Row],[ rating_count ]]&lt;= 1000, "&lt;=1000", "&gt;=1000" )</f>
        <v>&gt;=1000</v>
      </c>
      <c r="Q831" s="1">
        <f>Table1[[#This Row],[ rating_count ]]*Table1[[#This Row],[actual_price]]</f>
        <v>5076826</v>
      </c>
      <c r="R831" t="s">
        <v>11501</v>
      </c>
      <c r="S831" s="6" t="s">
        <v>5581</v>
      </c>
      <c r="T831" t="s">
        <v>4989</v>
      </c>
      <c r="U831" t="s">
        <v>5583</v>
      </c>
      <c r="V831">
        <f>IF(TRIM(Table1[[#This Row],[review_id]])="", 0, LEN(Table1[[#This Row],[review_id]]) - LEN(SUBSTITUTE(Table1[[#This Row],[review_id]], ",", "")) + 1)</f>
        <v>8</v>
      </c>
      <c r="W831" t="s">
        <v>5584</v>
      </c>
      <c r="X831" t="s">
        <v>5585</v>
      </c>
      <c r="Y831" t="s">
        <v>5586</v>
      </c>
      <c r="Z831" t="s">
        <v>5587</v>
      </c>
    </row>
    <row r="832" spans="1:26" hidden="1" x14ac:dyDescent="0.25">
      <c r="A832" t="s">
        <v>5588</v>
      </c>
      <c r="B832" t="s">
        <v>10303</v>
      </c>
      <c r="C832" t="s">
        <v>9489</v>
      </c>
      <c r="D832" t="str">
        <f>TRIM(LEFT(SUBSTITUTE(SUBSTITUTE(SUBSTITUTE(Table1[[#This Row],[Product_category]],"&amp;"," &amp; "),"HomeImprovement","Home Improvement"),"Car&amp;Motorbike","Car &amp; Motorbike"),999))</f>
        <v>Computers &amp; Accessories</v>
      </c>
      <c r="E832" t="s">
        <v>9490</v>
      </c>
      <c r="F832" s="1">
        <v>1345</v>
      </c>
      <c r="G832" s="1">
        <v>2295</v>
      </c>
      <c r="H832" s="1" t="str">
        <f>IF(Table1[[#This Row],[actual_price]]&lt;500,"&lt;500",
   IF(Table1[[#This Row],[actual_price]]&lt;=1000,"500–1000",IF(Table1[[#This Row],[actual_price]]&lt;=10000, "1000-10000",IF(Table1[[#This Row],[actual_price]]&lt;=50000, "10000-50000",IF(Table1[[#This Row],[actual_price]]&lt;=100000, "50000-100000","&gt;100000")))))</f>
        <v>1000-10000</v>
      </c>
      <c r="I832" s="1" t="str">
        <f>IF(Table1[[#This Row],[discount_percentage]] &lt;=20%, "0-20%",IF(Table1[[#This Row],[discount_percentage]] &lt;=50%, "20-50%", IF(Table1[[#This Row],[discount_percentage]] &lt;=70%, "50-70%", "70-100%" )))</f>
        <v>20-50%</v>
      </c>
      <c r="J832" s="1" t="str">
        <f>IF(Table1[[#This Row],[discount_percentage]] &gt;= 50%, "Over 50% discount", "Below 50% discount")</f>
        <v>Below 50% discount</v>
      </c>
      <c r="K832" s="4">
        <v>0.41</v>
      </c>
      <c r="L832">
        <v>4.2</v>
      </c>
      <c r="M832">
        <f>ROUND(Table1[[#This Row],[rating]], 0)</f>
        <v>4</v>
      </c>
      <c r="N832" s="1">
        <v>17413</v>
      </c>
      <c r="O832" s="1">
        <f>Table1[[#This Row],[rating]]*Table1[[#This Row],[ rating_count ]]</f>
        <v>73134.600000000006</v>
      </c>
      <c r="P832" s="1" t="str">
        <f>IF(Table1[[#This Row],[ rating_count ]]&lt;= 1000, "&lt;=1000", "&gt;=1000" )</f>
        <v>&gt;=1000</v>
      </c>
      <c r="Q832" s="1">
        <f>Table1[[#This Row],[ rating_count ]]*Table1[[#This Row],[actual_price]]</f>
        <v>39962835</v>
      </c>
      <c r="R832" t="s">
        <v>11502</v>
      </c>
      <c r="S832" s="6" t="s">
        <v>5589</v>
      </c>
      <c r="T832" t="s">
        <v>4997</v>
      </c>
      <c r="U832" t="s">
        <v>5591</v>
      </c>
      <c r="V832">
        <f>IF(TRIM(Table1[[#This Row],[review_id]])="", 0, LEN(Table1[[#This Row],[review_id]]) - LEN(SUBSTITUTE(Table1[[#This Row],[review_id]], ",", "")) + 1)</f>
        <v>8</v>
      </c>
      <c r="W832" t="s">
        <v>5592</v>
      </c>
      <c r="X832" t="s">
        <v>5593</v>
      </c>
      <c r="Y832" t="s">
        <v>5594</v>
      </c>
      <c r="Z832" t="s">
        <v>5595</v>
      </c>
    </row>
    <row r="833" spans="1:26" hidden="1" x14ac:dyDescent="0.25">
      <c r="A833" t="s">
        <v>5596</v>
      </c>
      <c r="B833" t="s">
        <v>10304</v>
      </c>
      <c r="C833" t="s">
        <v>9514</v>
      </c>
      <c r="D833" t="str">
        <f>TRIM(LEFT(SUBSTITUTE(SUBSTITUTE(SUBSTITUTE(Table1[[#This Row],[Product_category]],"&amp;"," &amp; "),"HomeImprovement","Home Improvement"),"Car&amp;Motorbike","Car &amp; Motorbike"),999))</f>
        <v>Toys &amp; Games</v>
      </c>
      <c r="E833" t="s">
        <v>9515</v>
      </c>
      <c r="F833">
        <v>349</v>
      </c>
      <c r="G833">
        <v>995</v>
      </c>
      <c r="H833" t="str">
        <f>IF(Table1[[#This Row],[actual_price]]&lt;500,"&lt;500",
   IF(Table1[[#This Row],[actual_price]]&lt;=1000,"500–1000",IF(Table1[[#This Row],[actual_price]]&lt;=10000, "1000-10000",IF(Table1[[#This Row],[actual_price]]&lt;=50000, "10000-50000",IF(Table1[[#This Row],[actual_price]]&lt;=100000, "50000-100000","&gt;100000")))))</f>
        <v>500–1000</v>
      </c>
      <c r="I833" t="str">
        <f>IF(Table1[[#This Row],[discount_percentage]] &lt;=20%, "0-20%",IF(Table1[[#This Row],[discount_percentage]] &lt;=50%, "20-50%", IF(Table1[[#This Row],[discount_percentage]] &lt;=70%, "50-70%", "70-100%" )))</f>
        <v>50-70%</v>
      </c>
      <c r="J833" s="1" t="str">
        <f>IF(Table1[[#This Row],[discount_percentage]] &gt;= 50%, "Over 50% discount", "Below 50% discount")</f>
        <v>Over 50% discount</v>
      </c>
      <c r="K833" s="4">
        <v>0.65</v>
      </c>
      <c r="L833">
        <v>4.2</v>
      </c>
      <c r="M833">
        <f>ROUND(Table1[[#This Row],[rating]], 0)</f>
        <v>4</v>
      </c>
      <c r="N833" s="1">
        <v>6676</v>
      </c>
      <c r="O833" s="1">
        <f>Table1[[#This Row],[rating]]*Table1[[#This Row],[ rating_count ]]</f>
        <v>28039.200000000001</v>
      </c>
      <c r="P833" s="1" t="str">
        <f>IF(Table1[[#This Row],[ rating_count ]]&lt;= 1000, "&lt;=1000", "&gt;=1000" )</f>
        <v>&gt;=1000</v>
      </c>
      <c r="Q833" s="1">
        <f>Table1[[#This Row],[ rating_count ]]*Table1[[#This Row],[actual_price]]</f>
        <v>6642620</v>
      </c>
      <c r="R833" t="s">
        <v>11503</v>
      </c>
      <c r="S833" s="6" t="s">
        <v>5597</v>
      </c>
      <c r="T833" t="s">
        <v>5005</v>
      </c>
      <c r="U833" t="s">
        <v>5599</v>
      </c>
      <c r="V833">
        <f>IF(TRIM(Table1[[#This Row],[review_id]])="", 0, LEN(Table1[[#This Row],[review_id]]) - LEN(SUBSTITUTE(Table1[[#This Row],[review_id]], ",", "")) + 1)</f>
        <v>8</v>
      </c>
      <c r="W833" t="s">
        <v>5600</v>
      </c>
      <c r="X833" t="s">
        <v>5601</v>
      </c>
      <c r="Y833" t="s">
        <v>5602</v>
      </c>
      <c r="Z833" t="s">
        <v>5603</v>
      </c>
    </row>
    <row r="834" spans="1:26" hidden="1" x14ac:dyDescent="0.25">
      <c r="A834" t="s">
        <v>5604</v>
      </c>
      <c r="B834" t="s">
        <v>10305</v>
      </c>
      <c r="C834" t="s">
        <v>9489</v>
      </c>
      <c r="D834" t="str">
        <f>TRIM(LEFT(SUBSTITUTE(SUBSTITUTE(SUBSTITUTE(Table1[[#This Row],[Product_category]],"&amp;"," &amp; "),"HomeImprovement","Home Improvement"),"Car&amp;Motorbike","Car &amp; Motorbike"),999))</f>
        <v>Computers &amp; Accessories</v>
      </c>
      <c r="E834" s="1" t="s">
        <v>9491</v>
      </c>
      <c r="F834">
        <v>287</v>
      </c>
      <c r="G834">
        <v>499</v>
      </c>
      <c r="H834" t="str">
        <f>IF(Table1[[#This Row],[actual_price]]&lt;500,"&lt;500",
   IF(Table1[[#This Row],[actual_price]]&lt;=1000,"500–1000",IF(Table1[[#This Row],[actual_price]]&lt;=10000, "1000-10000",IF(Table1[[#This Row],[actual_price]]&lt;=50000, "10000-50000",IF(Table1[[#This Row],[actual_price]]&lt;=100000, "50000-100000","&gt;100000")))))</f>
        <v>&lt;500</v>
      </c>
      <c r="I834" t="str">
        <f>IF(Table1[[#This Row],[discount_percentage]] &lt;=20%, "0-20%",IF(Table1[[#This Row],[discount_percentage]] &lt;=50%, "20-50%", IF(Table1[[#This Row],[discount_percentage]] &lt;=70%, "50-70%", "70-100%" )))</f>
        <v>20-50%</v>
      </c>
      <c r="J834" s="1" t="str">
        <f>IF(Table1[[#This Row],[discount_percentage]] &gt;= 50%, "Over 50% discount", "Below 50% discount")</f>
        <v>Below 50% discount</v>
      </c>
      <c r="K834" s="4">
        <v>0.42</v>
      </c>
      <c r="L834">
        <v>4.4000000000000004</v>
      </c>
      <c r="M834">
        <f>ROUND(Table1[[#This Row],[rating]], 0)</f>
        <v>4</v>
      </c>
      <c r="N834" s="1">
        <v>8076</v>
      </c>
      <c r="O834" s="1">
        <f>Table1[[#This Row],[rating]]*Table1[[#This Row],[ rating_count ]]</f>
        <v>35534.400000000001</v>
      </c>
      <c r="P834" s="1" t="str">
        <f>IF(Table1[[#This Row],[ rating_count ]]&lt;= 1000, "&lt;=1000", "&gt;=1000" )</f>
        <v>&gt;=1000</v>
      </c>
      <c r="Q834" s="1">
        <f>Table1[[#This Row],[ rating_count ]]*Table1[[#This Row],[actual_price]]</f>
        <v>4029924</v>
      </c>
      <c r="R834" t="s">
        <v>11504</v>
      </c>
      <c r="S834" s="6" t="s">
        <v>5605</v>
      </c>
      <c r="T834" t="s">
        <v>5013</v>
      </c>
      <c r="U834" t="s">
        <v>5607</v>
      </c>
      <c r="V834">
        <f>IF(TRIM(Table1[[#This Row],[review_id]])="", 0, LEN(Table1[[#This Row],[review_id]]) - LEN(SUBSTITUTE(Table1[[#This Row],[review_id]], ",", "")) + 1)</f>
        <v>8</v>
      </c>
      <c r="W834" t="s">
        <v>5608</v>
      </c>
      <c r="X834" t="s">
        <v>5609</v>
      </c>
      <c r="Y834" t="s">
        <v>5610</v>
      </c>
      <c r="Z834" t="s">
        <v>5611</v>
      </c>
    </row>
    <row r="835" spans="1:26" hidden="1" x14ac:dyDescent="0.25">
      <c r="A835" t="s">
        <v>5612</v>
      </c>
      <c r="B835" t="s">
        <v>10306</v>
      </c>
      <c r="C835" t="s">
        <v>9489</v>
      </c>
      <c r="D835" t="str">
        <f>TRIM(LEFT(SUBSTITUTE(SUBSTITUTE(SUBSTITUTE(Table1[[#This Row],[Product_category]],"&amp;"," &amp; "),"HomeImprovement","Home Improvement"),"Car&amp;Motorbike","Car &amp; Motorbike"),999))</f>
        <v>Computers &amp; Accessories</v>
      </c>
      <c r="E835" t="s">
        <v>9490</v>
      </c>
      <c r="F835">
        <v>599</v>
      </c>
      <c r="G835">
        <v>599</v>
      </c>
      <c r="H835" t="str">
        <f>IF(Table1[[#This Row],[actual_price]]&lt;500,"&lt;500",
   IF(Table1[[#This Row],[actual_price]]&lt;=1000,"500–1000",IF(Table1[[#This Row],[actual_price]]&lt;=10000, "1000-10000",IF(Table1[[#This Row],[actual_price]]&lt;=50000, "10000-50000",IF(Table1[[#This Row],[actual_price]]&lt;=100000, "50000-100000","&gt;100000")))))</f>
        <v>500–1000</v>
      </c>
      <c r="I835" t="str">
        <f>IF(Table1[[#This Row],[discount_percentage]] &lt;=20%, "0-20%",IF(Table1[[#This Row],[discount_percentage]] &lt;=50%, "20-50%", IF(Table1[[#This Row],[discount_percentage]] &lt;=70%, "50-70%", "70-100%" )))</f>
        <v>0-20%</v>
      </c>
      <c r="J835" s="1" t="str">
        <f>IF(Table1[[#This Row],[discount_percentage]] &gt;= 50%, "Over 50% discount", "Below 50% discount")</f>
        <v>Below 50% discount</v>
      </c>
      <c r="K835" s="4">
        <v>0</v>
      </c>
      <c r="L835">
        <v>4.3</v>
      </c>
      <c r="M835">
        <f>ROUND(Table1[[#This Row],[rating]], 0)</f>
        <v>4</v>
      </c>
      <c r="N835">
        <v>355</v>
      </c>
      <c r="O835" s="1">
        <f>Table1[[#This Row],[rating]]*Table1[[#This Row],[ rating_count ]]</f>
        <v>1526.5</v>
      </c>
      <c r="P835" s="1" t="str">
        <f>IF(Table1[[#This Row],[ rating_count ]]&lt;= 1000, "&lt;=1000", "&gt;=1000" )</f>
        <v>&lt;=1000</v>
      </c>
      <c r="Q835" s="1">
        <f>Table1[[#This Row],[ rating_count ]]*Table1[[#This Row],[actual_price]]</f>
        <v>212645</v>
      </c>
      <c r="R835" t="s">
        <v>10835</v>
      </c>
      <c r="S835" s="6" t="s">
        <v>5613</v>
      </c>
      <c r="T835" t="s">
        <v>249</v>
      </c>
      <c r="U835" t="s">
        <v>5614</v>
      </c>
      <c r="V835">
        <f>IF(TRIM(Table1[[#This Row],[review_id]])="", 0, LEN(Table1[[#This Row],[review_id]]) - LEN(SUBSTITUTE(Table1[[#This Row],[review_id]], ",", "")) + 1)</f>
        <v>8</v>
      </c>
      <c r="W835" t="s">
        <v>5615</v>
      </c>
      <c r="X835" t="s">
        <v>5616</v>
      </c>
      <c r="Y835" t="s">
        <v>5617</v>
      </c>
      <c r="Z835" t="s">
        <v>5618</v>
      </c>
    </row>
    <row r="836" spans="1:26" hidden="1" x14ac:dyDescent="0.25">
      <c r="A836" t="s">
        <v>5619</v>
      </c>
      <c r="B836" t="s">
        <v>10307</v>
      </c>
      <c r="C836" t="s">
        <v>9489</v>
      </c>
      <c r="D836" t="str">
        <f>TRIM(LEFT(SUBSTITUTE(SUBSTITUTE(SUBSTITUTE(Table1[[#This Row],[Product_category]],"&amp;"," &amp; "),"HomeImprovement","Home Improvement"),"Car&amp;Motorbike","Car &amp; Motorbike"),999))</f>
        <v>Computers &amp; Accessories</v>
      </c>
      <c r="E836" t="s">
        <v>9490</v>
      </c>
      <c r="F836">
        <v>349</v>
      </c>
      <c r="G836">
        <v>450</v>
      </c>
      <c r="H836" t="str">
        <f>IF(Table1[[#This Row],[actual_price]]&lt;500,"&lt;500",
   IF(Table1[[#This Row],[actual_price]]&lt;=1000,"500–1000",IF(Table1[[#This Row],[actual_price]]&lt;=10000, "1000-10000",IF(Table1[[#This Row],[actual_price]]&lt;=50000, "10000-50000",IF(Table1[[#This Row],[actual_price]]&lt;=100000, "50000-100000","&gt;100000")))))</f>
        <v>&lt;500</v>
      </c>
      <c r="I836" t="str">
        <f>IF(Table1[[#This Row],[discount_percentage]] &lt;=20%, "0-20%",IF(Table1[[#This Row],[discount_percentage]] &lt;=50%, "20-50%", IF(Table1[[#This Row],[discount_percentage]] &lt;=70%, "50-70%", "70-100%" )))</f>
        <v>20-50%</v>
      </c>
      <c r="J836" s="1" t="str">
        <f>IF(Table1[[#This Row],[discount_percentage]] &gt;= 50%, "Over 50% discount", "Below 50% discount")</f>
        <v>Below 50% discount</v>
      </c>
      <c r="K836" s="4">
        <v>0.22</v>
      </c>
      <c r="L836">
        <v>4.0999999999999996</v>
      </c>
      <c r="M836">
        <f>ROUND(Table1[[#This Row],[rating]], 0)</f>
        <v>4</v>
      </c>
      <c r="N836" s="1">
        <v>18656</v>
      </c>
      <c r="O836" s="1">
        <f>Table1[[#This Row],[rating]]*Table1[[#This Row],[ rating_count ]]</f>
        <v>76489.599999999991</v>
      </c>
      <c r="P836" s="1" t="str">
        <f>IF(Table1[[#This Row],[ rating_count ]]&lt;= 1000, "&lt;=1000", "&gt;=1000" )</f>
        <v>&gt;=1000</v>
      </c>
      <c r="Q836" s="1">
        <f>Table1[[#This Row],[ rating_count ]]*Table1[[#This Row],[actual_price]]</f>
        <v>8395200</v>
      </c>
      <c r="R836" t="s">
        <v>11505</v>
      </c>
      <c r="S836" s="6" t="s">
        <v>5620</v>
      </c>
      <c r="T836" t="s">
        <v>5021</v>
      </c>
      <c r="U836" t="s">
        <v>5622</v>
      </c>
      <c r="V836">
        <f>IF(TRIM(Table1[[#This Row],[review_id]])="", 0, LEN(Table1[[#This Row],[review_id]]) - LEN(SUBSTITUTE(Table1[[#This Row],[review_id]], ",", "")) + 1)</f>
        <v>8</v>
      </c>
      <c r="W836" t="s">
        <v>5623</v>
      </c>
      <c r="X836" t="s">
        <v>5624</v>
      </c>
      <c r="Y836" t="s">
        <v>5625</v>
      </c>
      <c r="Z836" t="s">
        <v>5626</v>
      </c>
    </row>
    <row r="837" spans="1:26" hidden="1" x14ac:dyDescent="0.25">
      <c r="A837" t="s">
        <v>5627</v>
      </c>
      <c r="B837" t="s">
        <v>10308</v>
      </c>
      <c r="C837" t="s">
        <v>9492</v>
      </c>
      <c r="D837" t="str">
        <f>TRIM(LEFT(SUBSTITUTE(SUBSTITUTE(SUBSTITUTE(Table1[[#This Row],[Product_category]],"&amp;"," &amp; "),"HomeImprovement","Home Improvement"),"Car&amp;Motorbike","Car &amp; Motorbike"),999))</f>
        <v>Electronics</v>
      </c>
      <c r="E837" s="1" t="s">
        <v>9498</v>
      </c>
      <c r="F837">
        <v>879</v>
      </c>
      <c r="G837" s="1">
        <v>1109</v>
      </c>
      <c r="H837" s="1" t="str">
        <f>IF(Table1[[#This Row],[actual_price]]&lt;500,"&lt;500",
   IF(Table1[[#This Row],[actual_price]]&lt;=1000,"500–1000",IF(Table1[[#This Row],[actual_price]]&lt;=10000, "1000-10000",IF(Table1[[#This Row],[actual_price]]&lt;=50000, "10000-50000",IF(Table1[[#This Row],[actual_price]]&lt;=100000, "50000-100000","&gt;100000")))))</f>
        <v>1000-10000</v>
      </c>
      <c r="I837" s="1" t="str">
        <f>IF(Table1[[#This Row],[discount_percentage]] &lt;=20%, "0-20%",IF(Table1[[#This Row],[discount_percentage]] &lt;=50%, "20-50%", IF(Table1[[#This Row],[discount_percentage]] &lt;=70%, "50-70%", "70-100%" )))</f>
        <v>20-50%</v>
      </c>
      <c r="J837" s="1" t="str">
        <f>IF(Table1[[#This Row],[discount_percentage]] &gt;= 50%, "Over 50% discount", "Below 50% discount")</f>
        <v>Below 50% discount</v>
      </c>
      <c r="K837" s="4">
        <v>0.21</v>
      </c>
      <c r="L837">
        <v>4.4000000000000004</v>
      </c>
      <c r="M837">
        <f>ROUND(Table1[[#This Row],[rating]], 0)</f>
        <v>4</v>
      </c>
      <c r="N837" s="1">
        <v>31599</v>
      </c>
      <c r="O837" s="1">
        <f>Table1[[#This Row],[rating]]*Table1[[#This Row],[ rating_count ]]</f>
        <v>139035.6</v>
      </c>
      <c r="P837" s="1" t="str">
        <f>IF(Table1[[#This Row],[ rating_count ]]&lt;= 1000, "&lt;=1000", "&gt;=1000" )</f>
        <v>&gt;=1000</v>
      </c>
      <c r="Q837" s="1">
        <f>Table1[[#This Row],[ rating_count ]]*Table1[[#This Row],[actual_price]]</f>
        <v>35043291</v>
      </c>
      <c r="R837" t="s">
        <v>11506</v>
      </c>
      <c r="S837" s="6" t="s">
        <v>5628</v>
      </c>
      <c r="T837" t="s">
        <v>5029</v>
      </c>
      <c r="U837" t="s">
        <v>5629</v>
      </c>
      <c r="V837">
        <f>IF(TRIM(Table1[[#This Row],[review_id]])="", 0, LEN(Table1[[#This Row],[review_id]]) - LEN(SUBSTITUTE(Table1[[#This Row],[review_id]], ",", "")) + 1)</f>
        <v>6</v>
      </c>
      <c r="W837" t="s">
        <v>5630</v>
      </c>
      <c r="X837" t="s">
        <v>5631</v>
      </c>
      <c r="Y837" t="s">
        <v>5632</v>
      </c>
      <c r="Z837" t="s">
        <v>5633</v>
      </c>
    </row>
    <row r="838" spans="1:26" hidden="1" x14ac:dyDescent="0.25">
      <c r="A838" t="s">
        <v>5634</v>
      </c>
      <c r="B838" t="s">
        <v>10309</v>
      </c>
      <c r="C838" t="s">
        <v>9489</v>
      </c>
      <c r="D838" t="str">
        <f>TRIM(LEFT(SUBSTITUTE(SUBSTITUTE(SUBSTITUTE(Table1[[#This Row],[Product_category]],"&amp;"," &amp; "),"HomeImprovement","Home Improvement"),"Car&amp;Motorbike","Car &amp; Motorbike"),999))</f>
        <v>Computers &amp; Accessories</v>
      </c>
      <c r="E838" t="s">
        <v>9490</v>
      </c>
      <c r="F838">
        <v>199</v>
      </c>
      <c r="G838">
        <v>999</v>
      </c>
      <c r="H838" t="str">
        <f>IF(Table1[[#This Row],[actual_price]]&lt;500,"&lt;500",
   IF(Table1[[#This Row],[actual_price]]&lt;=1000,"500–1000",IF(Table1[[#This Row],[actual_price]]&lt;=10000, "1000-10000",IF(Table1[[#This Row],[actual_price]]&lt;=50000, "10000-50000",IF(Table1[[#This Row],[actual_price]]&lt;=100000, "50000-100000","&gt;100000")))))</f>
        <v>500–1000</v>
      </c>
      <c r="I838" t="str">
        <f>IF(Table1[[#This Row],[discount_percentage]] &lt;=20%, "0-20%",IF(Table1[[#This Row],[discount_percentage]] &lt;=50%, "20-50%", IF(Table1[[#This Row],[discount_percentage]] &lt;=70%, "50-70%", "70-100%" )))</f>
        <v>70-100%</v>
      </c>
      <c r="J838" s="1" t="str">
        <f>IF(Table1[[#This Row],[discount_percentage]] &gt;= 50%, "Over 50% discount", "Below 50% discount")</f>
        <v>Over 50% discount</v>
      </c>
      <c r="K838" s="4">
        <v>0.8</v>
      </c>
      <c r="L838">
        <v>3.9</v>
      </c>
      <c r="M838">
        <f>ROUND(Table1[[#This Row],[rating]], 0)</f>
        <v>4</v>
      </c>
      <c r="N838" s="1">
        <v>1075</v>
      </c>
      <c r="O838" s="1">
        <f>Table1[[#This Row],[rating]]*Table1[[#This Row],[ rating_count ]]</f>
        <v>4192.5</v>
      </c>
      <c r="P838" s="1" t="str">
        <f>IF(Table1[[#This Row],[ rating_count ]]&lt;= 1000, "&lt;=1000", "&gt;=1000" )</f>
        <v>&gt;=1000</v>
      </c>
      <c r="Q838" s="1">
        <f>Table1[[#This Row],[ rating_count ]]*Table1[[#This Row],[actual_price]]</f>
        <v>1073925</v>
      </c>
      <c r="R838" t="s">
        <v>10836</v>
      </c>
      <c r="S838" s="6" t="s">
        <v>5635</v>
      </c>
      <c r="T838" t="s">
        <v>11995</v>
      </c>
      <c r="U838" t="s">
        <v>5637</v>
      </c>
      <c r="V838">
        <f>IF(TRIM(Table1[[#This Row],[review_id]])="", 0, LEN(Table1[[#This Row],[review_id]]) - LEN(SUBSTITUTE(Table1[[#This Row],[review_id]], ",", "")) + 1)</f>
        <v>8</v>
      </c>
      <c r="W838" t="s">
        <v>5638</v>
      </c>
      <c r="X838" t="s">
        <v>5639</v>
      </c>
      <c r="Y838" t="s">
        <v>5640</v>
      </c>
      <c r="Z838" t="s">
        <v>5641</v>
      </c>
    </row>
    <row r="839" spans="1:26" hidden="1" x14ac:dyDescent="0.25">
      <c r="A839" t="s">
        <v>5642</v>
      </c>
      <c r="B839" t="s">
        <v>10310</v>
      </c>
      <c r="C839" t="s">
        <v>9489</v>
      </c>
      <c r="D839" t="str">
        <f>TRIM(LEFT(SUBSTITUTE(SUBSTITUTE(SUBSTITUTE(Table1[[#This Row],[Product_category]],"&amp;"," &amp; "),"HomeImprovement","Home Improvement"),"Car&amp;Motorbike","Car &amp; Motorbike"),999))</f>
        <v>Computers &amp; Accessories</v>
      </c>
      <c r="E839" s="1" t="s">
        <v>9490</v>
      </c>
      <c r="F839">
        <v>250</v>
      </c>
      <c r="G839">
        <v>250</v>
      </c>
      <c r="H839" t="str">
        <f>IF(Table1[[#This Row],[actual_price]]&lt;500,"&lt;500",
   IF(Table1[[#This Row],[actual_price]]&lt;=1000,"500–1000",IF(Table1[[#This Row],[actual_price]]&lt;=10000, "1000-10000",IF(Table1[[#This Row],[actual_price]]&lt;=50000, "10000-50000",IF(Table1[[#This Row],[actual_price]]&lt;=100000, "50000-100000","&gt;100000")))))</f>
        <v>&lt;500</v>
      </c>
      <c r="I839" t="str">
        <f>IF(Table1[[#This Row],[discount_percentage]] &lt;=20%, "0-20%",IF(Table1[[#This Row],[discount_percentage]] &lt;=50%, "20-50%", IF(Table1[[#This Row],[discount_percentage]] &lt;=70%, "50-70%", "70-100%" )))</f>
        <v>0-20%</v>
      </c>
      <c r="J839" s="1" t="str">
        <f>IF(Table1[[#This Row],[discount_percentage]] &gt;= 50%, "Over 50% discount", "Below 50% discount")</f>
        <v>Below 50% discount</v>
      </c>
      <c r="K839" s="4">
        <v>0</v>
      </c>
      <c r="L839">
        <v>3.9</v>
      </c>
      <c r="M839">
        <f>ROUND(Table1[[#This Row],[rating]], 0)</f>
        <v>4</v>
      </c>
      <c r="N839" s="1">
        <v>13971</v>
      </c>
      <c r="O839" s="1">
        <f>Table1[[#This Row],[rating]]*Table1[[#This Row],[ rating_count ]]</f>
        <v>54486.9</v>
      </c>
      <c r="P839" s="1" t="str">
        <f>IF(Table1[[#This Row],[ rating_count ]]&lt;= 1000, "&lt;=1000", "&gt;=1000" )</f>
        <v>&gt;=1000</v>
      </c>
      <c r="Q839" s="1">
        <f>Table1[[#This Row],[ rating_count ]]*Table1[[#This Row],[actual_price]]</f>
        <v>3492750</v>
      </c>
      <c r="R839" t="s">
        <v>11507</v>
      </c>
      <c r="S839" s="6" t="s">
        <v>5643</v>
      </c>
      <c r="T839" t="s">
        <v>5037</v>
      </c>
      <c r="U839" t="s">
        <v>5644</v>
      </c>
      <c r="V839">
        <f>IF(TRIM(Table1[[#This Row],[review_id]])="", 0, LEN(Table1[[#This Row],[review_id]]) - LEN(SUBSTITUTE(Table1[[#This Row],[review_id]], ",", "")) + 1)</f>
        <v>8</v>
      </c>
      <c r="W839" t="s">
        <v>5645</v>
      </c>
      <c r="X839" t="s">
        <v>5646</v>
      </c>
      <c r="Y839" t="s">
        <v>5647</v>
      </c>
      <c r="Z839" t="s">
        <v>5648</v>
      </c>
    </row>
    <row r="840" spans="1:26" hidden="1" x14ac:dyDescent="0.25">
      <c r="A840" t="s">
        <v>5649</v>
      </c>
      <c r="B840" t="s">
        <v>10311</v>
      </c>
      <c r="C840" t="s">
        <v>9489</v>
      </c>
      <c r="D840" t="str">
        <f>TRIM(LEFT(SUBSTITUTE(SUBSTITUTE(SUBSTITUTE(Table1[[#This Row],[Product_category]],"&amp;"," &amp; "),"HomeImprovement","Home Improvement"),"Car&amp;Motorbike","Car &amp; Motorbike"),999))</f>
        <v>Computers &amp; Accessories</v>
      </c>
      <c r="E840" t="s">
        <v>9490</v>
      </c>
      <c r="F840">
        <v>199</v>
      </c>
      <c r="G840">
        <v>499</v>
      </c>
      <c r="H840" t="str">
        <f>IF(Table1[[#This Row],[actual_price]]&lt;500,"&lt;500",
   IF(Table1[[#This Row],[actual_price]]&lt;=1000,"500–1000",IF(Table1[[#This Row],[actual_price]]&lt;=10000, "1000-10000",IF(Table1[[#This Row],[actual_price]]&lt;=50000, "10000-50000",IF(Table1[[#This Row],[actual_price]]&lt;=100000, "50000-100000","&gt;100000")))))</f>
        <v>&lt;500</v>
      </c>
      <c r="I840" t="str">
        <f>IF(Table1[[#This Row],[discount_percentage]] &lt;=20%, "0-20%",IF(Table1[[#This Row],[discount_percentage]] &lt;=50%, "20-50%", IF(Table1[[#This Row],[discount_percentage]] &lt;=70%, "50-70%", "70-100%" )))</f>
        <v>50-70%</v>
      </c>
      <c r="J840" s="1" t="str">
        <f>IF(Table1[[#This Row],[discount_percentage]] &gt;= 50%, "Over 50% discount", "Below 50% discount")</f>
        <v>Over 50% discount</v>
      </c>
      <c r="K840" s="4">
        <v>0.6</v>
      </c>
      <c r="L840">
        <v>3.6</v>
      </c>
      <c r="M840">
        <f>ROUND(Table1[[#This Row],[rating]], 0)</f>
        <v>4</v>
      </c>
      <c r="N840" s="1">
        <v>2492</v>
      </c>
      <c r="O840" s="1">
        <f>Table1[[#This Row],[rating]]*Table1[[#This Row],[ rating_count ]]</f>
        <v>8971.2000000000007</v>
      </c>
      <c r="P840" s="1" t="str">
        <f>IF(Table1[[#This Row],[ rating_count ]]&lt;= 1000, "&lt;=1000", "&gt;=1000" )</f>
        <v>&gt;=1000</v>
      </c>
      <c r="Q840" s="1">
        <f>Table1[[#This Row],[ rating_count ]]*Table1[[#This Row],[actual_price]]</f>
        <v>1243508</v>
      </c>
      <c r="R840" t="s">
        <v>11508</v>
      </c>
      <c r="S840" s="6" t="s">
        <v>5650</v>
      </c>
      <c r="T840" t="s">
        <v>5045</v>
      </c>
      <c r="U840" t="s">
        <v>5652</v>
      </c>
      <c r="V840">
        <f>IF(TRIM(Table1[[#This Row],[review_id]])="", 0, LEN(Table1[[#This Row],[review_id]]) - LEN(SUBSTITUTE(Table1[[#This Row],[review_id]], ",", "")) + 1)</f>
        <v>8</v>
      </c>
      <c r="W840" t="s">
        <v>5653</v>
      </c>
      <c r="X840" t="s">
        <v>5654</v>
      </c>
      <c r="Y840" t="s">
        <v>5655</v>
      </c>
      <c r="Z840" t="s">
        <v>5656</v>
      </c>
    </row>
    <row r="841" spans="1:26" hidden="1" x14ac:dyDescent="0.25">
      <c r="A841" t="s">
        <v>5657</v>
      </c>
      <c r="B841" t="s">
        <v>10312</v>
      </c>
      <c r="C841" t="s">
        <v>9489</v>
      </c>
      <c r="D841" t="str">
        <f>TRIM(LEFT(SUBSTITUTE(SUBSTITUTE(SUBSTITUTE(Table1[[#This Row],[Product_category]],"&amp;"," &amp; "),"HomeImprovement","Home Improvement"),"Car&amp;Motorbike","Car &amp; Motorbike"),999))</f>
        <v>Computers &amp; Accessories</v>
      </c>
      <c r="E841" t="s">
        <v>9499</v>
      </c>
      <c r="F841">
        <v>899</v>
      </c>
      <c r="G841" s="1">
        <v>1900</v>
      </c>
      <c r="H841" s="1" t="str">
        <f>IF(Table1[[#This Row],[actual_price]]&lt;500,"&lt;500",
   IF(Table1[[#This Row],[actual_price]]&lt;=1000,"500–1000",IF(Table1[[#This Row],[actual_price]]&lt;=10000, "1000-10000",IF(Table1[[#This Row],[actual_price]]&lt;=50000, "10000-50000",IF(Table1[[#This Row],[actual_price]]&lt;=100000, "50000-100000","&gt;100000")))))</f>
        <v>1000-10000</v>
      </c>
      <c r="I841" s="1" t="str">
        <f>IF(Table1[[#This Row],[discount_percentage]] &lt;=20%, "0-20%",IF(Table1[[#This Row],[discount_percentage]] &lt;=50%, "20-50%", IF(Table1[[#This Row],[discount_percentage]] &lt;=70%, "50-70%", "70-100%" )))</f>
        <v>50-70%</v>
      </c>
      <c r="J841" s="1" t="str">
        <f>IF(Table1[[#This Row],[discount_percentage]] &gt;= 50%, "Over 50% discount", "Below 50% discount")</f>
        <v>Over 50% discount</v>
      </c>
      <c r="K841" s="4">
        <v>0.53</v>
      </c>
      <c r="L841">
        <v>4.4000000000000004</v>
      </c>
      <c r="M841">
        <f>ROUND(Table1[[#This Row],[rating]], 0)</f>
        <v>4</v>
      </c>
      <c r="N841" s="1">
        <v>13552</v>
      </c>
      <c r="O841" s="1">
        <f>Table1[[#This Row],[rating]]*Table1[[#This Row],[ rating_count ]]</f>
        <v>59628.800000000003</v>
      </c>
      <c r="P841" s="1" t="str">
        <f>IF(Table1[[#This Row],[ rating_count ]]&lt;= 1000, "&lt;=1000", "&gt;=1000" )</f>
        <v>&gt;=1000</v>
      </c>
      <c r="Q841" s="1">
        <f>Table1[[#This Row],[ rating_count ]]*Table1[[#This Row],[actual_price]]</f>
        <v>25748800</v>
      </c>
      <c r="R841" t="s">
        <v>10838</v>
      </c>
      <c r="S841" s="6" t="s">
        <v>5658</v>
      </c>
      <c r="T841" t="s">
        <v>268</v>
      </c>
      <c r="U841" t="s">
        <v>5659</v>
      </c>
      <c r="V841">
        <f>IF(TRIM(Table1[[#This Row],[review_id]])="", 0, LEN(Table1[[#This Row],[review_id]]) - LEN(SUBSTITUTE(Table1[[#This Row],[review_id]], ",", "")) + 1)</f>
        <v>8</v>
      </c>
      <c r="W841" t="s">
        <v>5660</v>
      </c>
      <c r="X841" t="s">
        <v>5661</v>
      </c>
      <c r="Y841" t="s">
        <v>5662</v>
      </c>
      <c r="Z841" t="s">
        <v>5663</v>
      </c>
    </row>
    <row r="842" spans="1:26" hidden="1" x14ac:dyDescent="0.25">
      <c r="A842" t="s">
        <v>5664</v>
      </c>
      <c r="B842" t="s">
        <v>10313</v>
      </c>
      <c r="C842" t="s">
        <v>9489</v>
      </c>
      <c r="D842" t="str">
        <f>TRIM(LEFT(SUBSTITUTE(SUBSTITUTE(SUBSTITUTE(Table1[[#This Row],[Product_category]],"&amp;"," &amp; "),"HomeImprovement","Home Improvement"),"Car&amp;Motorbike","Car &amp; Motorbike"),999))</f>
        <v>Computers &amp; Accessories</v>
      </c>
      <c r="E842" s="1" t="s">
        <v>9499</v>
      </c>
      <c r="F842">
        <v>199</v>
      </c>
      <c r="G842">
        <v>999</v>
      </c>
      <c r="H842" t="str">
        <f>IF(Table1[[#This Row],[actual_price]]&lt;500,"&lt;500",
   IF(Table1[[#This Row],[actual_price]]&lt;=1000,"500–1000",IF(Table1[[#This Row],[actual_price]]&lt;=10000, "1000-10000",IF(Table1[[#This Row],[actual_price]]&lt;=50000, "10000-50000",IF(Table1[[#This Row],[actual_price]]&lt;=100000, "50000-100000","&gt;100000")))))</f>
        <v>500–1000</v>
      </c>
      <c r="I842" t="str">
        <f>IF(Table1[[#This Row],[discount_percentage]] &lt;=20%, "0-20%",IF(Table1[[#This Row],[discount_percentage]] &lt;=50%, "20-50%", IF(Table1[[#This Row],[discount_percentage]] &lt;=70%, "50-70%", "70-100%" )))</f>
        <v>70-100%</v>
      </c>
      <c r="J842" s="1" t="str">
        <f>IF(Table1[[#This Row],[discount_percentage]] &gt;= 50%, "Over 50% discount", "Below 50% discount")</f>
        <v>Over 50% discount</v>
      </c>
      <c r="K842" s="4">
        <v>0.8</v>
      </c>
      <c r="L842">
        <v>4</v>
      </c>
      <c r="M842">
        <f>ROUND(Table1[[#This Row],[rating]], 0)</f>
        <v>4</v>
      </c>
      <c r="N842">
        <v>575</v>
      </c>
      <c r="O842" s="1">
        <f>Table1[[#This Row],[rating]]*Table1[[#This Row],[ rating_count ]]</f>
        <v>2300</v>
      </c>
      <c r="P842" s="1" t="str">
        <f>IF(Table1[[#This Row],[ rating_count ]]&lt;= 1000, "&lt;=1000", "&gt;=1000" )</f>
        <v>&lt;=1000</v>
      </c>
      <c r="Q842" s="1">
        <f>Table1[[#This Row],[ rating_count ]]*Table1[[#This Row],[actual_price]]</f>
        <v>574425</v>
      </c>
      <c r="R842" t="s">
        <v>10839</v>
      </c>
      <c r="S842" s="6" t="s">
        <v>5665</v>
      </c>
      <c r="T842" t="s">
        <v>276</v>
      </c>
      <c r="U842" t="s">
        <v>5667</v>
      </c>
      <c r="V842">
        <f>IF(TRIM(Table1[[#This Row],[review_id]])="", 0, LEN(Table1[[#This Row],[review_id]]) - LEN(SUBSTITUTE(Table1[[#This Row],[review_id]], ",", "")) + 1)</f>
        <v>8</v>
      </c>
      <c r="W842" t="s">
        <v>5668</v>
      </c>
      <c r="X842" t="s">
        <v>5669</v>
      </c>
      <c r="Y842" t="s">
        <v>5670</v>
      </c>
      <c r="Z842" t="s">
        <v>5671</v>
      </c>
    </row>
    <row r="843" spans="1:26" hidden="1" x14ac:dyDescent="0.25">
      <c r="A843" t="s">
        <v>5672</v>
      </c>
      <c r="B843" t="s">
        <v>10314</v>
      </c>
      <c r="C843" t="s">
        <v>9489</v>
      </c>
      <c r="D843" t="str">
        <f>TRIM(LEFT(SUBSTITUTE(SUBSTITUTE(SUBSTITUTE(Table1[[#This Row],[Product_category]],"&amp;"," &amp; "),"HomeImprovement","Home Improvement"),"Car&amp;Motorbike","Car &amp; Motorbike"),999))</f>
        <v>Computers &amp; Accessories</v>
      </c>
      <c r="E843" t="s">
        <v>9490</v>
      </c>
      <c r="F843">
        <v>149</v>
      </c>
      <c r="G843">
        <v>999</v>
      </c>
      <c r="H843" t="str">
        <f>IF(Table1[[#This Row],[actual_price]]&lt;500,"&lt;500",
   IF(Table1[[#This Row],[actual_price]]&lt;=1000,"500–1000",IF(Table1[[#This Row],[actual_price]]&lt;=10000, "1000-10000",IF(Table1[[#This Row],[actual_price]]&lt;=50000, "10000-50000",IF(Table1[[#This Row],[actual_price]]&lt;=100000, "50000-100000","&gt;100000")))))</f>
        <v>500–1000</v>
      </c>
      <c r="I843" t="str">
        <f>IF(Table1[[#This Row],[discount_percentage]] &lt;=20%, "0-20%",IF(Table1[[#This Row],[discount_percentage]] &lt;=50%, "20-50%", IF(Table1[[#This Row],[discount_percentage]] &lt;=70%, "50-70%", "70-100%" )))</f>
        <v>70-100%</v>
      </c>
      <c r="J843" s="1" t="str">
        <f>IF(Table1[[#This Row],[discount_percentage]] &gt;= 50%, "Over 50% discount", "Below 50% discount")</f>
        <v>Over 50% discount</v>
      </c>
      <c r="K843" s="4">
        <v>0.85</v>
      </c>
      <c r="L843">
        <v>3.5</v>
      </c>
      <c r="M843">
        <f>ROUND(Table1[[#This Row],[rating]], 0)</f>
        <v>4</v>
      </c>
      <c r="N843" s="1">
        <v>2523</v>
      </c>
      <c r="O843" s="1">
        <f>Table1[[#This Row],[rating]]*Table1[[#This Row],[ rating_count ]]</f>
        <v>8830.5</v>
      </c>
      <c r="P843" s="1" t="str">
        <f>IF(Table1[[#This Row],[ rating_count ]]&lt;= 1000, "&lt;=1000", "&gt;=1000" )</f>
        <v>&gt;=1000</v>
      </c>
      <c r="Q843" s="1">
        <f>Table1[[#This Row],[ rating_count ]]*Table1[[#This Row],[actual_price]]</f>
        <v>2520477</v>
      </c>
      <c r="R843" t="s">
        <v>11509</v>
      </c>
      <c r="S843" s="6" t="s">
        <v>5673</v>
      </c>
      <c r="T843" t="s">
        <v>12210</v>
      </c>
      <c r="U843" t="s">
        <v>5675</v>
      </c>
      <c r="V843">
        <f>IF(TRIM(Table1[[#This Row],[review_id]])="", 0, LEN(Table1[[#This Row],[review_id]]) - LEN(SUBSTITUTE(Table1[[#This Row],[review_id]], ",", "")) + 1)</f>
        <v>8</v>
      </c>
      <c r="W843" t="s">
        <v>5676</v>
      </c>
      <c r="X843" t="s">
        <v>5677</v>
      </c>
      <c r="Y843" t="s">
        <v>5678</v>
      </c>
      <c r="Z843" t="s">
        <v>5679</v>
      </c>
    </row>
    <row r="844" spans="1:26" hidden="1" x14ac:dyDescent="0.25">
      <c r="A844" t="s">
        <v>5680</v>
      </c>
      <c r="B844" t="s">
        <v>10315</v>
      </c>
      <c r="C844" t="s">
        <v>9489</v>
      </c>
      <c r="D844" t="str">
        <f>TRIM(LEFT(SUBSTITUTE(SUBSTITUTE(SUBSTITUTE(Table1[[#This Row],[Product_category]],"&amp;"," &amp; "),"HomeImprovement","Home Improvement"),"Car&amp;Motorbike","Car &amp; Motorbike"),999))</f>
        <v>Computers &amp; Accessories</v>
      </c>
      <c r="E844" s="1" t="s">
        <v>9491</v>
      </c>
      <c r="F844">
        <v>469</v>
      </c>
      <c r="G844" s="1">
        <v>1499</v>
      </c>
      <c r="H844" s="1" t="str">
        <f>IF(Table1[[#This Row],[actual_price]]&lt;500,"&lt;500",
   IF(Table1[[#This Row],[actual_price]]&lt;=1000,"500–1000",IF(Table1[[#This Row],[actual_price]]&lt;=10000, "1000-10000",IF(Table1[[#This Row],[actual_price]]&lt;=50000, "10000-50000",IF(Table1[[#This Row],[actual_price]]&lt;=100000, "50000-100000","&gt;100000")))))</f>
        <v>1000-10000</v>
      </c>
      <c r="I844" s="1" t="str">
        <f>IF(Table1[[#This Row],[discount_percentage]] &lt;=20%, "0-20%",IF(Table1[[#This Row],[discount_percentage]] &lt;=50%, "20-50%", IF(Table1[[#This Row],[discount_percentage]] &lt;=70%, "50-70%", "70-100%" )))</f>
        <v>50-70%</v>
      </c>
      <c r="J844" s="1" t="str">
        <f>IF(Table1[[#This Row],[discount_percentage]] &gt;= 50%, "Over 50% discount", "Below 50% discount")</f>
        <v>Over 50% discount</v>
      </c>
      <c r="K844" s="4">
        <v>0.69</v>
      </c>
      <c r="L844">
        <v>4.0999999999999996</v>
      </c>
      <c r="M844">
        <f>ROUND(Table1[[#This Row],[rating]], 0)</f>
        <v>4</v>
      </c>
      <c r="N844">
        <v>352</v>
      </c>
      <c r="O844" s="1">
        <f>Table1[[#This Row],[rating]]*Table1[[#This Row],[ rating_count ]]</f>
        <v>1443.1999999999998</v>
      </c>
      <c r="P844" s="1" t="str">
        <f>IF(Table1[[#This Row],[ rating_count ]]&lt;= 1000, "&lt;=1000", "&gt;=1000" )</f>
        <v>&lt;=1000</v>
      </c>
      <c r="Q844" s="1">
        <f>Table1[[#This Row],[ rating_count ]]*Table1[[#This Row],[actual_price]]</f>
        <v>527648</v>
      </c>
      <c r="R844" t="s">
        <v>11510</v>
      </c>
      <c r="S844" s="6" t="s">
        <v>667</v>
      </c>
      <c r="T844" t="s">
        <v>5060</v>
      </c>
      <c r="U844" t="s">
        <v>669</v>
      </c>
      <c r="V844">
        <f>IF(TRIM(Table1[[#This Row],[review_id]])="", 0, LEN(Table1[[#This Row],[review_id]]) - LEN(SUBSTITUTE(Table1[[#This Row],[review_id]], ",", "")) + 1)</f>
        <v>8</v>
      </c>
      <c r="W844" t="s">
        <v>670</v>
      </c>
      <c r="X844" t="s">
        <v>671</v>
      </c>
      <c r="Y844" t="s">
        <v>5681</v>
      </c>
      <c r="Z844" t="s">
        <v>5682</v>
      </c>
    </row>
    <row r="845" spans="1:26" hidden="1" x14ac:dyDescent="0.25">
      <c r="A845" t="s">
        <v>5683</v>
      </c>
      <c r="B845" t="s">
        <v>10316</v>
      </c>
      <c r="C845" t="s">
        <v>9492</v>
      </c>
      <c r="D845" t="str">
        <f>TRIM(LEFT(SUBSTITUTE(SUBSTITUTE(SUBSTITUTE(Table1[[#This Row],[Product_category]],"&amp;"," &amp; "),"HomeImprovement","Home Improvement"),"Car&amp;Motorbike","Car &amp; Motorbike"),999))</f>
        <v>Electronics</v>
      </c>
      <c r="E845" t="s">
        <v>9498</v>
      </c>
      <c r="F845" s="1">
        <v>1187</v>
      </c>
      <c r="G845" s="1">
        <v>1929</v>
      </c>
      <c r="H845" s="1" t="str">
        <f>IF(Table1[[#This Row],[actual_price]]&lt;500,"&lt;500",
   IF(Table1[[#This Row],[actual_price]]&lt;=1000,"500–1000",IF(Table1[[#This Row],[actual_price]]&lt;=10000, "1000-10000",IF(Table1[[#This Row],[actual_price]]&lt;=50000, "10000-50000",IF(Table1[[#This Row],[actual_price]]&lt;=100000, "50000-100000","&gt;100000")))))</f>
        <v>1000-10000</v>
      </c>
      <c r="I845" s="1" t="str">
        <f>IF(Table1[[#This Row],[discount_percentage]] &lt;=20%, "0-20%",IF(Table1[[#This Row],[discount_percentage]] &lt;=50%, "20-50%", IF(Table1[[#This Row],[discount_percentage]] &lt;=70%, "50-70%", "70-100%" )))</f>
        <v>20-50%</v>
      </c>
      <c r="J845" s="1" t="str">
        <f>IF(Table1[[#This Row],[discount_percentage]] &gt;= 50%, "Over 50% discount", "Below 50% discount")</f>
        <v>Below 50% discount</v>
      </c>
      <c r="K845" s="4">
        <v>0.38</v>
      </c>
      <c r="L845">
        <v>4.0999999999999996</v>
      </c>
      <c r="M845">
        <f>ROUND(Table1[[#This Row],[rating]], 0)</f>
        <v>4</v>
      </c>
      <c r="N845" s="1">
        <v>1662</v>
      </c>
      <c r="O845" s="1">
        <f>Table1[[#This Row],[rating]]*Table1[[#This Row],[ rating_count ]]</f>
        <v>6814.2</v>
      </c>
      <c r="P845" s="1" t="str">
        <f>IF(Table1[[#This Row],[ rating_count ]]&lt;= 1000, "&lt;=1000", "&gt;=1000" )</f>
        <v>&gt;=1000</v>
      </c>
      <c r="Q845" s="1">
        <f>Table1[[#This Row],[ rating_count ]]*Table1[[#This Row],[actual_price]]</f>
        <v>3205998</v>
      </c>
      <c r="R845" t="s">
        <v>11511</v>
      </c>
      <c r="S845" s="6" t="s">
        <v>5684</v>
      </c>
      <c r="T845" t="s">
        <v>12211</v>
      </c>
      <c r="U845" t="s">
        <v>5685</v>
      </c>
      <c r="V845">
        <f>IF(TRIM(Table1[[#This Row],[review_id]])="", 0, LEN(Table1[[#This Row],[review_id]]) - LEN(SUBSTITUTE(Table1[[#This Row],[review_id]], ",", "")) + 1)</f>
        <v>8</v>
      </c>
      <c r="W845" t="s">
        <v>5686</v>
      </c>
      <c r="X845" t="s">
        <v>5687</v>
      </c>
      <c r="Y845" t="s">
        <v>5688</v>
      </c>
      <c r="Z845" t="s">
        <v>5689</v>
      </c>
    </row>
    <row r="846" spans="1:26" hidden="1" x14ac:dyDescent="0.25">
      <c r="A846" t="s">
        <v>5690</v>
      </c>
      <c r="B846" t="s">
        <v>10317</v>
      </c>
      <c r="C846" t="s">
        <v>9489</v>
      </c>
      <c r="D846" t="str">
        <f>TRIM(LEFT(SUBSTITUTE(SUBSTITUTE(SUBSTITUTE(Table1[[#This Row],[Product_category]],"&amp;"," &amp; "),"HomeImprovement","Home Improvement"),"Car&amp;Motorbike","Car &amp; Motorbike"),999))</f>
        <v>Computers &amp; Accessories</v>
      </c>
      <c r="E846" s="1" t="s">
        <v>9490</v>
      </c>
      <c r="F846">
        <v>849</v>
      </c>
      <c r="G846" s="1">
        <v>1499</v>
      </c>
      <c r="H846" s="1" t="str">
        <f>IF(Table1[[#This Row],[actual_price]]&lt;500,"&lt;500",
   IF(Table1[[#This Row],[actual_price]]&lt;=1000,"500–1000",IF(Table1[[#This Row],[actual_price]]&lt;=10000, "1000-10000",IF(Table1[[#This Row],[actual_price]]&lt;=50000, "10000-50000",IF(Table1[[#This Row],[actual_price]]&lt;=100000, "50000-100000","&gt;100000")))))</f>
        <v>1000-10000</v>
      </c>
      <c r="I846" s="1" t="str">
        <f>IF(Table1[[#This Row],[discount_percentage]] &lt;=20%, "0-20%",IF(Table1[[#This Row],[discount_percentage]] &lt;=50%, "20-50%", IF(Table1[[#This Row],[discount_percentage]] &lt;=70%, "50-70%", "70-100%" )))</f>
        <v>20-50%</v>
      </c>
      <c r="J846" s="1" t="str">
        <f>IF(Table1[[#This Row],[discount_percentage]] &gt;= 50%, "Over 50% discount", "Below 50% discount")</f>
        <v>Below 50% discount</v>
      </c>
      <c r="K846" s="4">
        <v>0.43</v>
      </c>
      <c r="L846">
        <v>4</v>
      </c>
      <c r="M846">
        <f>ROUND(Table1[[#This Row],[rating]], 0)</f>
        <v>4</v>
      </c>
      <c r="N846" s="1">
        <v>7352</v>
      </c>
      <c r="O846" s="1">
        <f>Table1[[#This Row],[rating]]*Table1[[#This Row],[ rating_count ]]</f>
        <v>29408</v>
      </c>
      <c r="P846" s="1" t="str">
        <f>IF(Table1[[#This Row],[ rating_count ]]&lt;= 1000, "&lt;=1000", "&gt;=1000" )</f>
        <v>&gt;=1000</v>
      </c>
      <c r="Q846" s="1">
        <f>Table1[[#This Row],[ rating_count ]]*Table1[[#This Row],[actual_price]]</f>
        <v>11020648</v>
      </c>
      <c r="R846" t="s">
        <v>11512</v>
      </c>
      <c r="S846" s="6" t="s">
        <v>5691</v>
      </c>
      <c r="T846" t="s">
        <v>5075</v>
      </c>
      <c r="U846" t="s">
        <v>5693</v>
      </c>
      <c r="V846">
        <f>IF(TRIM(Table1[[#This Row],[review_id]])="", 0, LEN(Table1[[#This Row],[review_id]]) - LEN(SUBSTITUTE(Table1[[#This Row],[review_id]], ",", "")) + 1)</f>
        <v>8</v>
      </c>
      <c r="W846" t="s">
        <v>5694</v>
      </c>
      <c r="X846" t="s">
        <v>5695</v>
      </c>
      <c r="Y846" t="s">
        <v>5696</v>
      </c>
      <c r="Z846" t="s">
        <v>5697</v>
      </c>
    </row>
    <row r="847" spans="1:26" hidden="1" x14ac:dyDescent="0.25">
      <c r="A847" t="s">
        <v>5698</v>
      </c>
      <c r="B847" t="s">
        <v>10318</v>
      </c>
      <c r="C847" t="s">
        <v>9489</v>
      </c>
      <c r="D847" t="str">
        <f>TRIM(LEFT(SUBSTITUTE(SUBSTITUTE(SUBSTITUTE(Table1[[#This Row],[Product_category]],"&amp;"," &amp; "),"HomeImprovement","Home Improvement"),"Car&amp;Motorbike","Car &amp; Motorbike"),999))</f>
        <v>Computers &amp; Accessories</v>
      </c>
      <c r="E847" t="s">
        <v>9509</v>
      </c>
      <c r="F847">
        <v>328</v>
      </c>
      <c r="G847">
        <v>399</v>
      </c>
      <c r="H847" t="str">
        <f>IF(Table1[[#This Row],[actual_price]]&lt;500,"&lt;500",
   IF(Table1[[#This Row],[actual_price]]&lt;=1000,"500–1000",IF(Table1[[#This Row],[actual_price]]&lt;=10000, "1000-10000",IF(Table1[[#This Row],[actual_price]]&lt;=50000, "10000-50000",IF(Table1[[#This Row],[actual_price]]&lt;=100000, "50000-100000","&gt;100000")))))</f>
        <v>&lt;500</v>
      </c>
      <c r="I847" t="str">
        <f>IF(Table1[[#This Row],[discount_percentage]] &lt;=20%, "0-20%",IF(Table1[[#This Row],[discount_percentage]] &lt;=50%, "20-50%", IF(Table1[[#This Row],[discount_percentage]] &lt;=70%, "50-70%", "70-100%" )))</f>
        <v>0-20%</v>
      </c>
      <c r="J847" s="1" t="str">
        <f>IF(Table1[[#This Row],[discount_percentage]] &gt;= 50%, "Over 50% discount", "Below 50% discount")</f>
        <v>Below 50% discount</v>
      </c>
      <c r="K847" s="4">
        <v>0.18</v>
      </c>
      <c r="L847">
        <v>4.0999999999999996</v>
      </c>
      <c r="M847">
        <f>ROUND(Table1[[#This Row],[rating]], 0)</f>
        <v>4</v>
      </c>
      <c r="N847" s="1">
        <v>3441</v>
      </c>
      <c r="O847" s="1">
        <f>Table1[[#This Row],[rating]]*Table1[[#This Row],[ rating_count ]]</f>
        <v>14108.099999999999</v>
      </c>
      <c r="P847" s="1" t="str">
        <f>IF(Table1[[#This Row],[ rating_count ]]&lt;= 1000, "&lt;=1000", "&gt;=1000" )</f>
        <v>&gt;=1000</v>
      </c>
      <c r="Q847" s="1">
        <f>Table1[[#This Row],[ rating_count ]]*Table1[[#This Row],[actual_price]]</f>
        <v>1372959</v>
      </c>
      <c r="R847" t="s">
        <v>11513</v>
      </c>
      <c r="S847" s="6" t="s">
        <v>5699</v>
      </c>
      <c r="T847" t="s">
        <v>12212</v>
      </c>
      <c r="U847" t="s">
        <v>5701</v>
      </c>
      <c r="V847">
        <f>IF(TRIM(Table1[[#This Row],[review_id]])="", 0, LEN(Table1[[#This Row],[review_id]]) - LEN(SUBSTITUTE(Table1[[#This Row],[review_id]], ",", "")) + 1)</f>
        <v>8</v>
      </c>
      <c r="W847" t="s">
        <v>5702</v>
      </c>
      <c r="X847" t="s">
        <v>5703</v>
      </c>
      <c r="Y847" t="s">
        <v>5704</v>
      </c>
      <c r="Z847" t="s">
        <v>5705</v>
      </c>
    </row>
    <row r="848" spans="1:26" hidden="1" x14ac:dyDescent="0.25">
      <c r="A848" t="s">
        <v>5706</v>
      </c>
      <c r="B848" t="s">
        <v>10319</v>
      </c>
      <c r="C848" t="s">
        <v>9489</v>
      </c>
      <c r="D848" t="str">
        <f>TRIM(LEFT(SUBSTITUTE(SUBSTITUTE(SUBSTITUTE(Table1[[#This Row],[Product_category]],"&amp;"," &amp; "),"HomeImprovement","Home Improvement"),"Car&amp;Motorbike","Car &amp; Motorbike"),999))</f>
        <v>Computers &amp; Accessories</v>
      </c>
      <c r="E848" t="s">
        <v>9490</v>
      </c>
      <c r="F848">
        <v>269</v>
      </c>
      <c r="G848">
        <v>699</v>
      </c>
      <c r="H848" t="str">
        <f>IF(Table1[[#This Row],[actual_price]]&lt;500,"&lt;500",
   IF(Table1[[#This Row],[actual_price]]&lt;=1000,"500–1000",IF(Table1[[#This Row],[actual_price]]&lt;=10000, "1000-10000",IF(Table1[[#This Row],[actual_price]]&lt;=50000, "10000-50000",IF(Table1[[#This Row],[actual_price]]&lt;=100000, "50000-100000","&gt;100000")))))</f>
        <v>500–1000</v>
      </c>
      <c r="I848" t="str">
        <f>IF(Table1[[#This Row],[discount_percentage]] &lt;=20%, "0-20%",IF(Table1[[#This Row],[discount_percentage]] &lt;=50%, "20-50%", IF(Table1[[#This Row],[discount_percentage]] &lt;=70%, "50-70%", "70-100%" )))</f>
        <v>50-70%</v>
      </c>
      <c r="J848" s="1" t="str">
        <f>IF(Table1[[#This Row],[discount_percentage]] &gt;= 50%, "Over 50% discount", "Below 50% discount")</f>
        <v>Over 50% discount</v>
      </c>
      <c r="K848" s="4">
        <v>0.62</v>
      </c>
      <c r="L848">
        <v>4</v>
      </c>
      <c r="M848">
        <f>ROUND(Table1[[#This Row],[rating]], 0)</f>
        <v>4</v>
      </c>
      <c r="N848">
        <v>93</v>
      </c>
      <c r="O848" s="1">
        <f>Table1[[#This Row],[rating]]*Table1[[#This Row],[ rating_count ]]</f>
        <v>372</v>
      </c>
      <c r="P848" s="1" t="str">
        <f>IF(Table1[[#This Row],[ rating_count ]]&lt;= 1000, "&lt;=1000", "&gt;=1000" )</f>
        <v>&lt;=1000</v>
      </c>
      <c r="Q848" s="1">
        <f>Table1[[#This Row],[ rating_count ]]*Table1[[#This Row],[actual_price]]</f>
        <v>65007</v>
      </c>
      <c r="R848" t="s">
        <v>11514</v>
      </c>
      <c r="S848" s="6" t="s">
        <v>5707</v>
      </c>
      <c r="T848" t="s">
        <v>12213</v>
      </c>
      <c r="U848" t="s">
        <v>5709</v>
      </c>
      <c r="V848">
        <f>IF(TRIM(Table1[[#This Row],[review_id]])="", 0, LEN(Table1[[#This Row],[review_id]]) - LEN(SUBSTITUTE(Table1[[#This Row],[review_id]], ",", "")) + 1)</f>
        <v>8</v>
      </c>
      <c r="W848" t="s">
        <v>5710</v>
      </c>
      <c r="X848" t="s">
        <v>5711</v>
      </c>
      <c r="Y848" t="s">
        <v>5712</v>
      </c>
      <c r="Z848" t="s">
        <v>5713</v>
      </c>
    </row>
    <row r="849" spans="1:26" hidden="1" x14ac:dyDescent="0.25">
      <c r="A849" t="s">
        <v>5714</v>
      </c>
      <c r="B849" t="s">
        <v>10320</v>
      </c>
      <c r="C849" t="s">
        <v>9489</v>
      </c>
      <c r="D849" t="str">
        <f>TRIM(LEFT(SUBSTITUTE(SUBSTITUTE(SUBSTITUTE(Table1[[#This Row],[Product_category]],"&amp;"," &amp; "),"HomeImprovement","Home Improvement"),"Car&amp;Motorbike","Car &amp; Motorbike"),999))</f>
        <v>Computers &amp; Accessories</v>
      </c>
      <c r="E849" t="s">
        <v>9490</v>
      </c>
      <c r="F849">
        <v>299</v>
      </c>
      <c r="G849">
        <v>400</v>
      </c>
      <c r="H849" t="str">
        <f>IF(Table1[[#This Row],[actual_price]]&lt;500,"&lt;500",
   IF(Table1[[#This Row],[actual_price]]&lt;=1000,"500–1000",IF(Table1[[#This Row],[actual_price]]&lt;=10000, "1000-10000",IF(Table1[[#This Row],[actual_price]]&lt;=50000, "10000-50000",IF(Table1[[#This Row],[actual_price]]&lt;=100000, "50000-100000","&gt;100000")))))</f>
        <v>&lt;500</v>
      </c>
      <c r="I849" t="str">
        <f>IF(Table1[[#This Row],[discount_percentage]] &lt;=20%, "0-20%",IF(Table1[[#This Row],[discount_percentage]] &lt;=50%, "20-50%", IF(Table1[[#This Row],[discount_percentage]] &lt;=70%, "50-70%", "70-100%" )))</f>
        <v>20-50%</v>
      </c>
      <c r="J849" s="1" t="str">
        <f>IF(Table1[[#This Row],[discount_percentage]] &gt;= 50%, "Over 50% discount", "Below 50% discount")</f>
        <v>Below 50% discount</v>
      </c>
      <c r="K849" s="4">
        <v>0.25</v>
      </c>
      <c r="L849">
        <v>3.8</v>
      </c>
      <c r="M849">
        <f>ROUND(Table1[[#This Row],[rating]], 0)</f>
        <v>4</v>
      </c>
      <c r="N849" s="1">
        <v>40895</v>
      </c>
      <c r="O849" s="1">
        <f>Table1[[#This Row],[rating]]*Table1[[#This Row],[ rating_count ]]</f>
        <v>155401</v>
      </c>
      <c r="P849" s="1" t="str">
        <f>IF(Table1[[#This Row],[ rating_count ]]&lt;= 1000, "&lt;=1000", "&gt;=1000" )</f>
        <v>&gt;=1000</v>
      </c>
      <c r="Q849" s="1">
        <f>Table1[[#This Row],[ rating_count ]]*Table1[[#This Row],[actual_price]]</f>
        <v>16358000</v>
      </c>
      <c r="R849" t="s">
        <v>11515</v>
      </c>
      <c r="S849" s="6" t="s">
        <v>716</v>
      </c>
      <c r="T849" t="s">
        <v>5097</v>
      </c>
      <c r="U849" t="s">
        <v>717</v>
      </c>
      <c r="V849">
        <f>IF(TRIM(Table1[[#This Row],[review_id]])="", 0, LEN(Table1[[#This Row],[review_id]]) - LEN(SUBSTITUTE(Table1[[#This Row],[review_id]], ",", "")) + 1)</f>
        <v>8</v>
      </c>
      <c r="W849" t="s">
        <v>718</v>
      </c>
      <c r="X849" t="s">
        <v>719</v>
      </c>
      <c r="Y849" t="s">
        <v>5715</v>
      </c>
      <c r="Z849" t="s">
        <v>5716</v>
      </c>
    </row>
    <row r="850" spans="1:26" hidden="1" x14ac:dyDescent="0.25">
      <c r="A850" t="s">
        <v>5717</v>
      </c>
      <c r="B850" t="s">
        <v>10321</v>
      </c>
      <c r="C850" t="s">
        <v>9492</v>
      </c>
      <c r="D850" t="str">
        <f>TRIM(LEFT(SUBSTITUTE(SUBSTITUTE(SUBSTITUTE(Table1[[#This Row],[Product_category]],"&amp;"," &amp; "),"HomeImprovement","Home Improvement"),"Car&amp;Motorbike","Car &amp; Motorbike"),999))</f>
        <v>Electronics</v>
      </c>
      <c r="E850" s="1" t="s">
        <v>9496</v>
      </c>
      <c r="F850">
        <v>549</v>
      </c>
      <c r="G850" s="1">
        <v>1499</v>
      </c>
      <c r="H850" s="1" t="str">
        <f>IF(Table1[[#This Row],[actual_price]]&lt;500,"&lt;500",
   IF(Table1[[#This Row],[actual_price]]&lt;=1000,"500–1000",IF(Table1[[#This Row],[actual_price]]&lt;=10000, "1000-10000",IF(Table1[[#This Row],[actual_price]]&lt;=50000, "10000-50000",IF(Table1[[#This Row],[actual_price]]&lt;=100000, "50000-100000","&gt;100000")))))</f>
        <v>1000-10000</v>
      </c>
      <c r="I850" s="1" t="str">
        <f>IF(Table1[[#This Row],[discount_percentage]] &lt;=20%, "0-20%",IF(Table1[[#This Row],[discount_percentage]] &lt;=50%, "20-50%", IF(Table1[[#This Row],[discount_percentage]] &lt;=70%, "50-70%", "70-100%" )))</f>
        <v>50-70%</v>
      </c>
      <c r="J850" s="1" t="str">
        <f>IF(Table1[[#This Row],[discount_percentage]] &gt;= 50%, "Over 50% discount", "Below 50% discount")</f>
        <v>Over 50% discount</v>
      </c>
      <c r="K850" s="4">
        <v>0.63</v>
      </c>
      <c r="L850">
        <v>4.3</v>
      </c>
      <c r="M850">
        <f>ROUND(Table1[[#This Row],[rating]], 0)</f>
        <v>4</v>
      </c>
      <c r="N850" s="1">
        <v>11006</v>
      </c>
      <c r="O850" s="1">
        <f>Table1[[#This Row],[rating]]*Table1[[#This Row],[ rating_count ]]</f>
        <v>47325.799999999996</v>
      </c>
      <c r="P850" s="1" t="str">
        <f>IF(Table1[[#This Row],[ rating_count ]]&lt;= 1000, "&lt;=1000", "&gt;=1000" )</f>
        <v>&gt;=1000</v>
      </c>
      <c r="Q850" s="1">
        <f>Table1[[#This Row],[ rating_count ]]*Table1[[#This Row],[actual_price]]</f>
        <v>16497994</v>
      </c>
      <c r="R850" t="s">
        <v>11516</v>
      </c>
      <c r="S850" s="6" t="s">
        <v>5718</v>
      </c>
      <c r="T850" t="s">
        <v>12214</v>
      </c>
      <c r="U850" t="s">
        <v>5720</v>
      </c>
      <c r="V850">
        <f>IF(TRIM(Table1[[#This Row],[review_id]])="", 0, LEN(Table1[[#This Row],[review_id]]) - LEN(SUBSTITUTE(Table1[[#This Row],[review_id]], ",", "")) + 1)</f>
        <v>5</v>
      </c>
      <c r="W850" t="s">
        <v>5721</v>
      </c>
      <c r="X850" t="s">
        <v>5722</v>
      </c>
      <c r="Y850" t="s">
        <v>5723</v>
      </c>
      <c r="Z850" t="s">
        <v>5724</v>
      </c>
    </row>
    <row r="851" spans="1:26" hidden="1" x14ac:dyDescent="0.25">
      <c r="A851" t="s">
        <v>5725</v>
      </c>
      <c r="B851" t="s">
        <v>10322</v>
      </c>
      <c r="C851" t="s">
        <v>9489</v>
      </c>
      <c r="D851" t="str">
        <f>TRIM(LEFT(SUBSTITUTE(SUBSTITUTE(SUBSTITUTE(Table1[[#This Row],[Product_category]],"&amp;"," &amp; "),"HomeImprovement","Home Improvement"),"Car&amp;Motorbike","Car &amp; Motorbike"),999))</f>
        <v>Computers &amp; Accessories</v>
      </c>
      <c r="E851" t="s">
        <v>9490</v>
      </c>
      <c r="F851">
        <v>114</v>
      </c>
      <c r="G851">
        <v>120</v>
      </c>
      <c r="H851" t="str">
        <f>IF(Table1[[#This Row],[actual_price]]&lt;500,"&lt;500",
   IF(Table1[[#This Row],[actual_price]]&lt;=1000,"500–1000",IF(Table1[[#This Row],[actual_price]]&lt;=10000, "1000-10000",IF(Table1[[#This Row],[actual_price]]&lt;=50000, "10000-50000",IF(Table1[[#This Row],[actual_price]]&lt;=100000, "50000-100000","&gt;100000")))))</f>
        <v>&lt;500</v>
      </c>
      <c r="I851" t="str">
        <f>IF(Table1[[#This Row],[discount_percentage]] &lt;=20%, "0-20%",IF(Table1[[#This Row],[discount_percentage]] &lt;=50%, "20-50%", IF(Table1[[#This Row],[discount_percentage]] &lt;=70%, "50-70%", "70-100%" )))</f>
        <v>0-20%</v>
      </c>
      <c r="J851" s="1" t="str">
        <f>IF(Table1[[#This Row],[discount_percentage]] &gt;= 50%, "Over 50% discount", "Below 50% discount")</f>
        <v>Below 50% discount</v>
      </c>
      <c r="K851" s="4">
        <v>0.05</v>
      </c>
      <c r="L851">
        <v>4.2</v>
      </c>
      <c r="M851">
        <f>ROUND(Table1[[#This Row],[rating]], 0)</f>
        <v>4</v>
      </c>
      <c r="N851" s="1">
        <v>8938</v>
      </c>
      <c r="O851" s="1">
        <f>Table1[[#This Row],[rating]]*Table1[[#This Row],[ rating_count ]]</f>
        <v>37539.599999999999</v>
      </c>
      <c r="P851" s="1" t="str">
        <f>IF(Table1[[#This Row],[ rating_count ]]&lt;= 1000, "&lt;=1000", "&gt;=1000" )</f>
        <v>&gt;=1000</v>
      </c>
      <c r="Q851" s="1">
        <f>Table1[[#This Row],[ rating_count ]]*Table1[[#This Row],[actual_price]]</f>
        <v>1072560</v>
      </c>
      <c r="R851" t="s">
        <v>11517</v>
      </c>
      <c r="S851" s="6" t="s">
        <v>5726</v>
      </c>
      <c r="T851" t="s">
        <v>5112</v>
      </c>
      <c r="U851" t="s">
        <v>5728</v>
      </c>
      <c r="V851">
        <f>IF(TRIM(Table1[[#This Row],[review_id]])="", 0, LEN(Table1[[#This Row],[review_id]]) - LEN(SUBSTITUTE(Table1[[#This Row],[review_id]], ",", "")) + 1)</f>
        <v>8</v>
      </c>
      <c r="W851" t="s">
        <v>5729</v>
      </c>
      <c r="X851" t="s">
        <v>5730</v>
      </c>
      <c r="Y851" t="s">
        <v>5731</v>
      </c>
      <c r="Z851" t="s">
        <v>5732</v>
      </c>
    </row>
    <row r="852" spans="1:26" hidden="1" x14ac:dyDescent="0.25">
      <c r="A852" t="s">
        <v>5733</v>
      </c>
      <c r="B852" t="s">
        <v>10323</v>
      </c>
      <c r="C852" t="s">
        <v>9489</v>
      </c>
      <c r="D852" t="str">
        <f>TRIM(LEFT(SUBSTITUTE(SUBSTITUTE(SUBSTITUTE(Table1[[#This Row],[Product_category]],"&amp;"," &amp; "),"HomeImprovement","Home Improvement"),"Car&amp;Motorbike","Car &amp; Motorbike"),999))</f>
        <v>Computers &amp; Accessories</v>
      </c>
      <c r="E852" t="s">
        <v>9490</v>
      </c>
      <c r="F852">
        <v>120</v>
      </c>
      <c r="G852">
        <v>120</v>
      </c>
      <c r="H852" t="str">
        <f>IF(Table1[[#This Row],[actual_price]]&lt;500,"&lt;500",
   IF(Table1[[#This Row],[actual_price]]&lt;=1000,"500–1000",IF(Table1[[#This Row],[actual_price]]&lt;=10000, "1000-10000",IF(Table1[[#This Row],[actual_price]]&lt;=50000, "10000-50000",IF(Table1[[#This Row],[actual_price]]&lt;=100000, "50000-100000","&gt;100000")))))</f>
        <v>&lt;500</v>
      </c>
      <c r="I852" t="str">
        <f>IF(Table1[[#This Row],[discount_percentage]] &lt;=20%, "0-20%",IF(Table1[[#This Row],[discount_percentage]] &lt;=50%, "20-50%", IF(Table1[[#This Row],[discount_percentage]] &lt;=70%, "50-70%", "70-100%" )))</f>
        <v>0-20%</v>
      </c>
      <c r="J852" s="1" t="str">
        <f>IF(Table1[[#This Row],[discount_percentage]] &gt;= 50%, "Over 50% discount", "Below 50% discount")</f>
        <v>Below 50% discount</v>
      </c>
      <c r="K852" s="4">
        <v>0</v>
      </c>
      <c r="L852">
        <v>4.0999999999999996</v>
      </c>
      <c r="M852">
        <f>ROUND(Table1[[#This Row],[rating]], 0)</f>
        <v>4</v>
      </c>
      <c r="N852" s="1">
        <v>4308</v>
      </c>
      <c r="O852" s="1">
        <f>Table1[[#This Row],[rating]]*Table1[[#This Row],[ rating_count ]]</f>
        <v>17662.8</v>
      </c>
      <c r="P852" s="1" t="str">
        <f>IF(Table1[[#This Row],[ rating_count ]]&lt;= 1000, "&lt;=1000", "&gt;=1000" )</f>
        <v>&gt;=1000</v>
      </c>
      <c r="Q852" s="1">
        <f>Table1[[#This Row],[ rating_count ]]*Table1[[#This Row],[actual_price]]</f>
        <v>516960</v>
      </c>
      <c r="R852" t="s">
        <v>11518</v>
      </c>
      <c r="S852" s="6" t="s">
        <v>5734</v>
      </c>
      <c r="T852" t="s">
        <v>5120</v>
      </c>
      <c r="U852" t="s">
        <v>5736</v>
      </c>
      <c r="V852">
        <f>IF(TRIM(Table1[[#This Row],[review_id]])="", 0, LEN(Table1[[#This Row],[review_id]]) - LEN(SUBSTITUTE(Table1[[#This Row],[review_id]], ",", "")) + 1)</f>
        <v>8</v>
      </c>
      <c r="W852" t="s">
        <v>5737</v>
      </c>
      <c r="X852" t="s">
        <v>5738</v>
      </c>
      <c r="Y852" t="s">
        <v>5739</v>
      </c>
      <c r="Z852" t="s">
        <v>5740</v>
      </c>
    </row>
    <row r="853" spans="1:26" hidden="1" x14ac:dyDescent="0.25">
      <c r="A853" t="s">
        <v>5741</v>
      </c>
      <c r="B853" t="s">
        <v>10324</v>
      </c>
      <c r="C853" t="s">
        <v>9503</v>
      </c>
      <c r="D853" t="str">
        <f>TRIM(LEFT(SUBSTITUTE(SUBSTITUTE(SUBSTITUTE(Table1[[#This Row],[Product_category]],"&amp;"," &amp; "),"HomeImprovement","Home Improvement"),"Car&amp;Motorbike","Car &amp; Motorbike"),999))</f>
        <v>OfficeProducts</v>
      </c>
      <c r="E853" s="1" t="s">
        <v>9504</v>
      </c>
      <c r="F853">
        <v>970</v>
      </c>
      <c r="G853" s="1">
        <v>1999</v>
      </c>
      <c r="H853" s="1" t="str">
        <f>IF(Table1[[#This Row],[actual_price]]&lt;500,"&lt;500",
   IF(Table1[[#This Row],[actual_price]]&lt;=1000,"500–1000",IF(Table1[[#This Row],[actual_price]]&lt;=10000, "1000-10000",IF(Table1[[#This Row],[actual_price]]&lt;=50000, "10000-50000",IF(Table1[[#This Row],[actual_price]]&lt;=100000, "50000-100000","&gt;100000")))))</f>
        <v>1000-10000</v>
      </c>
      <c r="I853" s="1" t="str">
        <f>IF(Table1[[#This Row],[discount_percentage]] &lt;=20%, "0-20%",IF(Table1[[#This Row],[discount_percentage]] &lt;=50%, "20-50%", IF(Table1[[#This Row],[discount_percentage]] &lt;=70%, "50-70%", "70-100%" )))</f>
        <v>50-70%</v>
      </c>
      <c r="J853" s="1" t="str">
        <f>IF(Table1[[#This Row],[discount_percentage]] &gt;= 50%, "Over 50% discount", "Below 50% discount")</f>
        <v>Over 50% discount</v>
      </c>
      <c r="K853" s="4">
        <v>0.51</v>
      </c>
      <c r="L853">
        <v>4.2</v>
      </c>
      <c r="M853">
        <f>ROUND(Table1[[#This Row],[rating]], 0)</f>
        <v>4</v>
      </c>
      <c r="N853">
        <v>462</v>
      </c>
      <c r="O853" s="1">
        <f>Table1[[#This Row],[rating]]*Table1[[#This Row],[ rating_count ]]</f>
        <v>1940.4</v>
      </c>
      <c r="P853" s="1" t="str">
        <f>IF(Table1[[#This Row],[ rating_count ]]&lt;= 1000, "&lt;=1000", "&gt;=1000" )</f>
        <v>&lt;=1000</v>
      </c>
      <c r="Q853" s="1">
        <f>Table1[[#This Row],[ rating_count ]]*Table1[[#This Row],[actual_price]]</f>
        <v>923538</v>
      </c>
      <c r="R853" t="s">
        <v>10841</v>
      </c>
      <c r="S853" s="6" t="s">
        <v>5742</v>
      </c>
      <c r="T853" t="s">
        <v>291</v>
      </c>
      <c r="U853" t="s">
        <v>5743</v>
      </c>
      <c r="V853">
        <f>IF(TRIM(Table1[[#This Row],[review_id]])="", 0, LEN(Table1[[#This Row],[review_id]]) - LEN(SUBSTITUTE(Table1[[#This Row],[review_id]], ",", "")) + 1)</f>
        <v>8</v>
      </c>
      <c r="W853" t="s">
        <v>5744</v>
      </c>
      <c r="X853" t="s">
        <v>5745</v>
      </c>
      <c r="Y853" t="s">
        <v>5746</v>
      </c>
      <c r="Z853" t="s">
        <v>5747</v>
      </c>
    </row>
    <row r="854" spans="1:26" hidden="1" x14ac:dyDescent="0.25">
      <c r="A854" t="s">
        <v>5748</v>
      </c>
      <c r="B854" t="s">
        <v>10325</v>
      </c>
      <c r="C854" t="s">
        <v>9492</v>
      </c>
      <c r="D854" t="str">
        <f>TRIM(LEFT(SUBSTITUTE(SUBSTITUTE(SUBSTITUTE(Table1[[#This Row],[Product_category]],"&amp;"," &amp; "),"HomeImprovement","Home Improvement"),"Car&amp;Motorbike","Car &amp; Motorbike"),999))</f>
        <v>Electronics</v>
      </c>
      <c r="E854" t="s">
        <v>9507</v>
      </c>
      <c r="F854">
        <v>209</v>
      </c>
      <c r="G854">
        <v>695</v>
      </c>
      <c r="H854" t="str">
        <f>IF(Table1[[#This Row],[actual_price]]&lt;500,"&lt;500",
   IF(Table1[[#This Row],[actual_price]]&lt;=1000,"500–1000",IF(Table1[[#This Row],[actual_price]]&lt;=10000, "1000-10000",IF(Table1[[#This Row],[actual_price]]&lt;=50000, "10000-50000",IF(Table1[[#This Row],[actual_price]]&lt;=100000, "50000-100000","&gt;100000")))))</f>
        <v>500–1000</v>
      </c>
      <c r="I854" t="str">
        <f>IF(Table1[[#This Row],[discount_percentage]] &lt;=20%, "0-20%",IF(Table1[[#This Row],[discount_percentage]] &lt;=50%, "20-50%", IF(Table1[[#This Row],[discount_percentage]] &lt;=70%, "50-70%", "70-100%" )))</f>
        <v>50-70%</v>
      </c>
      <c r="J854" s="1" t="str">
        <f>IF(Table1[[#This Row],[discount_percentage]] &gt;= 50%, "Over 50% discount", "Below 50% discount")</f>
        <v>Over 50% discount</v>
      </c>
      <c r="K854" s="4">
        <v>0.7</v>
      </c>
      <c r="L854">
        <v>4.5</v>
      </c>
      <c r="M854">
        <f>ROUND(Table1[[#This Row],[rating]], 0)</f>
        <v>5</v>
      </c>
      <c r="N854" s="1">
        <v>107686</v>
      </c>
      <c r="O854" s="1">
        <f>Table1[[#This Row],[rating]]*Table1[[#This Row],[ rating_count ]]</f>
        <v>484587</v>
      </c>
      <c r="P854" s="1" t="str">
        <f>IF(Table1[[#This Row],[ rating_count ]]&lt;= 1000, "&lt;=1000", "&gt;=1000" )</f>
        <v>&gt;=1000</v>
      </c>
      <c r="Q854" s="1">
        <f>Table1[[#This Row],[ rating_count ]]*Table1[[#This Row],[actual_price]]</f>
        <v>74841770</v>
      </c>
      <c r="R854" t="s">
        <v>10842</v>
      </c>
      <c r="S854" s="6" t="s">
        <v>5749</v>
      </c>
      <c r="T854" t="s">
        <v>299</v>
      </c>
      <c r="U854" t="s">
        <v>5750</v>
      </c>
      <c r="V854">
        <f>IF(TRIM(Table1[[#This Row],[review_id]])="", 0, LEN(Table1[[#This Row],[review_id]]) - LEN(SUBSTITUTE(Table1[[#This Row],[review_id]], ",", "")) + 1)</f>
        <v>8</v>
      </c>
      <c r="W854" t="s">
        <v>5751</v>
      </c>
      <c r="X854" t="s">
        <v>5752</v>
      </c>
      <c r="Y854" t="s">
        <v>5753</v>
      </c>
      <c r="Z854" t="s">
        <v>5754</v>
      </c>
    </row>
    <row r="855" spans="1:26" hidden="1" x14ac:dyDescent="0.25">
      <c r="A855" t="s">
        <v>5755</v>
      </c>
      <c r="B855" t="s">
        <v>10326</v>
      </c>
      <c r="C855" t="s">
        <v>9503</v>
      </c>
      <c r="D855" t="str">
        <f>TRIM(LEFT(SUBSTITUTE(SUBSTITUTE(SUBSTITUTE(Table1[[#This Row],[Product_category]],"&amp;"," &amp; "),"HomeImprovement","Home Improvement"),"Car&amp;Motorbike","Car &amp; Motorbike"),999))</f>
        <v>OfficeProducts</v>
      </c>
      <c r="E855" t="s">
        <v>9504</v>
      </c>
      <c r="F855" s="1">
        <v>1490</v>
      </c>
      <c r="G855" s="1">
        <v>2295</v>
      </c>
      <c r="H855" s="1" t="str">
        <f>IF(Table1[[#This Row],[actual_price]]&lt;500,"&lt;500",
   IF(Table1[[#This Row],[actual_price]]&lt;=1000,"500–1000",IF(Table1[[#This Row],[actual_price]]&lt;=10000, "1000-10000",IF(Table1[[#This Row],[actual_price]]&lt;=50000, "10000-50000",IF(Table1[[#This Row],[actual_price]]&lt;=100000, "50000-100000","&gt;100000")))))</f>
        <v>1000-10000</v>
      </c>
      <c r="I855" s="1" t="str">
        <f>IF(Table1[[#This Row],[discount_percentage]] &lt;=20%, "0-20%",IF(Table1[[#This Row],[discount_percentage]] &lt;=50%, "20-50%", IF(Table1[[#This Row],[discount_percentage]] &lt;=70%, "50-70%", "70-100%" )))</f>
        <v>20-50%</v>
      </c>
      <c r="J855" s="1" t="str">
        <f>IF(Table1[[#This Row],[discount_percentage]] &gt;= 50%, "Over 50% discount", "Below 50% discount")</f>
        <v>Below 50% discount</v>
      </c>
      <c r="K855" s="4">
        <v>0.35</v>
      </c>
      <c r="L855">
        <v>4.5999999999999996</v>
      </c>
      <c r="M855">
        <f>ROUND(Table1[[#This Row],[rating]], 0)</f>
        <v>5</v>
      </c>
      <c r="N855" s="1">
        <v>10652</v>
      </c>
      <c r="O855" s="1">
        <f>Table1[[#This Row],[rating]]*Table1[[#This Row],[ rating_count ]]</f>
        <v>48999.199999999997</v>
      </c>
      <c r="P855" s="1" t="str">
        <f>IF(Table1[[#This Row],[ rating_count ]]&lt;= 1000, "&lt;=1000", "&gt;=1000" )</f>
        <v>&gt;=1000</v>
      </c>
      <c r="Q855" s="1">
        <f>Table1[[#This Row],[ rating_count ]]*Table1[[#This Row],[actual_price]]</f>
        <v>24446340</v>
      </c>
      <c r="R855" t="s">
        <v>11519</v>
      </c>
      <c r="S855" s="6" t="s">
        <v>5756</v>
      </c>
      <c r="T855" t="s">
        <v>5128</v>
      </c>
      <c r="U855" t="s">
        <v>5758</v>
      </c>
      <c r="V855">
        <f>IF(TRIM(Table1[[#This Row],[review_id]])="", 0, LEN(Table1[[#This Row],[review_id]]) - LEN(SUBSTITUTE(Table1[[#This Row],[review_id]], ",", "")) + 1)</f>
        <v>8</v>
      </c>
      <c r="W855" t="s">
        <v>5759</v>
      </c>
      <c r="X855" t="s">
        <v>5760</v>
      </c>
      <c r="Y855" t="s">
        <v>5761</v>
      </c>
      <c r="Z855" t="s">
        <v>5762</v>
      </c>
    </row>
    <row r="856" spans="1:26" hidden="1" x14ac:dyDescent="0.25">
      <c r="A856" t="s">
        <v>5763</v>
      </c>
      <c r="B856" t="s">
        <v>10327</v>
      </c>
      <c r="C856" t="s">
        <v>9489</v>
      </c>
      <c r="D856" t="str">
        <f>TRIM(LEFT(SUBSTITUTE(SUBSTITUTE(SUBSTITUTE(Table1[[#This Row],[Product_category]],"&amp;"," &amp; "),"HomeImprovement","Home Improvement"),"Car&amp;Motorbike","Car &amp; Motorbike"),999))</f>
        <v>Computers &amp; Accessories</v>
      </c>
      <c r="E856" t="s">
        <v>9490</v>
      </c>
      <c r="F856">
        <v>99</v>
      </c>
      <c r="G856">
        <v>99</v>
      </c>
      <c r="H856" t="str">
        <f>IF(Table1[[#This Row],[actual_price]]&lt;500,"&lt;500",
   IF(Table1[[#This Row],[actual_price]]&lt;=1000,"500–1000",IF(Table1[[#This Row],[actual_price]]&lt;=10000, "1000-10000",IF(Table1[[#This Row],[actual_price]]&lt;=50000, "10000-50000",IF(Table1[[#This Row],[actual_price]]&lt;=100000, "50000-100000","&gt;100000")))))</f>
        <v>&lt;500</v>
      </c>
      <c r="I856" t="str">
        <f>IF(Table1[[#This Row],[discount_percentage]] &lt;=20%, "0-20%",IF(Table1[[#This Row],[discount_percentage]] &lt;=50%, "20-50%", IF(Table1[[#This Row],[discount_percentage]] &lt;=70%, "50-70%", "70-100%" )))</f>
        <v>0-20%</v>
      </c>
      <c r="J856" s="1" t="str">
        <f>IF(Table1[[#This Row],[discount_percentage]] &gt;= 50%, "Over 50% discount", "Below 50% discount")</f>
        <v>Below 50% discount</v>
      </c>
      <c r="K856" s="4">
        <v>0</v>
      </c>
      <c r="L856">
        <v>4.3</v>
      </c>
      <c r="M856">
        <f>ROUND(Table1[[#This Row],[rating]], 0)</f>
        <v>4</v>
      </c>
      <c r="N856" s="1">
        <v>5036</v>
      </c>
      <c r="O856" s="1">
        <f>Table1[[#This Row],[rating]]*Table1[[#This Row],[ rating_count ]]</f>
        <v>21654.799999999999</v>
      </c>
      <c r="P856" s="1" t="str">
        <f>IF(Table1[[#This Row],[ rating_count ]]&lt;= 1000, "&lt;=1000", "&gt;=1000" )</f>
        <v>&gt;=1000</v>
      </c>
      <c r="Q856" s="1">
        <f>Table1[[#This Row],[ rating_count ]]*Table1[[#This Row],[actual_price]]</f>
        <v>498564</v>
      </c>
      <c r="R856" t="s">
        <v>11520</v>
      </c>
      <c r="S856" s="6" t="s">
        <v>5764</v>
      </c>
      <c r="T856" t="s">
        <v>5136</v>
      </c>
      <c r="U856" t="s">
        <v>5766</v>
      </c>
      <c r="V856">
        <f>IF(TRIM(Table1[[#This Row],[review_id]])="", 0, LEN(Table1[[#This Row],[review_id]]) - LEN(SUBSTITUTE(Table1[[#This Row],[review_id]], ",", "")) + 1)</f>
        <v>8</v>
      </c>
      <c r="W856" t="s">
        <v>5767</v>
      </c>
      <c r="X856" t="s">
        <v>5768</v>
      </c>
      <c r="Y856" t="s">
        <v>5769</v>
      </c>
      <c r="Z856" t="s">
        <v>5770</v>
      </c>
    </row>
    <row r="857" spans="1:26" hidden="1" x14ac:dyDescent="0.25">
      <c r="A857" t="s">
        <v>5771</v>
      </c>
      <c r="B857" t="s">
        <v>10328</v>
      </c>
      <c r="C857" t="s">
        <v>9503</v>
      </c>
      <c r="D857" t="str">
        <f>TRIM(LEFT(SUBSTITUTE(SUBSTITUTE(SUBSTITUTE(Table1[[#This Row],[Product_category]],"&amp;"," &amp; "),"HomeImprovement","Home Improvement"),"Car&amp;Motorbike","Car &amp; Motorbike"),999))</f>
        <v>OfficeProducts</v>
      </c>
      <c r="E857" t="s">
        <v>9508</v>
      </c>
      <c r="F857">
        <v>149</v>
      </c>
      <c r="G857">
        <v>249</v>
      </c>
      <c r="H857" t="str">
        <f>IF(Table1[[#This Row],[actual_price]]&lt;500,"&lt;500",
   IF(Table1[[#This Row],[actual_price]]&lt;=1000,"500–1000",IF(Table1[[#This Row],[actual_price]]&lt;=10000, "1000-10000",IF(Table1[[#This Row],[actual_price]]&lt;=50000, "10000-50000",IF(Table1[[#This Row],[actual_price]]&lt;=100000, "50000-100000","&gt;100000")))))</f>
        <v>&lt;500</v>
      </c>
      <c r="I857" t="str">
        <f>IF(Table1[[#This Row],[discount_percentage]] &lt;=20%, "0-20%",IF(Table1[[#This Row],[discount_percentage]] &lt;=50%, "20-50%", IF(Table1[[#This Row],[discount_percentage]] &lt;=70%, "50-70%", "70-100%" )))</f>
        <v>20-50%</v>
      </c>
      <c r="J857" s="1" t="str">
        <f>IF(Table1[[#This Row],[discount_percentage]] &gt;= 50%, "Over 50% discount", "Below 50% discount")</f>
        <v>Below 50% discount</v>
      </c>
      <c r="K857" s="4">
        <v>0.4</v>
      </c>
      <c r="L857">
        <v>4</v>
      </c>
      <c r="M857">
        <f>ROUND(Table1[[#This Row],[rating]], 0)</f>
        <v>4</v>
      </c>
      <c r="N857" s="1">
        <v>5057</v>
      </c>
      <c r="O857" s="1">
        <f>Table1[[#This Row],[rating]]*Table1[[#This Row],[ rating_count ]]</f>
        <v>20228</v>
      </c>
      <c r="P857" s="1" t="str">
        <f>IF(Table1[[#This Row],[ rating_count ]]&lt;= 1000, "&lt;=1000", "&gt;=1000" )</f>
        <v>&gt;=1000</v>
      </c>
      <c r="Q857" s="1">
        <f>Table1[[#This Row],[ rating_count ]]*Table1[[#This Row],[actual_price]]</f>
        <v>1259193</v>
      </c>
      <c r="R857" t="s">
        <v>11521</v>
      </c>
      <c r="S857" s="6" t="s">
        <v>5772</v>
      </c>
      <c r="T857" t="s">
        <v>5144</v>
      </c>
      <c r="U857" t="s">
        <v>5774</v>
      </c>
      <c r="V857">
        <f>IF(TRIM(Table1[[#This Row],[review_id]])="", 0, LEN(Table1[[#This Row],[review_id]]) - LEN(SUBSTITUTE(Table1[[#This Row],[review_id]], ",", "")) + 1)</f>
        <v>8</v>
      </c>
      <c r="W857" t="s">
        <v>5775</v>
      </c>
      <c r="X857" t="s">
        <v>5776</v>
      </c>
      <c r="Y857" t="s">
        <v>5777</v>
      </c>
      <c r="Z857" t="s">
        <v>5778</v>
      </c>
    </row>
    <row r="858" spans="1:26" hidden="1" x14ac:dyDescent="0.25">
      <c r="A858" t="s">
        <v>5779</v>
      </c>
      <c r="B858" t="s">
        <v>10329</v>
      </c>
      <c r="C858" t="s">
        <v>9489</v>
      </c>
      <c r="D858" t="str">
        <f>TRIM(LEFT(SUBSTITUTE(SUBSTITUTE(SUBSTITUTE(Table1[[#This Row],[Product_category]],"&amp;"," &amp; "),"HomeImprovement","Home Improvement"),"Car&amp;Motorbike","Car &amp; Motorbike"),999))</f>
        <v>Computers &amp; Accessories</v>
      </c>
      <c r="E858" t="s">
        <v>9490</v>
      </c>
      <c r="F858">
        <v>575</v>
      </c>
      <c r="G858" s="1">
        <v>2799</v>
      </c>
      <c r="H858" s="1" t="str">
        <f>IF(Table1[[#This Row],[actual_price]]&lt;500,"&lt;500",
   IF(Table1[[#This Row],[actual_price]]&lt;=1000,"500–1000",IF(Table1[[#This Row],[actual_price]]&lt;=10000, "1000-10000",IF(Table1[[#This Row],[actual_price]]&lt;=50000, "10000-50000",IF(Table1[[#This Row],[actual_price]]&lt;=100000, "50000-100000","&gt;100000")))))</f>
        <v>1000-10000</v>
      </c>
      <c r="I858" s="1" t="str">
        <f>IF(Table1[[#This Row],[discount_percentage]] &lt;=20%, "0-20%",IF(Table1[[#This Row],[discount_percentage]] &lt;=50%, "20-50%", IF(Table1[[#This Row],[discount_percentage]] &lt;=70%, "50-70%", "70-100%" )))</f>
        <v>70-100%</v>
      </c>
      <c r="J858" s="1" t="str">
        <f>IF(Table1[[#This Row],[discount_percentage]] &gt;= 50%, "Over 50% discount", "Below 50% discount")</f>
        <v>Over 50% discount</v>
      </c>
      <c r="K858" s="4">
        <v>0.79</v>
      </c>
      <c r="L858">
        <v>4.2</v>
      </c>
      <c r="M858">
        <f>ROUND(Table1[[#This Row],[rating]], 0)</f>
        <v>4</v>
      </c>
      <c r="N858" s="1">
        <v>8537</v>
      </c>
      <c r="O858" s="1">
        <f>Table1[[#This Row],[rating]]*Table1[[#This Row],[ rating_count ]]</f>
        <v>35855.4</v>
      </c>
      <c r="P858" s="1" t="str">
        <f>IF(Table1[[#This Row],[ rating_count ]]&lt;= 1000, "&lt;=1000", "&gt;=1000" )</f>
        <v>&gt;=1000</v>
      </c>
      <c r="Q858" s="1">
        <f>Table1[[#This Row],[ rating_count ]]*Table1[[#This Row],[actual_price]]</f>
        <v>23895063</v>
      </c>
      <c r="R858" t="s">
        <v>11522</v>
      </c>
      <c r="S858" s="6" t="s">
        <v>5780</v>
      </c>
      <c r="T858" t="s">
        <v>5152</v>
      </c>
      <c r="U858" t="s">
        <v>5781</v>
      </c>
      <c r="V858">
        <f>IF(TRIM(Table1[[#This Row],[review_id]])="", 0, LEN(Table1[[#This Row],[review_id]]) - LEN(SUBSTITUTE(Table1[[#This Row],[review_id]], ",", "")) + 1)</f>
        <v>8</v>
      </c>
      <c r="W858" t="s">
        <v>5782</v>
      </c>
      <c r="X858" t="s">
        <v>5783</v>
      </c>
      <c r="Y858" t="s">
        <v>5784</v>
      </c>
      <c r="Z858" t="s">
        <v>5785</v>
      </c>
    </row>
    <row r="859" spans="1:26" hidden="1" x14ac:dyDescent="0.25">
      <c r="A859" t="s">
        <v>5786</v>
      </c>
      <c r="B859" t="s">
        <v>10330</v>
      </c>
      <c r="C859" t="s">
        <v>9503</v>
      </c>
      <c r="D859" t="str">
        <f>TRIM(LEFT(SUBSTITUTE(SUBSTITUTE(SUBSTITUTE(Table1[[#This Row],[Product_category]],"&amp;"," &amp; "),"HomeImprovement","Home Improvement"),"Car&amp;Motorbike","Car &amp; Motorbike"),999))</f>
        <v>OfficeProducts</v>
      </c>
      <c r="E859" t="s">
        <v>9504</v>
      </c>
      <c r="F859">
        <v>333</v>
      </c>
      <c r="G859">
        <v>999</v>
      </c>
      <c r="H859" t="str">
        <f>IF(Table1[[#This Row],[actual_price]]&lt;500,"&lt;500",
   IF(Table1[[#This Row],[actual_price]]&lt;=1000,"500–1000",IF(Table1[[#This Row],[actual_price]]&lt;=10000, "1000-10000",IF(Table1[[#This Row],[actual_price]]&lt;=50000, "10000-50000",IF(Table1[[#This Row],[actual_price]]&lt;=100000, "50000-100000","&gt;100000")))))</f>
        <v>500–1000</v>
      </c>
      <c r="I859" t="str">
        <f>IF(Table1[[#This Row],[discount_percentage]] &lt;=20%, "0-20%",IF(Table1[[#This Row],[discount_percentage]] &lt;=50%, "20-50%", IF(Table1[[#This Row],[discount_percentage]] &lt;=70%, "50-70%", "70-100%" )))</f>
        <v>50-70%</v>
      </c>
      <c r="J859" s="1" t="str">
        <f>IF(Table1[[#This Row],[discount_percentage]] &gt;= 50%, "Over 50% discount", "Below 50% discount")</f>
        <v>Over 50% discount</v>
      </c>
      <c r="K859" s="4">
        <v>0.67</v>
      </c>
      <c r="L859">
        <v>3.3</v>
      </c>
      <c r="M859">
        <f>ROUND(Table1[[#This Row],[rating]], 0)</f>
        <v>3</v>
      </c>
      <c r="N859" s="1">
        <v>9792</v>
      </c>
      <c r="O859" s="1">
        <f>Table1[[#This Row],[rating]]*Table1[[#This Row],[ rating_count ]]</f>
        <v>32313.599999999999</v>
      </c>
      <c r="P859" s="1" t="str">
        <f>IF(Table1[[#This Row],[ rating_count ]]&lt;= 1000, "&lt;=1000", "&gt;=1000" )</f>
        <v>&gt;=1000</v>
      </c>
      <c r="Q859" s="1">
        <f>Table1[[#This Row],[ rating_count ]]*Table1[[#This Row],[actual_price]]</f>
        <v>9782208</v>
      </c>
      <c r="R859" t="s">
        <v>10847</v>
      </c>
      <c r="S859" s="6" t="s">
        <v>5787</v>
      </c>
      <c r="T859" t="s">
        <v>11998</v>
      </c>
      <c r="U859" t="s">
        <v>5789</v>
      </c>
      <c r="V859">
        <f>IF(TRIM(Table1[[#This Row],[review_id]])="", 0, LEN(Table1[[#This Row],[review_id]]) - LEN(SUBSTITUTE(Table1[[#This Row],[review_id]], ",", "")) + 1)</f>
        <v>8</v>
      </c>
      <c r="W859" t="s">
        <v>5790</v>
      </c>
      <c r="X859" t="s">
        <v>5791</v>
      </c>
      <c r="Y859" t="s">
        <v>5792</v>
      </c>
      <c r="Z859" t="s">
        <v>5793</v>
      </c>
    </row>
    <row r="860" spans="1:26" hidden="1" x14ac:dyDescent="0.25">
      <c r="A860" t="s">
        <v>5794</v>
      </c>
      <c r="B860" t="s">
        <v>10331</v>
      </c>
      <c r="C860" t="s">
        <v>9489</v>
      </c>
      <c r="D860" t="str">
        <f>TRIM(LEFT(SUBSTITUTE(SUBSTITUTE(SUBSTITUTE(Table1[[#This Row],[Product_category]],"&amp;"," &amp; "),"HomeImprovement","Home Improvement"),"Car&amp;Motorbike","Car &amp; Motorbike"),999))</f>
        <v>Computers &amp; Accessories</v>
      </c>
      <c r="E860" s="1" t="s">
        <v>9491</v>
      </c>
      <c r="F860">
        <v>178</v>
      </c>
      <c r="G860">
        <v>210</v>
      </c>
      <c r="H860" t="str">
        <f>IF(Table1[[#This Row],[actual_price]]&lt;500,"&lt;500",
   IF(Table1[[#This Row],[actual_price]]&lt;=1000,"500–1000",IF(Table1[[#This Row],[actual_price]]&lt;=10000, "1000-10000",IF(Table1[[#This Row],[actual_price]]&lt;=50000, "10000-50000",IF(Table1[[#This Row],[actual_price]]&lt;=100000, "50000-100000","&gt;100000")))))</f>
        <v>&lt;500</v>
      </c>
      <c r="I860" t="str">
        <f>IF(Table1[[#This Row],[discount_percentage]] &lt;=20%, "0-20%",IF(Table1[[#This Row],[discount_percentage]] &lt;=50%, "20-50%", IF(Table1[[#This Row],[discount_percentage]] &lt;=70%, "50-70%", "70-100%" )))</f>
        <v>0-20%</v>
      </c>
      <c r="J860" s="1" t="str">
        <f>IF(Table1[[#This Row],[discount_percentage]] &gt;= 50%, "Over 50% discount", "Below 50% discount")</f>
        <v>Below 50% discount</v>
      </c>
      <c r="K860" s="4">
        <v>0.15</v>
      </c>
      <c r="L860">
        <v>4.3</v>
      </c>
      <c r="M860">
        <f>ROUND(Table1[[#This Row],[rating]], 0)</f>
        <v>4</v>
      </c>
      <c r="N860" s="1">
        <v>2450</v>
      </c>
      <c r="O860" s="1">
        <f>Table1[[#This Row],[rating]]*Table1[[#This Row],[ rating_count ]]</f>
        <v>10535</v>
      </c>
      <c r="P860" s="1" t="str">
        <f>IF(Table1[[#This Row],[ rating_count ]]&lt;= 1000, "&lt;=1000", "&gt;=1000" )</f>
        <v>&gt;=1000</v>
      </c>
      <c r="Q860" s="1">
        <f>Table1[[#This Row],[ rating_count ]]*Table1[[#This Row],[actual_price]]</f>
        <v>514500</v>
      </c>
      <c r="R860" t="s">
        <v>11523</v>
      </c>
      <c r="S860" s="6" t="s">
        <v>5795</v>
      </c>
      <c r="T860" t="s">
        <v>12215</v>
      </c>
      <c r="U860" t="s">
        <v>5796</v>
      </c>
      <c r="V860">
        <f>IF(TRIM(Table1[[#This Row],[review_id]])="", 0, LEN(Table1[[#This Row],[review_id]]) - LEN(SUBSTITUTE(Table1[[#This Row],[review_id]], ",", "")) + 1)</f>
        <v>8</v>
      </c>
      <c r="W860" t="s">
        <v>5797</v>
      </c>
      <c r="X860" t="s">
        <v>5798</v>
      </c>
      <c r="Y860" t="s">
        <v>3931</v>
      </c>
      <c r="Z860" t="s">
        <v>5799</v>
      </c>
    </row>
    <row r="861" spans="1:26" hidden="1" x14ac:dyDescent="0.25">
      <c r="A861" t="s">
        <v>5800</v>
      </c>
      <c r="B861" t="s">
        <v>10332</v>
      </c>
      <c r="C861" t="s">
        <v>9489</v>
      </c>
      <c r="D861" t="str">
        <f>TRIM(LEFT(SUBSTITUTE(SUBSTITUTE(SUBSTITUTE(Table1[[#This Row],[Product_category]],"&amp;"," &amp; "),"HomeImprovement","Home Improvement"),"Car&amp;Motorbike","Car &amp; Motorbike"),999))</f>
        <v>Computers &amp; Accessories</v>
      </c>
      <c r="E861" s="1" t="s">
        <v>9509</v>
      </c>
      <c r="F861" s="1">
        <v>1599</v>
      </c>
      <c r="G861" s="1">
        <v>3490</v>
      </c>
      <c r="H861" s="1" t="str">
        <f>IF(Table1[[#This Row],[actual_price]]&lt;500,"&lt;500",
   IF(Table1[[#This Row],[actual_price]]&lt;=1000,"500–1000",IF(Table1[[#This Row],[actual_price]]&lt;=10000, "1000-10000",IF(Table1[[#This Row],[actual_price]]&lt;=50000, "10000-50000",IF(Table1[[#This Row],[actual_price]]&lt;=100000, "50000-100000","&gt;100000")))))</f>
        <v>1000-10000</v>
      </c>
      <c r="I861" s="1" t="str">
        <f>IF(Table1[[#This Row],[discount_percentage]] &lt;=20%, "0-20%",IF(Table1[[#This Row],[discount_percentage]] &lt;=50%, "20-50%", IF(Table1[[#This Row],[discount_percentage]] &lt;=70%, "50-70%", "70-100%" )))</f>
        <v>50-70%</v>
      </c>
      <c r="J861" s="1" t="str">
        <f>IF(Table1[[#This Row],[discount_percentage]] &gt;= 50%, "Over 50% discount", "Below 50% discount")</f>
        <v>Over 50% discount</v>
      </c>
      <c r="K861" s="4">
        <v>0.54</v>
      </c>
      <c r="L861">
        <v>3.7</v>
      </c>
      <c r="M861">
        <f>ROUND(Table1[[#This Row],[rating]], 0)</f>
        <v>4</v>
      </c>
      <c r="N861">
        <v>676</v>
      </c>
      <c r="O861" s="1">
        <f>Table1[[#This Row],[rating]]*Table1[[#This Row],[ rating_count ]]</f>
        <v>2501.2000000000003</v>
      </c>
      <c r="P861" s="1" t="str">
        <f>IF(Table1[[#This Row],[ rating_count ]]&lt;= 1000, "&lt;=1000", "&gt;=1000" )</f>
        <v>&lt;=1000</v>
      </c>
      <c r="Q861" s="1">
        <f>Table1[[#This Row],[ rating_count ]]*Table1[[#This Row],[actual_price]]</f>
        <v>2359240</v>
      </c>
      <c r="R861" t="s">
        <v>11524</v>
      </c>
      <c r="S861" s="6" t="s">
        <v>5801</v>
      </c>
      <c r="T861" t="s">
        <v>12216</v>
      </c>
      <c r="U861" t="s">
        <v>5803</v>
      </c>
      <c r="V861">
        <f>IF(TRIM(Table1[[#This Row],[review_id]])="", 0, LEN(Table1[[#This Row],[review_id]]) - LEN(SUBSTITUTE(Table1[[#This Row],[review_id]], ",", "")) + 1)</f>
        <v>8</v>
      </c>
      <c r="W861" t="s">
        <v>5804</v>
      </c>
      <c r="X861" t="s">
        <v>5805</v>
      </c>
      <c r="Y861" t="s">
        <v>5806</v>
      </c>
      <c r="Z861" t="s">
        <v>5807</v>
      </c>
    </row>
    <row r="862" spans="1:26" hidden="1" x14ac:dyDescent="0.25">
      <c r="A862" t="s">
        <v>5808</v>
      </c>
      <c r="B862" t="s">
        <v>10333</v>
      </c>
      <c r="C862" t="s">
        <v>9489</v>
      </c>
      <c r="D862" t="str">
        <f>TRIM(LEFT(SUBSTITUTE(SUBSTITUTE(SUBSTITUTE(Table1[[#This Row],[Product_category]],"&amp;"," &amp; "),"HomeImprovement","Home Improvement"),"Car&amp;Motorbike","Car &amp; Motorbike"),999))</f>
        <v>Computers &amp; Accessories</v>
      </c>
      <c r="E862" s="1" t="s">
        <v>9491</v>
      </c>
      <c r="F862">
        <v>499</v>
      </c>
      <c r="G862" s="1">
        <v>1299</v>
      </c>
      <c r="H862" s="1" t="str">
        <f>IF(Table1[[#This Row],[actual_price]]&lt;500,"&lt;500",
   IF(Table1[[#This Row],[actual_price]]&lt;=1000,"500–1000",IF(Table1[[#This Row],[actual_price]]&lt;=10000, "1000-10000",IF(Table1[[#This Row],[actual_price]]&lt;=50000, "10000-50000",IF(Table1[[#This Row],[actual_price]]&lt;=100000, "50000-100000","&gt;100000")))))</f>
        <v>1000-10000</v>
      </c>
      <c r="I862" s="1" t="str">
        <f>IF(Table1[[#This Row],[discount_percentage]] &lt;=20%, "0-20%",IF(Table1[[#This Row],[discount_percentage]] &lt;=50%, "20-50%", IF(Table1[[#This Row],[discount_percentage]] &lt;=70%, "50-70%", "70-100%" )))</f>
        <v>50-70%</v>
      </c>
      <c r="J862" s="1" t="str">
        <f>IF(Table1[[#This Row],[discount_percentage]] &gt;= 50%, "Over 50% discount", "Below 50% discount")</f>
        <v>Over 50% discount</v>
      </c>
      <c r="K862" s="4">
        <v>0.62</v>
      </c>
      <c r="L862">
        <v>3.9</v>
      </c>
      <c r="M862">
        <f>ROUND(Table1[[#This Row],[rating]], 0)</f>
        <v>4</v>
      </c>
      <c r="N862" s="1">
        <v>1173</v>
      </c>
      <c r="O862" s="1">
        <f>Table1[[#This Row],[rating]]*Table1[[#This Row],[ rating_count ]]</f>
        <v>4574.7</v>
      </c>
      <c r="P862" s="1" t="str">
        <f>IF(Table1[[#This Row],[ rating_count ]]&lt;= 1000, "&lt;=1000", "&gt;=1000" )</f>
        <v>&gt;=1000</v>
      </c>
      <c r="Q862" s="1">
        <f>Table1[[#This Row],[ rating_count ]]*Table1[[#This Row],[actual_price]]</f>
        <v>1523727</v>
      </c>
      <c r="R862" t="s">
        <v>11525</v>
      </c>
      <c r="S862" s="6" t="s">
        <v>5809</v>
      </c>
      <c r="T862" t="s">
        <v>12217</v>
      </c>
      <c r="U862" t="s">
        <v>5811</v>
      </c>
      <c r="V862">
        <f>IF(TRIM(Table1[[#This Row],[review_id]])="", 0, LEN(Table1[[#This Row],[review_id]]) - LEN(SUBSTITUTE(Table1[[#This Row],[review_id]], ",", "")) + 1)</f>
        <v>8</v>
      </c>
      <c r="W862" t="s">
        <v>5812</v>
      </c>
      <c r="X862" t="s">
        <v>5813</v>
      </c>
      <c r="Y862" t="s">
        <v>5814</v>
      </c>
      <c r="Z862" t="s">
        <v>5815</v>
      </c>
    </row>
    <row r="863" spans="1:26" hidden="1" x14ac:dyDescent="0.25">
      <c r="A863" t="s">
        <v>5816</v>
      </c>
      <c r="B863" t="s">
        <v>10334</v>
      </c>
      <c r="C863" t="s">
        <v>9492</v>
      </c>
      <c r="D863" t="str">
        <f>TRIM(LEFT(SUBSTITUTE(SUBSTITUTE(SUBSTITUTE(Table1[[#This Row],[Product_category]],"&amp;"," &amp; "),"HomeImprovement","Home Improvement"),"Car&amp;Motorbike","Car &amp; Motorbike"),999))</f>
        <v>Electronics</v>
      </c>
      <c r="E863" t="s">
        <v>9507</v>
      </c>
      <c r="F863">
        <v>199</v>
      </c>
      <c r="G863">
        <v>499</v>
      </c>
      <c r="H863" t="str">
        <f>IF(Table1[[#This Row],[actual_price]]&lt;500,"&lt;500",
   IF(Table1[[#This Row],[actual_price]]&lt;=1000,"500–1000",IF(Table1[[#This Row],[actual_price]]&lt;=10000, "1000-10000",IF(Table1[[#This Row],[actual_price]]&lt;=50000, "10000-50000",IF(Table1[[#This Row],[actual_price]]&lt;=100000, "50000-100000","&gt;100000")))))</f>
        <v>&lt;500</v>
      </c>
      <c r="I863" t="str">
        <f>IF(Table1[[#This Row],[discount_percentage]] &lt;=20%, "0-20%",IF(Table1[[#This Row],[discount_percentage]] &lt;=50%, "20-50%", IF(Table1[[#This Row],[discount_percentage]] &lt;=70%, "50-70%", "70-100%" )))</f>
        <v>50-70%</v>
      </c>
      <c r="J863" s="1" t="str">
        <f>IF(Table1[[#This Row],[discount_percentage]] &gt;= 50%, "Over 50% discount", "Below 50% discount")</f>
        <v>Over 50% discount</v>
      </c>
      <c r="K863" s="4">
        <v>0.6</v>
      </c>
      <c r="L863">
        <v>4.3</v>
      </c>
      <c r="M863">
        <f>ROUND(Table1[[#This Row],[rating]], 0)</f>
        <v>4</v>
      </c>
      <c r="N863" s="1">
        <v>9998</v>
      </c>
      <c r="O863" s="1">
        <f>Table1[[#This Row],[rating]]*Table1[[#This Row],[ rating_count ]]</f>
        <v>42991.4</v>
      </c>
      <c r="P863" s="1" t="str">
        <f>IF(Table1[[#This Row],[ rating_count ]]&lt;= 1000, "&lt;=1000", "&gt;=1000" )</f>
        <v>&gt;=1000</v>
      </c>
      <c r="Q863" s="1">
        <f>Table1[[#This Row],[ rating_count ]]*Table1[[#This Row],[actual_price]]</f>
        <v>4989002</v>
      </c>
      <c r="R863" t="s">
        <v>11526</v>
      </c>
      <c r="S863" s="6" t="s">
        <v>5817</v>
      </c>
      <c r="T863" t="s">
        <v>5182</v>
      </c>
      <c r="U863" t="s">
        <v>5818</v>
      </c>
      <c r="V863">
        <f>IF(TRIM(Table1[[#This Row],[review_id]])="", 0, LEN(Table1[[#This Row],[review_id]]) - LEN(SUBSTITUTE(Table1[[#This Row],[review_id]], ",", "")) + 1)</f>
        <v>8</v>
      </c>
      <c r="W863" t="s">
        <v>5819</v>
      </c>
      <c r="X863" t="s">
        <v>5820</v>
      </c>
      <c r="Y863" t="s">
        <v>5821</v>
      </c>
      <c r="Z863" t="s">
        <v>5822</v>
      </c>
    </row>
    <row r="864" spans="1:26" hidden="1" x14ac:dyDescent="0.25">
      <c r="A864" t="s">
        <v>5823</v>
      </c>
      <c r="B864" t="s">
        <v>10335</v>
      </c>
      <c r="C864" t="s">
        <v>9489</v>
      </c>
      <c r="D864" t="str">
        <f>TRIM(LEFT(SUBSTITUTE(SUBSTITUTE(SUBSTITUTE(Table1[[#This Row],[Product_category]],"&amp;"," &amp; "),"HomeImprovement","Home Improvement"),"Car&amp;Motorbike","Car &amp; Motorbike"),999))</f>
        <v>Computers &amp; Accessories</v>
      </c>
      <c r="E864" t="s">
        <v>9499</v>
      </c>
      <c r="F864" s="1">
        <v>2499</v>
      </c>
      <c r="G864" s="1">
        <v>5999</v>
      </c>
      <c r="H864" s="1" t="str">
        <f>IF(Table1[[#This Row],[actual_price]]&lt;500,"&lt;500",
   IF(Table1[[#This Row],[actual_price]]&lt;=1000,"500–1000",IF(Table1[[#This Row],[actual_price]]&lt;=10000, "1000-10000",IF(Table1[[#This Row],[actual_price]]&lt;=50000, "10000-50000",IF(Table1[[#This Row],[actual_price]]&lt;=100000, "50000-100000","&gt;100000")))))</f>
        <v>1000-10000</v>
      </c>
      <c r="I864" s="1" t="str">
        <f>IF(Table1[[#This Row],[discount_percentage]] &lt;=20%, "0-20%",IF(Table1[[#This Row],[discount_percentage]] &lt;=50%, "20-50%", IF(Table1[[#This Row],[discount_percentage]] &lt;=70%, "50-70%", "70-100%" )))</f>
        <v>50-70%</v>
      </c>
      <c r="J864" s="1" t="str">
        <f>IF(Table1[[#This Row],[discount_percentage]] &gt;= 50%, "Over 50% discount", "Below 50% discount")</f>
        <v>Over 50% discount</v>
      </c>
      <c r="K864" s="4">
        <v>0.57999999999999996</v>
      </c>
      <c r="L864">
        <v>4.0999999999999996</v>
      </c>
      <c r="M864">
        <f>ROUND(Table1[[#This Row],[rating]], 0)</f>
        <v>4</v>
      </c>
      <c r="N864" s="1">
        <v>5852</v>
      </c>
      <c r="O864" s="1">
        <f>Table1[[#This Row],[rating]]*Table1[[#This Row],[ rating_count ]]</f>
        <v>23993.199999999997</v>
      </c>
      <c r="P864" s="1" t="str">
        <f>IF(Table1[[#This Row],[ rating_count ]]&lt;= 1000, "&lt;=1000", "&gt;=1000" )</f>
        <v>&gt;=1000</v>
      </c>
      <c r="Q864" s="1">
        <f>Table1[[#This Row],[ rating_count ]]*Table1[[#This Row],[actual_price]]</f>
        <v>35106148</v>
      </c>
      <c r="R864" t="s">
        <v>11527</v>
      </c>
      <c r="S864" s="6" t="s">
        <v>5824</v>
      </c>
      <c r="T864" t="s">
        <v>5190</v>
      </c>
      <c r="U864" t="s">
        <v>5825</v>
      </c>
      <c r="V864">
        <f>IF(TRIM(Table1[[#This Row],[review_id]])="", 0, LEN(Table1[[#This Row],[review_id]]) - LEN(SUBSTITUTE(Table1[[#This Row],[review_id]], ",", "")) + 1)</f>
        <v>8</v>
      </c>
      <c r="W864" t="s">
        <v>5826</v>
      </c>
      <c r="X864" t="s">
        <v>5827</v>
      </c>
      <c r="Y864" t="s">
        <v>5828</v>
      </c>
      <c r="Z864" t="s">
        <v>5829</v>
      </c>
    </row>
    <row r="865" spans="1:26" hidden="1" x14ac:dyDescent="0.25">
      <c r="A865" t="s">
        <v>5830</v>
      </c>
      <c r="B865" t="s">
        <v>10336</v>
      </c>
      <c r="C865" t="s">
        <v>9489</v>
      </c>
      <c r="D865" t="str">
        <f>TRIM(LEFT(SUBSTITUTE(SUBSTITUTE(SUBSTITUTE(Table1[[#This Row],[Product_category]],"&amp;"," &amp; "),"HomeImprovement","Home Improvement"),"Car&amp;Motorbike","Car &amp; Motorbike"),999))</f>
        <v>Computers &amp; Accessories</v>
      </c>
      <c r="E865" s="1" t="s">
        <v>9490</v>
      </c>
      <c r="F865">
        <v>199</v>
      </c>
      <c r="G865">
        <v>999</v>
      </c>
      <c r="H865" t="str">
        <f>IF(Table1[[#This Row],[actual_price]]&lt;500,"&lt;500",
   IF(Table1[[#This Row],[actual_price]]&lt;=1000,"500–1000",IF(Table1[[#This Row],[actual_price]]&lt;=10000, "1000-10000",IF(Table1[[#This Row],[actual_price]]&lt;=50000, "10000-50000",IF(Table1[[#This Row],[actual_price]]&lt;=100000, "50000-100000","&gt;100000")))))</f>
        <v>500–1000</v>
      </c>
      <c r="I865" t="str">
        <f>IF(Table1[[#This Row],[discount_percentage]] &lt;=20%, "0-20%",IF(Table1[[#This Row],[discount_percentage]] &lt;=50%, "20-50%", IF(Table1[[#This Row],[discount_percentage]] &lt;=70%, "50-70%", "70-100%" )))</f>
        <v>70-100%</v>
      </c>
      <c r="J865" s="1" t="str">
        <f>IF(Table1[[#This Row],[discount_percentage]] &gt;= 50%, "Over 50% discount", "Below 50% discount")</f>
        <v>Over 50% discount</v>
      </c>
      <c r="K865" s="4">
        <v>0.8</v>
      </c>
      <c r="L865">
        <v>4.2</v>
      </c>
      <c r="M865">
        <f>ROUND(Table1[[#This Row],[rating]], 0)</f>
        <v>4</v>
      </c>
      <c r="N865">
        <v>362</v>
      </c>
      <c r="O865" s="1">
        <f>Table1[[#This Row],[rating]]*Table1[[#This Row],[ rating_count ]]</f>
        <v>1520.4</v>
      </c>
      <c r="P865" s="1" t="str">
        <f>IF(Table1[[#This Row],[ rating_count ]]&lt;= 1000, "&lt;=1000", "&gt;=1000" )</f>
        <v>&lt;=1000</v>
      </c>
      <c r="Q865" s="1">
        <f>Table1[[#This Row],[ rating_count ]]*Table1[[#This Row],[actual_price]]</f>
        <v>361638</v>
      </c>
      <c r="R865" t="s">
        <v>11528</v>
      </c>
      <c r="S865" s="6" t="s">
        <v>5831</v>
      </c>
      <c r="T865" t="s">
        <v>5198</v>
      </c>
      <c r="U865" t="s">
        <v>5833</v>
      </c>
      <c r="V865">
        <f>IF(TRIM(Table1[[#This Row],[review_id]])="", 0, LEN(Table1[[#This Row],[review_id]]) - LEN(SUBSTITUTE(Table1[[#This Row],[review_id]], ",", "")) + 1)</f>
        <v>8</v>
      </c>
      <c r="W865" t="s">
        <v>5834</v>
      </c>
      <c r="X865" t="s">
        <v>5835</v>
      </c>
      <c r="Y865" t="s">
        <v>5836</v>
      </c>
      <c r="Z865" t="s">
        <v>5837</v>
      </c>
    </row>
    <row r="866" spans="1:26" hidden="1" x14ac:dyDescent="0.25">
      <c r="A866" t="s">
        <v>5838</v>
      </c>
      <c r="B866" t="s">
        <v>10337</v>
      </c>
      <c r="C866" t="s">
        <v>9492</v>
      </c>
      <c r="D866" t="str">
        <f>TRIM(LEFT(SUBSTITUTE(SUBSTITUTE(SUBSTITUTE(Table1[[#This Row],[Product_category]],"&amp;"," &amp; "),"HomeImprovement","Home Improvement"),"Car&amp;Motorbike","Car &amp; Motorbike"),999))</f>
        <v>Electronics</v>
      </c>
      <c r="E866" s="1" t="s">
        <v>9502</v>
      </c>
      <c r="F866">
        <v>939</v>
      </c>
      <c r="G866" s="1">
        <v>1800</v>
      </c>
      <c r="H866" s="1" t="str">
        <f>IF(Table1[[#This Row],[actual_price]]&lt;500,"&lt;500",
   IF(Table1[[#This Row],[actual_price]]&lt;=1000,"500–1000",IF(Table1[[#This Row],[actual_price]]&lt;=10000, "1000-10000",IF(Table1[[#This Row],[actual_price]]&lt;=50000, "10000-50000",IF(Table1[[#This Row],[actual_price]]&lt;=100000, "50000-100000","&gt;100000")))))</f>
        <v>1000-10000</v>
      </c>
      <c r="I866" s="1" t="str">
        <f>IF(Table1[[#This Row],[discount_percentage]] &lt;=20%, "0-20%",IF(Table1[[#This Row],[discount_percentage]] &lt;=50%, "20-50%", IF(Table1[[#This Row],[discount_percentage]] &lt;=70%, "50-70%", "70-100%" )))</f>
        <v>20-50%</v>
      </c>
      <c r="J866" s="1" t="str">
        <f>IF(Table1[[#This Row],[discount_percentage]] &gt;= 50%, "Over 50% discount", "Below 50% discount")</f>
        <v>Below 50% discount</v>
      </c>
      <c r="K866" s="4">
        <v>0.48</v>
      </c>
      <c r="L866">
        <v>4.5</v>
      </c>
      <c r="M866">
        <f>ROUND(Table1[[#This Row],[rating]], 0)</f>
        <v>5</v>
      </c>
      <c r="N866" s="1">
        <v>205052</v>
      </c>
      <c r="O866" s="1">
        <f>Table1[[#This Row],[rating]]*Table1[[#This Row],[ rating_count ]]</f>
        <v>922734</v>
      </c>
      <c r="P866" s="1" t="str">
        <f>IF(Table1[[#This Row],[ rating_count ]]&lt;= 1000, "&lt;=1000", "&gt;=1000" )</f>
        <v>&gt;=1000</v>
      </c>
      <c r="Q866" s="1">
        <f>Table1[[#This Row],[ rating_count ]]*Table1[[#This Row],[actual_price]]</f>
        <v>369093600</v>
      </c>
      <c r="R866" t="s">
        <v>11529</v>
      </c>
      <c r="S866" s="6" t="s">
        <v>5839</v>
      </c>
      <c r="T866" t="s">
        <v>5206</v>
      </c>
      <c r="U866" t="s">
        <v>5841</v>
      </c>
      <c r="V866">
        <f>IF(TRIM(Table1[[#This Row],[review_id]])="", 0, LEN(Table1[[#This Row],[review_id]]) - LEN(SUBSTITUTE(Table1[[#This Row],[review_id]], ",", "")) + 1)</f>
        <v>8</v>
      </c>
      <c r="W866" t="s">
        <v>5842</v>
      </c>
      <c r="X866" t="s">
        <v>5843</v>
      </c>
      <c r="Y866" t="s">
        <v>5844</v>
      </c>
      <c r="Z866" t="s">
        <v>5845</v>
      </c>
    </row>
    <row r="867" spans="1:26" hidden="1" x14ac:dyDescent="0.25">
      <c r="A867" t="s">
        <v>5846</v>
      </c>
      <c r="B867" t="s">
        <v>10338</v>
      </c>
      <c r="C867" t="s">
        <v>9489</v>
      </c>
      <c r="D867" t="str">
        <f>TRIM(LEFT(SUBSTITUTE(SUBSTITUTE(SUBSTITUTE(Table1[[#This Row],[Product_category]],"&amp;"," &amp; "),"HomeImprovement","Home Improvement"),"Car&amp;Motorbike","Car &amp; Motorbike"),999))</f>
        <v>Computers &amp; Accessories</v>
      </c>
      <c r="E867" s="1" t="s">
        <v>9490</v>
      </c>
      <c r="F867" s="1">
        <v>2499</v>
      </c>
      <c r="G867" s="1">
        <v>9999</v>
      </c>
      <c r="H867" s="1" t="str">
        <f>IF(Table1[[#This Row],[actual_price]]&lt;500,"&lt;500",
   IF(Table1[[#This Row],[actual_price]]&lt;=1000,"500–1000",IF(Table1[[#This Row],[actual_price]]&lt;=10000, "1000-10000",IF(Table1[[#This Row],[actual_price]]&lt;=50000, "10000-50000",IF(Table1[[#This Row],[actual_price]]&lt;=100000, "50000-100000","&gt;100000")))))</f>
        <v>1000-10000</v>
      </c>
      <c r="I867" s="1" t="str">
        <f>IF(Table1[[#This Row],[discount_percentage]] &lt;=20%, "0-20%",IF(Table1[[#This Row],[discount_percentage]] &lt;=50%, "20-50%", IF(Table1[[#This Row],[discount_percentage]] &lt;=70%, "50-70%", "70-100%" )))</f>
        <v>70-100%</v>
      </c>
      <c r="J867" s="1" t="str">
        <f>IF(Table1[[#This Row],[discount_percentage]] &gt;= 50%, "Over 50% discount", "Below 50% discount")</f>
        <v>Over 50% discount</v>
      </c>
      <c r="K867" s="4">
        <v>0.75</v>
      </c>
      <c r="L867">
        <v>4</v>
      </c>
      <c r="M867">
        <f>ROUND(Table1[[#This Row],[rating]], 0)</f>
        <v>4</v>
      </c>
      <c r="N867" s="1">
        <v>9090</v>
      </c>
      <c r="O867" s="1">
        <f>Table1[[#This Row],[rating]]*Table1[[#This Row],[ rating_count ]]</f>
        <v>36360</v>
      </c>
      <c r="P867" s="1" t="str">
        <f>IF(Table1[[#This Row],[ rating_count ]]&lt;= 1000, "&lt;=1000", "&gt;=1000" )</f>
        <v>&gt;=1000</v>
      </c>
      <c r="Q867" s="1">
        <f>Table1[[#This Row],[ rating_count ]]*Table1[[#This Row],[actual_price]]</f>
        <v>90890910</v>
      </c>
      <c r="R867" t="s">
        <v>11530</v>
      </c>
      <c r="S867" s="6" t="s">
        <v>5847</v>
      </c>
      <c r="T867" t="s">
        <v>5214</v>
      </c>
      <c r="U867" t="s">
        <v>5849</v>
      </c>
      <c r="V867">
        <f>IF(TRIM(Table1[[#This Row],[review_id]])="", 0, LEN(Table1[[#This Row],[review_id]]) - LEN(SUBSTITUTE(Table1[[#This Row],[review_id]], ",", "")) + 1)</f>
        <v>8</v>
      </c>
      <c r="W867" t="s">
        <v>5850</v>
      </c>
      <c r="X867" t="s">
        <v>5851</v>
      </c>
      <c r="Y867" t="s">
        <v>5852</v>
      </c>
      <c r="Z867" t="s">
        <v>5853</v>
      </c>
    </row>
    <row r="868" spans="1:26" hidden="1" x14ac:dyDescent="0.25">
      <c r="A868" t="s">
        <v>5854</v>
      </c>
      <c r="B868" t="s">
        <v>10339</v>
      </c>
      <c r="C868" t="s">
        <v>9489</v>
      </c>
      <c r="D868" t="str">
        <f>TRIM(LEFT(SUBSTITUTE(SUBSTITUTE(SUBSTITUTE(Table1[[#This Row],[Product_category]],"&amp;"," &amp; "),"HomeImprovement","Home Improvement"),"Car&amp;Motorbike","Car &amp; Motorbike"),999))</f>
        <v>Computers &amp; Accessories</v>
      </c>
      <c r="E868" s="1" t="s">
        <v>9509</v>
      </c>
      <c r="F868" s="1">
        <v>1439</v>
      </c>
      <c r="G868" s="1">
        <v>2890</v>
      </c>
      <c r="H868" s="1" t="str">
        <f>IF(Table1[[#This Row],[actual_price]]&lt;500,"&lt;500",
   IF(Table1[[#This Row],[actual_price]]&lt;=1000,"500–1000",IF(Table1[[#This Row],[actual_price]]&lt;=10000, "1000-10000",IF(Table1[[#This Row],[actual_price]]&lt;=50000, "10000-50000",IF(Table1[[#This Row],[actual_price]]&lt;=100000, "50000-100000","&gt;100000")))))</f>
        <v>1000-10000</v>
      </c>
      <c r="I868" s="1" t="str">
        <f>IF(Table1[[#This Row],[discount_percentage]] &lt;=20%, "0-20%",IF(Table1[[#This Row],[discount_percentage]] &lt;=50%, "20-50%", IF(Table1[[#This Row],[discount_percentage]] &lt;=70%, "50-70%", "70-100%" )))</f>
        <v>20-50%</v>
      </c>
      <c r="J868" s="1" t="str">
        <f>IF(Table1[[#This Row],[discount_percentage]] &gt;= 50%, "Over 50% discount", "Below 50% discount")</f>
        <v>Over 50% discount</v>
      </c>
      <c r="K868" s="4">
        <v>0.5</v>
      </c>
      <c r="L868">
        <v>4.5</v>
      </c>
      <c r="M868">
        <f>ROUND(Table1[[#This Row],[rating]], 0)</f>
        <v>5</v>
      </c>
      <c r="N868" s="1">
        <v>4099</v>
      </c>
      <c r="O868" s="1">
        <f>Table1[[#This Row],[rating]]*Table1[[#This Row],[ rating_count ]]</f>
        <v>18445.5</v>
      </c>
      <c r="P868" s="1" t="str">
        <f>IF(Table1[[#This Row],[ rating_count ]]&lt;= 1000, "&lt;=1000", "&gt;=1000" )</f>
        <v>&gt;=1000</v>
      </c>
      <c r="Q868" s="1">
        <f>Table1[[#This Row],[ rating_count ]]*Table1[[#This Row],[actual_price]]</f>
        <v>11846110</v>
      </c>
      <c r="R868" t="s">
        <v>11531</v>
      </c>
      <c r="S868" s="6" t="s">
        <v>5855</v>
      </c>
      <c r="T868" t="s">
        <v>5222</v>
      </c>
      <c r="U868" t="s">
        <v>5856</v>
      </c>
      <c r="V868">
        <f>IF(TRIM(Table1[[#This Row],[review_id]])="", 0, LEN(Table1[[#This Row],[review_id]]) - LEN(SUBSTITUTE(Table1[[#This Row],[review_id]], ",", "")) + 1)</f>
        <v>8</v>
      </c>
      <c r="W868" t="s">
        <v>5857</v>
      </c>
      <c r="X868" t="s">
        <v>5858</v>
      </c>
      <c r="Y868" t="s">
        <v>5859</v>
      </c>
      <c r="Z868" t="s">
        <v>5860</v>
      </c>
    </row>
    <row r="869" spans="1:26" hidden="1" x14ac:dyDescent="0.25">
      <c r="A869" t="s">
        <v>5861</v>
      </c>
      <c r="B869" t="s">
        <v>10340</v>
      </c>
      <c r="C869" t="s">
        <v>9489</v>
      </c>
      <c r="D869" t="str">
        <f>TRIM(LEFT(SUBSTITUTE(SUBSTITUTE(SUBSTITUTE(Table1[[#This Row],[Product_category]],"&amp;"," &amp; "),"HomeImprovement","Home Improvement"),"Car&amp;Motorbike","Car &amp; Motorbike"),999))</f>
        <v>Computers &amp; Accessories</v>
      </c>
      <c r="E869" s="1" t="s">
        <v>9490</v>
      </c>
      <c r="F869" s="1">
        <v>1099</v>
      </c>
      <c r="G869" s="1">
        <v>5999</v>
      </c>
      <c r="H869" s="1" t="str">
        <f>IF(Table1[[#This Row],[actual_price]]&lt;500,"&lt;500",
   IF(Table1[[#This Row],[actual_price]]&lt;=1000,"500–1000",IF(Table1[[#This Row],[actual_price]]&lt;=10000, "1000-10000",IF(Table1[[#This Row],[actual_price]]&lt;=50000, "10000-50000",IF(Table1[[#This Row],[actual_price]]&lt;=100000, "50000-100000","&gt;100000")))))</f>
        <v>1000-10000</v>
      </c>
      <c r="I869" s="1" t="str">
        <f>IF(Table1[[#This Row],[discount_percentage]] &lt;=20%, "0-20%",IF(Table1[[#This Row],[discount_percentage]] &lt;=50%, "20-50%", IF(Table1[[#This Row],[discount_percentage]] &lt;=70%, "50-70%", "70-100%" )))</f>
        <v>70-100%</v>
      </c>
      <c r="J869" s="1" t="str">
        <f>IF(Table1[[#This Row],[discount_percentage]] &gt;= 50%, "Over 50% discount", "Below 50% discount")</f>
        <v>Over 50% discount</v>
      </c>
      <c r="K869" s="4">
        <v>0.82</v>
      </c>
      <c r="L869">
        <v>3.5</v>
      </c>
      <c r="M869">
        <f>ROUND(Table1[[#This Row],[rating]], 0)</f>
        <v>4</v>
      </c>
      <c r="N869" s="1">
        <v>12966</v>
      </c>
      <c r="O869" s="1">
        <f>Table1[[#This Row],[rating]]*Table1[[#This Row],[ rating_count ]]</f>
        <v>45381</v>
      </c>
      <c r="P869" s="1" t="str">
        <f>IF(Table1[[#This Row],[ rating_count ]]&lt;= 1000, "&lt;=1000", "&gt;=1000" )</f>
        <v>&gt;=1000</v>
      </c>
      <c r="Q869" s="1">
        <f>Table1[[#This Row],[ rating_count ]]*Table1[[#This Row],[actual_price]]</f>
        <v>77783034</v>
      </c>
      <c r="R869" t="s">
        <v>11348</v>
      </c>
      <c r="S869" s="6" t="s">
        <v>5862</v>
      </c>
      <c r="T869" t="s">
        <v>5230</v>
      </c>
      <c r="U869" t="s">
        <v>5863</v>
      </c>
      <c r="V869">
        <f>IF(TRIM(Table1[[#This Row],[review_id]])="", 0, LEN(Table1[[#This Row],[review_id]]) - LEN(SUBSTITUTE(Table1[[#This Row],[review_id]], ",", "")) + 1)</f>
        <v>8</v>
      </c>
      <c r="W869" t="s">
        <v>5864</v>
      </c>
      <c r="X869" t="s">
        <v>5865</v>
      </c>
      <c r="Y869" t="s">
        <v>5866</v>
      </c>
      <c r="Z869" t="s">
        <v>5867</v>
      </c>
    </row>
    <row r="870" spans="1:26" hidden="1" x14ac:dyDescent="0.25">
      <c r="A870" t="s">
        <v>5868</v>
      </c>
      <c r="B870" t="s">
        <v>10341</v>
      </c>
      <c r="C870" t="s">
        <v>9492</v>
      </c>
      <c r="D870" t="str">
        <f>TRIM(LEFT(SUBSTITUTE(SUBSTITUTE(SUBSTITUTE(Table1[[#This Row],[Product_category]],"&amp;"," &amp; "),"HomeImprovement","Home Improvement"),"Car&amp;Motorbike","Car &amp; Motorbike"),999))</f>
        <v>Electronics</v>
      </c>
      <c r="E870" s="1" t="s">
        <v>9516</v>
      </c>
      <c r="F870">
        <v>157</v>
      </c>
      <c r="G870">
        <v>160</v>
      </c>
      <c r="H870" t="str">
        <f>IF(Table1[[#This Row],[actual_price]]&lt;500,"&lt;500",
   IF(Table1[[#This Row],[actual_price]]&lt;=1000,"500–1000",IF(Table1[[#This Row],[actual_price]]&lt;=10000, "1000-10000",IF(Table1[[#This Row],[actual_price]]&lt;=50000, "10000-50000",IF(Table1[[#This Row],[actual_price]]&lt;=100000, "50000-100000","&gt;100000")))))</f>
        <v>&lt;500</v>
      </c>
      <c r="I870" t="str">
        <f>IF(Table1[[#This Row],[discount_percentage]] &lt;=20%, "0-20%",IF(Table1[[#This Row],[discount_percentage]] &lt;=50%, "20-50%", IF(Table1[[#This Row],[discount_percentage]] &lt;=70%, "50-70%", "70-100%" )))</f>
        <v>0-20%</v>
      </c>
      <c r="J870" s="1" t="str">
        <f>IF(Table1[[#This Row],[discount_percentage]] &gt;= 50%, "Over 50% discount", "Below 50% discount")</f>
        <v>Below 50% discount</v>
      </c>
      <c r="K870" s="4">
        <v>0.02</v>
      </c>
      <c r="L870">
        <v>4.5</v>
      </c>
      <c r="M870">
        <f>ROUND(Table1[[#This Row],[rating]], 0)</f>
        <v>5</v>
      </c>
      <c r="N870" s="1">
        <v>4428</v>
      </c>
      <c r="O870" s="1">
        <f>Table1[[#This Row],[rating]]*Table1[[#This Row],[ rating_count ]]</f>
        <v>19926</v>
      </c>
      <c r="P870" s="1" t="str">
        <f>IF(Table1[[#This Row],[ rating_count ]]&lt;= 1000, "&lt;=1000", "&gt;=1000" )</f>
        <v>&gt;=1000</v>
      </c>
      <c r="Q870" s="1">
        <f>Table1[[#This Row],[ rating_count ]]*Table1[[#This Row],[actual_price]]</f>
        <v>708480</v>
      </c>
      <c r="R870" t="s">
        <v>11532</v>
      </c>
      <c r="S870" s="6" t="s">
        <v>5869</v>
      </c>
      <c r="T870" t="s">
        <v>5238</v>
      </c>
      <c r="U870" t="s">
        <v>5871</v>
      </c>
      <c r="V870">
        <f>IF(TRIM(Table1[[#This Row],[review_id]])="", 0, LEN(Table1[[#This Row],[review_id]]) - LEN(SUBSTITUTE(Table1[[#This Row],[review_id]], ",", "")) + 1)</f>
        <v>8</v>
      </c>
      <c r="W870" t="s">
        <v>5872</v>
      </c>
      <c r="X870" t="s">
        <v>5873</v>
      </c>
      <c r="Y870" t="s">
        <v>5874</v>
      </c>
      <c r="Z870" t="s">
        <v>5875</v>
      </c>
    </row>
    <row r="871" spans="1:26" hidden="1" x14ac:dyDescent="0.25">
      <c r="A871" t="s">
        <v>5876</v>
      </c>
      <c r="B871" t="s">
        <v>10342</v>
      </c>
      <c r="C871" t="s">
        <v>9503</v>
      </c>
      <c r="D871" t="str">
        <f>TRIM(LEFT(SUBSTITUTE(SUBSTITUTE(SUBSTITUTE(Table1[[#This Row],[Product_category]],"&amp;"," &amp; "),"HomeImprovement","Home Improvement"),"Car&amp;Motorbike","Car &amp; Motorbike"),999))</f>
        <v>OfficeProducts</v>
      </c>
      <c r="E871" t="s">
        <v>9504</v>
      </c>
      <c r="F871">
        <v>999</v>
      </c>
      <c r="G871" s="1">
        <v>1599</v>
      </c>
      <c r="H871" s="1" t="str">
        <f>IF(Table1[[#This Row],[actual_price]]&lt;500,"&lt;500",
   IF(Table1[[#This Row],[actual_price]]&lt;=1000,"500–1000",IF(Table1[[#This Row],[actual_price]]&lt;=10000, "1000-10000",IF(Table1[[#This Row],[actual_price]]&lt;=50000, "10000-50000",IF(Table1[[#This Row],[actual_price]]&lt;=100000, "50000-100000","&gt;100000")))))</f>
        <v>1000-10000</v>
      </c>
      <c r="I871" s="1" t="str">
        <f>IF(Table1[[#This Row],[discount_percentage]] &lt;=20%, "0-20%",IF(Table1[[#This Row],[discount_percentage]] &lt;=50%, "20-50%", IF(Table1[[#This Row],[discount_percentage]] &lt;=70%, "50-70%", "70-100%" )))</f>
        <v>20-50%</v>
      </c>
      <c r="J871" s="1" t="str">
        <f>IF(Table1[[#This Row],[discount_percentage]] &gt;= 50%, "Over 50% discount", "Below 50% discount")</f>
        <v>Below 50% discount</v>
      </c>
      <c r="K871" s="4">
        <v>0.38</v>
      </c>
      <c r="L871">
        <v>4.3</v>
      </c>
      <c r="M871">
        <f>ROUND(Table1[[#This Row],[rating]], 0)</f>
        <v>4</v>
      </c>
      <c r="N871" s="1">
        <v>12093</v>
      </c>
      <c r="O871" s="1">
        <f>Table1[[#This Row],[rating]]*Table1[[#This Row],[ rating_count ]]</f>
        <v>51999.9</v>
      </c>
      <c r="P871" s="1" t="str">
        <f>IF(Table1[[#This Row],[ rating_count ]]&lt;= 1000, "&lt;=1000", "&gt;=1000" )</f>
        <v>&gt;=1000</v>
      </c>
      <c r="Q871" s="1">
        <f>Table1[[#This Row],[ rating_count ]]*Table1[[#This Row],[actual_price]]</f>
        <v>19336707</v>
      </c>
      <c r="R871" t="s">
        <v>10845</v>
      </c>
      <c r="S871" s="6" t="s">
        <v>5877</v>
      </c>
      <c r="T871" t="s">
        <v>11997</v>
      </c>
      <c r="U871" t="s">
        <v>5879</v>
      </c>
      <c r="V871">
        <f>IF(TRIM(Table1[[#This Row],[review_id]])="", 0, LEN(Table1[[#This Row],[review_id]]) - LEN(SUBSTITUTE(Table1[[#This Row],[review_id]], ",", "")) + 1)</f>
        <v>8</v>
      </c>
      <c r="W871" t="s">
        <v>5880</v>
      </c>
      <c r="X871" t="s">
        <v>5881</v>
      </c>
      <c r="Y871" t="s">
        <v>5882</v>
      </c>
      <c r="Z871" t="s">
        <v>5883</v>
      </c>
    </row>
    <row r="872" spans="1:26" hidden="1" x14ac:dyDescent="0.25">
      <c r="A872" t="s">
        <v>5884</v>
      </c>
      <c r="B872" t="s">
        <v>10343</v>
      </c>
      <c r="C872" t="s">
        <v>9489</v>
      </c>
      <c r="D872" t="str">
        <f>TRIM(LEFT(SUBSTITUTE(SUBSTITUTE(SUBSTITUTE(Table1[[#This Row],[Product_category]],"&amp;"," &amp; "),"HomeImprovement","Home Improvement"),"Car&amp;Motorbike","Car &amp; Motorbike"),999))</f>
        <v>Computers &amp; Accessories</v>
      </c>
      <c r="E872" s="1" t="s">
        <v>9490</v>
      </c>
      <c r="F872">
        <v>115</v>
      </c>
      <c r="G872">
        <v>999</v>
      </c>
      <c r="H872" t="str">
        <f>IF(Table1[[#This Row],[actual_price]]&lt;500,"&lt;500",
   IF(Table1[[#This Row],[actual_price]]&lt;=1000,"500–1000",IF(Table1[[#This Row],[actual_price]]&lt;=10000, "1000-10000",IF(Table1[[#This Row],[actual_price]]&lt;=50000, "10000-50000",IF(Table1[[#This Row],[actual_price]]&lt;=100000, "50000-100000","&gt;100000")))))</f>
        <v>500–1000</v>
      </c>
      <c r="I872" t="str">
        <f>IF(Table1[[#This Row],[discount_percentage]] &lt;=20%, "0-20%",IF(Table1[[#This Row],[discount_percentage]] &lt;=50%, "20-50%", IF(Table1[[#This Row],[discount_percentage]] &lt;=70%, "50-70%", "70-100%" )))</f>
        <v>70-100%</v>
      </c>
      <c r="J872" s="1" t="str">
        <f>IF(Table1[[#This Row],[discount_percentage]] &gt;= 50%, "Over 50% discount", "Below 50% discount")</f>
        <v>Over 50% discount</v>
      </c>
      <c r="K872" s="4">
        <v>0.88</v>
      </c>
      <c r="L872">
        <v>3.3</v>
      </c>
      <c r="M872">
        <f>ROUND(Table1[[#This Row],[rating]], 0)</f>
        <v>3</v>
      </c>
      <c r="N872" s="1">
        <v>5692</v>
      </c>
      <c r="O872" s="1">
        <f>Table1[[#This Row],[rating]]*Table1[[#This Row],[ rating_count ]]</f>
        <v>18783.599999999999</v>
      </c>
      <c r="P872" s="1" t="str">
        <f>IF(Table1[[#This Row],[ rating_count ]]&lt;= 1000, "&lt;=1000", "&gt;=1000" )</f>
        <v>&gt;=1000</v>
      </c>
      <c r="Q872" s="1">
        <f>Table1[[#This Row],[ rating_count ]]*Table1[[#This Row],[actual_price]]</f>
        <v>5686308</v>
      </c>
      <c r="R872" t="s">
        <v>11533</v>
      </c>
      <c r="S872" s="6" t="s">
        <v>5885</v>
      </c>
      <c r="T872" t="s">
        <v>5246</v>
      </c>
      <c r="U872" t="s">
        <v>5887</v>
      </c>
      <c r="V872">
        <f>IF(TRIM(Table1[[#This Row],[review_id]])="", 0, LEN(Table1[[#This Row],[review_id]]) - LEN(SUBSTITUTE(Table1[[#This Row],[review_id]], ",", "")) + 1)</f>
        <v>8</v>
      </c>
      <c r="W872" t="s">
        <v>5888</v>
      </c>
      <c r="X872" t="s">
        <v>5889</v>
      </c>
      <c r="Y872" t="s">
        <v>5890</v>
      </c>
      <c r="Z872" t="s">
        <v>5891</v>
      </c>
    </row>
    <row r="873" spans="1:26" hidden="1" x14ac:dyDescent="0.25">
      <c r="A873" t="s">
        <v>5892</v>
      </c>
      <c r="B873" t="s">
        <v>10344</v>
      </c>
      <c r="C873" t="s">
        <v>9492</v>
      </c>
      <c r="D873" t="str">
        <f>TRIM(LEFT(SUBSTITUTE(SUBSTITUTE(SUBSTITUTE(Table1[[#This Row],[Product_category]],"&amp;"," &amp; "),"HomeImprovement","Home Improvement"),"Car&amp;Motorbike","Car &amp; Motorbike"),999))</f>
        <v>Electronics</v>
      </c>
      <c r="E873" s="1" t="s">
        <v>9507</v>
      </c>
      <c r="F873">
        <v>175</v>
      </c>
      <c r="G873">
        <v>499</v>
      </c>
      <c r="H873" t="str">
        <f>IF(Table1[[#This Row],[actual_price]]&lt;500,"&lt;500",
   IF(Table1[[#This Row],[actual_price]]&lt;=1000,"500–1000",IF(Table1[[#This Row],[actual_price]]&lt;=10000, "1000-10000",IF(Table1[[#This Row],[actual_price]]&lt;=50000, "10000-50000",IF(Table1[[#This Row],[actual_price]]&lt;=100000, "50000-100000","&gt;100000")))))</f>
        <v>&lt;500</v>
      </c>
      <c r="I873" t="str">
        <f>IF(Table1[[#This Row],[discount_percentage]] &lt;=20%, "0-20%",IF(Table1[[#This Row],[discount_percentage]] &lt;=50%, "20-50%", IF(Table1[[#This Row],[discount_percentage]] &lt;=70%, "50-70%", "70-100%" )))</f>
        <v>50-70%</v>
      </c>
      <c r="J873" s="1" t="str">
        <f>IF(Table1[[#This Row],[discount_percentage]] &gt;= 50%, "Over 50% discount", "Below 50% discount")</f>
        <v>Over 50% discount</v>
      </c>
      <c r="K873" s="4">
        <v>0.65</v>
      </c>
      <c r="L873">
        <v>4.0999999999999996</v>
      </c>
      <c r="M873">
        <f>ROUND(Table1[[#This Row],[rating]], 0)</f>
        <v>4</v>
      </c>
      <c r="N873">
        <v>21</v>
      </c>
      <c r="O873" s="1">
        <f>Table1[[#This Row],[rating]]*Table1[[#This Row],[ rating_count ]]</f>
        <v>86.1</v>
      </c>
      <c r="P873" s="1" t="str">
        <f>IF(Table1[[#This Row],[ rating_count ]]&lt;= 1000, "&lt;=1000", "&gt;=1000" )</f>
        <v>&lt;=1000</v>
      </c>
      <c r="Q873" s="1">
        <f>Table1[[#This Row],[ rating_count ]]*Table1[[#This Row],[actual_price]]</f>
        <v>10479</v>
      </c>
      <c r="R873" t="s">
        <v>11534</v>
      </c>
      <c r="S873" s="6" t="s">
        <v>5893</v>
      </c>
      <c r="T873" t="s">
        <v>5254</v>
      </c>
      <c r="U873" t="s">
        <v>5895</v>
      </c>
      <c r="V873">
        <f>IF(TRIM(Table1[[#This Row],[review_id]])="", 0, LEN(Table1[[#This Row],[review_id]]) - LEN(SUBSTITUTE(Table1[[#This Row],[review_id]], ",", "")) + 1)</f>
        <v>8</v>
      </c>
      <c r="W873" t="s">
        <v>5896</v>
      </c>
      <c r="X873" t="s">
        <v>5897</v>
      </c>
      <c r="Y873" t="s">
        <v>5898</v>
      </c>
      <c r="Z873" t="s">
        <v>5899</v>
      </c>
    </row>
    <row r="874" spans="1:26" hidden="1" x14ac:dyDescent="0.25">
      <c r="A874" t="s">
        <v>5900</v>
      </c>
      <c r="B874" t="s">
        <v>10345</v>
      </c>
      <c r="C874" t="s">
        <v>9489</v>
      </c>
      <c r="D874" t="str">
        <f>TRIM(LEFT(SUBSTITUTE(SUBSTITUTE(SUBSTITUTE(Table1[[#This Row],[Product_category]],"&amp;"," &amp; "),"HomeImprovement","Home Improvement"),"Car&amp;Motorbike","Car &amp; Motorbike"),999))</f>
        <v>Computers &amp; Accessories</v>
      </c>
      <c r="E874" t="s">
        <v>9490</v>
      </c>
      <c r="F874" s="1">
        <v>1999</v>
      </c>
      <c r="G874" s="1">
        <v>4700</v>
      </c>
      <c r="H874" s="1" t="str">
        <f>IF(Table1[[#This Row],[actual_price]]&lt;500,"&lt;500",
   IF(Table1[[#This Row],[actual_price]]&lt;=1000,"500–1000",IF(Table1[[#This Row],[actual_price]]&lt;=10000, "1000-10000",IF(Table1[[#This Row],[actual_price]]&lt;=50000, "10000-50000",IF(Table1[[#This Row],[actual_price]]&lt;=100000, "50000-100000","&gt;100000")))))</f>
        <v>1000-10000</v>
      </c>
      <c r="I874" s="1" t="str">
        <f>IF(Table1[[#This Row],[discount_percentage]] &lt;=20%, "0-20%",IF(Table1[[#This Row],[discount_percentage]] &lt;=50%, "20-50%", IF(Table1[[#This Row],[discount_percentage]] &lt;=70%, "50-70%", "70-100%" )))</f>
        <v>50-70%</v>
      </c>
      <c r="J874" s="1" t="str">
        <f>IF(Table1[[#This Row],[discount_percentage]] &gt;= 50%, "Over 50% discount", "Below 50% discount")</f>
        <v>Over 50% discount</v>
      </c>
      <c r="K874" s="4">
        <v>0.56999999999999995</v>
      </c>
      <c r="L874">
        <v>3.8</v>
      </c>
      <c r="M874">
        <f>ROUND(Table1[[#This Row],[rating]], 0)</f>
        <v>4</v>
      </c>
      <c r="N874" s="1">
        <v>1880</v>
      </c>
      <c r="O874" s="1">
        <f>Table1[[#This Row],[rating]]*Table1[[#This Row],[ rating_count ]]</f>
        <v>7144</v>
      </c>
      <c r="P874" s="1" t="str">
        <f>IF(Table1[[#This Row],[ rating_count ]]&lt;= 1000, "&lt;=1000", "&gt;=1000" )</f>
        <v>&gt;=1000</v>
      </c>
      <c r="Q874" s="1">
        <f>Table1[[#This Row],[ rating_count ]]*Table1[[#This Row],[actual_price]]</f>
        <v>8836000</v>
      </c>
      <c r="R874" t="s">
        <v>11535</v>
      </c>
      <c r="S874" s="6" t="s">
        <v>5901</v>
      </c>
      <c r="T874" t="s">
        <v>5262</v>
      </c>
      <c r="U874" t="s">
        <v>5902</v>
      </c>
      <c r="V874">
        <f>IF(TRIM(Table1[[#This Row],[review_id]])="", 0, LEN(Table1[[#This Row],[review_id]]) - LEN(SUBSTITUTE(Table1[[#This Row],[review_id]], ",", "")) + 1)</f>
        <v>8</v>
      </c>
      <c r="W874" t="s">
        <v>5903</v>
      </c>
      <c r="X874" t="s">
        <v>5904</v>
      </c>
      <c r="Y874" t="s">
        <v>5905</v>
      </c>
      <c r="Z874" t="s">
        <v>5906</v>
      </c>
    </row>
    <row r="875" spans="1:26" hidden="1" x14ac:dyDescent="0.25">
      <c r="A875" t="s">
        <v>5907</v>
      </c>
      <c r="B875" t="s">
        <v>10346</v>
      </c>
      <c r="C875" t="s">
        <v>9489</v>
      </c>
      <c r="D875" t="str">
        <f>TRIM(LEFT(SUBSTITUTE(SUBSTITUTE(SUBSTITUTE(Table1[[#This Row],[Product_category]],"&amp;"," &amp; "),"HomeImprovement","Home Improvement"),"Car&amp;Motorbike","Car &amp; Motorbike"),999))</f>
        <v>Computers &amp; Accessories</v>
      </c>
      <c r="E875" s="1" t="s">
        <v>9517</v>
      </c>
      <c r="F875" s="1">
        <v>3999</v>
      </c>
      <c r="G875" s="2">
        <v>4332.96</v>
      </c>
      <c r="H875" s="2" t="str">
        <f>IF(Table1[[#This Row],[actual_price]]&lt;500,"&lt;500",
   IF(Table1[[#This Row],[actual_price]]&lt;=1000,"500–1000",IF(Table1[[#This Row],[actual_price]]&lt;=10000, "1000-10000",IF(Table1[[#This Row],[actual_price]]&lt;=50000, "10000-50000",IF(Table1[[#This Row],[actual_price]]&lt;=100000, "50000-100000","&gt;100000")))))</f>
        <v>1000-10000</v>
      </c>
      <c r="I875" s="2" t="str">
        <f>IF(Table1[[#This Row],[discount_percentage]] &lt;=20%, "0-20%",IF(Table1[[#This Row],[discount_percentage]] &lt;=50%, "20-50%", IF(Table1[[#This Row],[discount_percentage]] &lt;=70%, "50-70%", "70-100%" )))</f>
        <v>0-20%</v>
      </c>
      <c r="J875" s="2" t="str">
        <f>IF(Table1[[#This Row],[discount_percentage]] &gt;= 50%, "Over 50% discount", "Below 50% discount")</f>
        <v>Below 50% discount</v>
      </c>
      <c r="K875" s="4">
        <v>0.08</v>
      </c>
      <c r="L875">
        <v>3.5</v>
      </c>
      <c r="M875">
        <f>ROUND(Table1[[#This Row],[rating]], 0)</f>
        <v>4</v>
      </c>
      <c r="N875" s="1">
        <v>21762</v>
      </c>
      <c r="O875" s="1">
        <f>Table1[[#This Row],[rating]]*Table1[[#This Row],[ rating_count ]]</f>
        <v>76167</v>
      </c>
      <c r="P875" s="1" t="str">
        <f>IF(Table1[[#This Row],[ rating_count ]]&lt;= 1000, "&lt;=1000", "&gt;=1000" )</f>
        <v>&gt;=1000</v>
      </c>
      <c r="Q875" s="1">
        <f>Table1[[#This Row],[ rating_count ]]*Table1[[#This Row],[actual_price]]</f>
        <v>94293875.519999996</v>
      </c>
      <c r="R875" t="s">
        <v>11536</v>
      </c>
      <c r="S875" s="6" t="s">
        <v>5908</v>
      </c>
      <c r="T875" t="s">
        <v>5270</v>
      </c>
      <c r="U875" t="s">
        <v>5909</v>
      </c>
      <c r="V875">
        <f>IF(TRIM(Table1[[#This Row],[review_id]])="", 0, LEN(Table1[[#This Row],[review_id]]) - LEN(SUBSTITUTE(Table1[[#This Row],[review_id]], ",", "")) + 1)</f>
        <v>4</v>
      </c>
      <c r="W875" t="s">
        <v>5910</v>
      </c>
      <c r="X875" t="s">
        <v>5911</v>
      </c>
      <c r="Y875" t="s">
        <v>5912</v>
      </c>
      <c r="Z875" t="s">
        <v>5913</v>
      </c>
    </row>
    <row r="876" spans="1:26" hidden="1" x14ac:dyDescent="0.25">
      <c r="A876" t="s">
        <v>5914</v>
      </c>
      <c r="B876" t="s">
        <v>10347</v>
      </c>
      <c r="C876" t="s">
        <v>9492</v>
      </c>
      <c r="D876" t="str">
        <f>TRIM(LEFT(SUBSTITUTE(SUBSTITUTE(SUBSTITUTE(Table1[[#This Row],[Product_category]],"&amp;"," &amp; "),"HomeImprovement","Home Improvement"),"Car&amp;Motorbike","Car &amp; Motorbike"),999))</f>
        <v>Electronics</v>
      </c>
      <c r="E876" s="1" t="s">
        <v>9498</v>
      </c>
      <c r="F876">
        <v>899</v>
      </c>
      <c r="G876" s="1">
        <v>1800</v>
      </c>
      <c r="H876" s="1" t="str">
        <f>IF(Table1[[#This Row],[actual_price]]&lt;500,"&lt;500",
   IF(Table1[[#This Row],[actual_price]]&lt;=1000,"500–1000",IF(Table1[[#This Row],[actual_price]]&lt;=10000, "1000-10000",IF(Table1[[#This Row],[actual_price]]&lt;=50000, "10000-50000",IF(Table1[[#This Row],[actual_price]]&lt;=100000, "50000-100000","&gt;100000")))))</f>
        <v>1000-10000</v>
      </c>
      <c r="I876" s="1" t="str">
        <f>IF(Table1[[#This Row],[discount_percentage]] &lt;=20%, "0-20%",IF(Table1[[#This Row],[discount_percentage]] &lt;=50%, "20-50%", IF(Table1[[#This Row],[discount_percentage]] &lt;=70%, "50-70%", "70-100%" )))</f>
        <v>20-50%</v>
      </c>
      <c r="J876" s="1" t="str">
        <f>IF(Table1[[#This Row],[discount_percentage]] &gt;= 50%, "Over 50% discount", "Below 50% discount")</f>
        <v>Over 50% discount</v>
      </c>
      <c r="K876" s="4">
        <v>0.5</v>
      </c>
      <c r="L876">
        <v>4.0999999999999996</v>
      </c>
      <c r="M876">
        <f>ROUND(Table1[[#This Row],[rating]], 0)</f>
        <v>4</v>
      </c>
      <c r="N876" s="1">
        <v>22375</v>
      </c>
      <c r="O876" s="1">
        <f>Table1[[#This Row],[rating]]*Table1[[#This Row],[ rating_count ]]</f>
        <v>91737.499999999985</v>
      </c>
      <c r="P876" s="1" t="str">
        <f>IF(Table1[[#This Row],[ rating_count ]]&lt;= 1000, "&lt;=1000", "&gt;=1000" )</f>
        <v>&gt;=1000</v>
      </c>
      <c r="Q876" s="1">
        <f>Table1[[#This Row],[ rating_count ]]*Table1[[#This Row],[actual_price]]</f>
        <v>40275000</v>
      </c>
      <c r="R876" t="s">
        <v>11537</v>
      </c>
      <c r="S876" s="6" t="s">
        <v>5915</v>
      </c>
      <c r="T876" t="s">
        <v>5278</v>
      </c>
      <c r="U876" t="s">
        <v>5917</v>
      </c>
      <c r="V876">
        <f>IF(TRIM(Table1[[#This Row],[review_id]])="", 0, LEN(Table1[[#This Row],[review_id]]) - LEN(SUBSTITUTE(Table1[[#This Row],[review_id]], ",", "")) + 1)</f>
        <v>2</v>
      </c>
      <c r="W876" t="s">
        <v>5918</v>
      </c>
      <c r="X876" t="s">
        <v>5919</v>
      </c>
      <c r="Y876" t="s">
        <v>5920</v>
      </c>
      <c r="Z876" t="s">
        <v>5921</v>
      </c>
    </row>
    <row r="877" spans="1:26" hidden="1" x14ac:dyDescent="0.25">
      <c r="A877" t="s">
        <v>5922</v>
      </c>
      <c r="B877" t="s">
        <v>10348</v>
      </c>
      <c r="C877" t="s">
        <v>9489</v>
      </c>
      <c r="D877" t="str">
        <f>TRIM(LEFT(SUBSTITUTE(SUBSTITUTE(SUBSTITUTE(Table1[[#This Row],[Product_category]],"&amp;"," &amp; "),"HomeImprovement","Home Improvement"),"Car&amp;Motorbike","Car &amp; Motorbike"),999))</f>
        <v>Computers &amp; Accessories</v>
      </c>
      <c r="E877" t="s">
        <v>9490</v>
      </c>
      <c r="F877">
        <v>299</v>
      </c>
      <c r="G877">
        <v>990</v>
      </c>
      <c r="H877" t="str">
        <f>IF(Table1[[#This Row],[actual_price]]&lt;500,"&lt;500",
   IF(Table1[[#This Row],[actual_price]]&lt;=1000,"500–1000",IF(Table1[[#This Row],[actual_price]]&lt;=10000, "1000-10000",IF(Table1[[#This Row],[actual_price]]&lt;=50000, "10000-50000",IF(Table1[[#This Row],[actual_price]]&lt;=100000, "50000-100000","&gt;100000")))))</f>
        <v>500–1000</v>
      </c>
      <c r="I877" t="str">
        <f>IF(Table1[[#This Row],[discount_percentage]] &lt;=20%, "0-20%",IF(Table1[[#This Row],[discount_percentage]] &lt;=50%, "20-50%", IF(Table1[[#This Row],[discount_percentage]] &lt;=70%, "50-70%", "70-100%" )))</f>
        <v>50-70%</v>
      </c>
      <c r="J877" s="1" t="str">
        <f>IF(Table1[[#This Row],[discount_percentage]] &gt;= 50%, "Over 50% discount", "Below 50% discount")</f>
        <v>Over 50% discount</v>
      </c>
      <c r="K877" s="4">
        <v>0.7</v>
      </c>
      <c r="L877">
        <v>4.5</v>
      </c>
      <c r="M877">
        <f>ROUND(Table1[[#This Row],[rating]], 0)</f>
        <v>5</v>
      </c>
      <c r="N877" s="1">
        <v>2453</v>
      </c>
      <c r="O877" s="1">
        <f>Table1[[#This Row],[rating]]*Table1[[#This Row],[ rating_count ]]</f>
        <v>11038.5</v>
      </c>
      <c r="P877" s="1" t="str">
        <f>IF(Table1[[#This Row],[ rating_count ]]&lt;= 1000, "&lt;=1000", "&gt;=1000" )</f>
        <v>&gt;=1000</v>
      </c>
      <c r="Q877" s="1">
        <f>Table1[[#This Row],[ rating_count ]]*Table1[[#This Row],[actual_price]]</f>
        <v>2428470</v>
      </c>
      <c r="R877" t="s">
        <v>11538</v>
      </c>
      <c r="S877" s="6" t="s">
        <v>5923</v>
      </c>
      <c r="T877" t="s">
        <v>5286</v>
      </c>
      <c r="U877" t="s">
        <v>5925</v>
      </c>
      <c r="V877">
        <f>IF(TRIM(Table1[[#This Row],[review_id]])="", 0, LEN(Table1[[#This Row],[review_id]]) - LEN(SUBSTITUTE(Table1[[#This Row],[review_id]], ",", "")) + 1)</f>
        <v>8</v>
      </c>
      <c r="W877" t="s">
        <v>5926</v>
      </c>
      <c r="X877" t="s">
        <v>5927</v>
      </c>
      <c r="Y877" t="s">
        <v>5928</v>
      </c>
      <c r="Z877" t="s">
        <v>5929</v>
      </c>
    </row>
    <row r="878" spans="1:26" hidden="1" x14ac:dyDescent="0.25">
      <c r="A878" t="s">
        <v>5930</v>
      </c>
      <c r="B878" t="s">
        <v>10349</v>
      </c>
      <c r="C878" t="s">
        <v>9489</v>
      </c>
      <c r="D878" t="str">
        <f>TRIM(LEFT(SUBSTITUTE(SUBSTITUTE(SUBSTITUTE(Table1[[#This Row],[Product_category]],"&amp;"," &amp; "),"HomeImprovement","Home Improvement"),"Car&amp;Motorbike","Car &amp; Motorbike"),999))</f>
        <v>Computers &amp; Accessories</v>
      </c>
      <c r="E878" t="s">
        <v>9490</v>
      </c>
      <c r="F878" s="1">
        <v>3303</v>
      </c>
      <c r="G878" s="1">
        <v>4699</v>
      </c>
      <c r="H878" s="1" t="str">
        <f>IF(Table1[[#This Row],[actual_price]]&lt;500,"&lt;500",
   IF(Table1[[#This Row],[actual_price]]&lt;=1000,"500–1000",IF(Table1[[#This Row],[actual_price]]&lt;=10000, "1000-10000",IF(Table1[[#This Row],[actual_price]]&lt;=50000, "10000-50000",IF(Table1[[#This Row],[actual_price]]&lt;=100000, "50000-100000","&gt;100000")))))</f>
        <v>1000-10000</v>
      </c>
      <c r="I878" s="1" t="str">
        <f>IF(Table1[[#This Row],[discount_percentage]] &lt;=20%, "0-20%",IF(Table1[[#This Row],[discount_percentage]] &lt;=50%, "20-50%", IF(Table1[[#This Row],[discount_percentage]] &lt;=70%, "50-70%", "70-100%" )))</f>
        <v>20-50%</v>
      </c>
      <c r="J878" s="1" t="str">
        <f>IF(Table1[[#This Row],[discount_percentage]] &gt;= 50%, "Over 50% discount", "Below 50% discount")</f>
        <v>Below 50% discount</v>
      </c>
      <c r="K878" s="4">
        <v>0.3</v>
      </c>
      <c r="L878">
        <v>4.4000000000000004</v>
      </c>
      <c r="M878">
        <f>ROUND(Table1[[#This Row],[rating]], 0)</f>
        <v>4</v>
      </c>
      <c r="N878" s="1">
        <v>13544</v>
      </c>
      <c r="O878" s="1">
        <f>Table1[[#This Row],[rating]]*Table1[[#This Row],[ rating_count ]]</f>
        <v>59593.600000000006</v>
      </c>
      <c r="P878" s="1" t="str">
        <f>IF(Table1[[#This Row],[ rating_count ]]&lt;= 1000, "&lt;=1000", "&gt;=1000" )</f>
        <v>&gt;=1000</v>
      </c>
      <c r="Q878" s="1">
        <f>Table1[[#This Row],[ rating_count ]]*Table1[[#This Row],[actual_price]]</f>
        <v>63643256</v>
      </c>
      <c r="R878" t="s">
        <v>11539</v>
      </c>
      <c r="S878" s="6" t="s">
        <v>5931</v>
      </c>
      <c r="T878" t="s">
        <v>5294</v>
      </c>
      <c r="U878" t="s">
        <v>5932</v>
      </c>
      <c r="V878">
        <f>IF(TRIM(Table1[[#This Row],[review_id]])="", 0, LEN(Table1[[#This Row],[review_id]]) - LEN(SUBSTITUTE(Table1[[#This Row],[review_id]], ",", "")) + 1)</f>
        <v>8</v>
      </c>
      <c r="W878" t="s">
        <v>5933</v>
      </c>
      <c r="X878" t="s">
        <v>5934</v>
      </c>
      <c r="Y878" t="s">
        <v>5935</v>
      </c>
      <c r="Z878" t="s">
        <v>5936</v>
      </c>
    </row>
    <row r="879" spans="1:26" hidden="1" x14ac:dyDescent="0.25">
      <c r="A879" t="s">
        <v>5937</v>
      </c>
      <c r="B879" t="s">
        <v>10350</v>
      </c>
      <c r="C879" t="s">
        <v>9492</v>
      </c>
      <c r="D879" t="str">
        <f>TRIM(LEFT(SUBSTITUTE(SUBSTITUTE(SUBSTITUTE(Table1[[#This Row],[Product_category]],"&amp;"," &amp; "),"HomeImprovement","Home Improvement"),"Car&amp;Motorbike","Car &amp; Motorbike"),999))</f>
        <v>Electronics</v>
      </c>
      <c r="E879" t="s">
        <v>9497</v>
      </c>
      <c r="F879" s="1">
        <v>1890</v>
      </c>
      <c r="G879" s="1">
        <v>5490</v>
      </c>
      <c r="H879" s="1" t="str">
        <f>IF(Table1[[#This Row],[actual_price]]&lt;500,"&lt;500",
   IF(Table1[[#This Row],[actual_price]]&lt;=1000,"500–1000",IF(Table1[[#This Row],[actual_price]]&lt;=10000, "1000-10000",IF(Table1[[#This Row],[actual_price]]&lt;=50000, "10000-50000",IF(Table1[[#This Row],[actual_price]]&lt;=100000, "50000-100000","&gt;100000")))))</f>
        <v>1000-10000</v>
      </c>
      <c r="I879" s="1" t="str">
        <f>IF(Table1[[#This Row],[discount_percentage]] &lt;=20%, "0-20%",IF(Table1[[#This Row],[discount_percentage]] &lt;=50%, "20-50%", IF(Table1[[#This Row],[discount_percentage]] &lt;=70%, "50-70%", "70-100%" )))</f>
        <v>50-70%</v>
      </c>
      <c r="J879" s="1" t="str">
        <f>IF(Table1[[#This Row],[discount_percentage]] &gt;= 50%, "Over 50% discount", "Below 50% discount")</f>
        <v>Over 50% discount</v>
      </c>
      <c r="K879" s="4">
        <v>0.66</v>
      </c>
      <c r="L879">
        <v>4.0999999999999996</v>
      </c>
      <c r="M879">
        <f>ROUND(Table1[[#This Row],[rating]], 0)</f>
        <v>4</v>
      </c>
      <c r="N879" s="1">
        <v>10976</v>
      </c>
      <c r="O879" s="1">
        <f>Table1[[#This Row],[rating]]*Table1[[#This Row],[ rating_count ]]</f>
        <v>45001.599999999999</v>
      </c>
      <c r="P879" s="1" t="str">
        <f>IF(Table1[[#This Row],[ rating_count ]]&lt;= 1000, "&lt;=1000", "&gt;=1000" )</f>
        <v>&gt;=1000</v>
      </c>
      <c r="Q879" s="1">
        <f>Table1[[#This Row],[ rating_count ]]*Table1[[#This Row],[actual_price]]</f>
        <v>60258240</v>
      </c>
      <c r="R879" t="s">
        <v>11540</v>
      </c>
      <c r="S879" s="6" t="s">
        <v>5938</v>
      </c>
      <c r="T879" t="s">
        <v>12218</v>
      </c>
      <c r="U879" t="s">
        <v>5940</v>
      </c>
      <c r="V879">
        <f>IF(TRIM(Table1[[#This Row],[review_id]])="", 0, LEN(Table1[[#This Row],[review_id]]) - LEN(SUBSTITUTE(Table1[[#This Row],[review_id]], ",", "")) + 1)</f>
        <v>8</v>
      </c>
      <c r="W879" t="s">
        <v>5941</v>
      </c>
      <c r="X879" t="s">
        <v>5942</v>
      </c>
      <c r="Y879" t="s">
        <v>5943</v>
      </c>
      <c r="Z879" t="s">
        <v>5944</v>
      </c>
    </row>
    <row r="880" spans="1:26" hidden="1" x14ac:dyDescent="0.25">
      <c r="A880" t="s">
        <v>5945</v>
      </c>
      <c r="B880" t="s">
        <v>10351</v>
      </c>
      <c r="C880" t="s">
        <v>9512</v>
      </c>
      <c r="D880" t="str">
        <f>TRIM(LEFT(SUBSTITUTE(SUBSTITUTE(SUBSTITUTE(Table1[[#This Row],[Product_category]],"&amp;"," &amp; "),"HomeImprovement","Home Improvement"),"Car&amp;Motorbike","Car &amp; Motorbike"),999))</f>
        <v>Home Improvement</v>
      </c>
      <c r="E880" t="s">
        <v>9513</v>
      </c>
      <c r="F880">
        <v>90</v>
      </c>
      <c r="G880">
        <v>100</v>
      </c>
      <c r="H880" t="str">
        <f>IF(Table1[[#This Row],[actual_price]]&lt;500,"&lt;500",
   IF(Table1[[#This Row],[actual_price]]&lt;=1000,"500–1000",IF(Table1[[#This Row],[actual_price]]&lt;=10000, "1000-10000",IF(Table1[[#This Row],[actual_price]]&lt;=50000, "10000-50000",IF(Table1[[#This Row],[actual_price]]&lt;=100000, "50000-100000","&gt;100000")))))</f>
        <v>&lt;500</v>
      </c>
      <c r="I880" t="str">
        <f>IF(Table1[[#This Row],[discount_percentage]] &lt;=20%, "0-20%",IF(Table1[[#This Row],[discount_percentage]] &lt;=50%, "20-50%", IF(Table1[[#This Row],[discount_percentage]] &lt;=70%, "50-70%", "70-100%" )))</f>
        <v>0-20%</v>
      </c>
      <c r="J880" s="1" t="str">
        <f>IF(Table1[[#This Row],[discount_percentage]] &gt;= 50%, "Over 50% discount", "Below 50% discount")</f>
        <v>Below 50% discount</v>
      </c>
      <c r="K880" s="4">
        <v>0.1</v>
      </c>
      <c r="L880">
        <v>4.3</v>
      </c>
      <c r="M880">
        <f>ROUND(Table1[[#This Row],[rating]], 0)</f>
        <v>4</v>
      </c>
      <c r="N880" s="1">
        <v>3061</v>
      </c>
      <c r="O880" s="1">
        <f>Table1[[#This Row],[rating]]*Table1[[#This Row],[ rating_count ]]</f>
        <v>13162.3</v>
      </c>
      <c r="P880" s="1" t="str">
        <f>IF(Table1[[#This Row],[ rating_count ]]&lt;= 1000, "&lt;=1000", "&gt;=1000" )</f>
        <v>&gt;=1000</v>
      </c>
      <c r="Q880" s="1">
        <f>Table1[[#This Row],[ rating_count ]]*Table1[[#This Row],[actual_price]]</f>
        <v>306100</v>
      </c>
      <c r="R880" t="s">
        <v>11541</v>
      </c>
      <c r="S880" s="6" t="s">
        <v>5946</v>
      </c>
      <c r="T880" t="s">
        <v>5310</v>
      </c>
      <c r="U880" t="s">
        <v>5947</v>
      </c>
      <c r="V880">
        <f>IF(TRIM(Table1[[#This Row],[review_id]])="", 0, LEN(Table1[[#This Row],[review_id]]) - LEN(SUBSTITUTE(Table1[[#This Row],[review_id]], ",", "")) + 1)</f>
        <v>8</v>
      </c>
      <c r="W880" t="s">
        <v>5948</v>
      </c>
      <c r="X880" t="s">
        <v>5949</v>
      </c>
      <c r="Y880" t="s">
        <v>5950</v>
      </c>
      <c r="Z880" t="s">
        <v>5951</v>
      </c>
    </row>
    <row r="881" spans="1:26" hidden="1" x14ac:dyDescent="0.25">
      <c r="A881" t="s">
        <v>5952</v>
      </c>
      <c r="B881" t="s">
        <v>10352</v>
      </c>
      <c r="C881" t="s">
        <v>9505</v>
      </c>
      <c r="D881" t="str">
        <f>TRIM(LEFT(SUBSTITUTE(SUBSTITUTE(SUBSTITUTE(Table1[[#This Row],[Product_category]],"&amp;"," &amp; "),"HomeImprovement","Home Improvement"),"Car&amp;Motorbike","Car &amp; Motorbike"),999))</f>
        <v>Home &amp; Kitchen</v>
      </c>
      <c r="E881" t="s">
        <v>9506</v>
      </c>
      <c r="F881" s="1">
        <v>1599</v>
      </c>
      <c r="G881" s="1">
        <v>2790</v>
      </c>
      <c r="H881" s="1" t="str">
        <f>IF(Table1[[#This Row],[actual_price]]&lt;500,"&lt;500",
   IF(Table1[[#This Row],[actual_price]]&lt;=1000,"500–1000",IF(Table1[[#This Row],[actual_price]]&lt;=10000, "1000-10000",IF(Table1[[#This Row],[actual_price]]&lt;=50000, "10000-50000",IF(Table1[[#This Row],[actual_price]]&lt;=100000, "50000-100000","&gt;100000")))))</f>
        <v>1000-10000</v>
      </c>
      <c r="I881" s="1" t="str">
        <f>IF(Table1[[#This Row],[discount_percentage]] &lt;=20%, "0-20%",IF(Table1[[#This Row],[discount_percentage]] &lt;=50%, "20-50%", IF(Table1[[#This Row],[discount_percentage]] &lt;=70%, "50-70%", "70-100%" )))</f>
        <v>20-50%</v>
      </c>
      <c r="J881" s="1" t="str">
        <f>IF(Table1[[#This Row],[discount_percentage]] &gt;= 50%, "Over 50% discount", "Below 50% discount")</f>
        <v>Below 50% discount</v>
      </c>
      <c r="K881" s="4">
        <v>0.43</v>
      </c>
      <c r="L881">
        <v>3.6</v>
      </c>
      <c r="M881">
        <f>ROUND(Table1[[#This Row],[rating]], 0)</f>
        <v>4</v>
      </c>
      <c r="N881" s="1">
        <v>2272</v>
      </c>
      <c r="O881" s="1">
        <f>Table1[[#This Row],[rating]]*Table1[[#This Row],[ rating_count ]]</f>
        <v>8179.2</v>
      </c>
      <c r="P881" s="1" t="str">
        <f>IF(Table1[[#This Row],[ rating_count ]]&lt;= 1000, "&lt;=1000", "&gt;=1000" )</f>
        <v>&gt;=1000</v>
      </c>
      <c r="Q881" s="1">
        <f>Table1[[#This Row],[ rating_count ]]*Table1[[#This Row],[actual_price]]</f>
        <v>6338880</v>
      </c>
      <c r="R881" t="s">
        <v>11542</v>
      </c>
      <c r="S881" s="6" t="s">
        <v>5953</v>
      </c>
      <c r="T881" t="s">
        <v>5318</v>
      </c>
      <c r="U881" t="s">
        <v>5955</v>
      </c>
      <c r="V881">
        <f>IF(TRIM(Table1[[#This Row],[review_id]])="", 0, LEN(Table1[[#This Row],[review_id]]) - LEN(SUBSTITUTE(Table1[[#This Row],[review_id]], ",", "")) + 1)</f>
        <v>8</v>
      </c>
      <c r="W881" t="s">
        <v>5956</v>
      </c>
      <c r="X881" t="s">
        <v>5957</v>
      </c>
      <c r="Y881" t="s">
        <v>5958</v>
      </c>
      <c r="Z881" t="s">
        <v>5959</v>
      </c>
    </row>
    <row r="882" spans="1:26" hidden="1" x14ac:dyDescent="0.25">
      <c r="A882" t="s">
        <v>5960</v>
      </c>
      <c r="B882" t="s">
        <v>10353</v>
      </c>
      <c r="C882" t="s">
        <v>9489</v>
      </c>
      <c r="D882" t="str">
        <f>TRIM(LEFT(SUBSTITUTE(SUBSTITUTE(SUBSTITUTE(Table1[[#This Row],[Product_category]],"&amp;"," &amp; "),"HomeImprovement","Home Improvement"),"Car&amp;Motorbike","Car &amp; Motorbike"),999))</f>
        <v>Computers &amp; Accessories</v>
      </c>
      <c r="E882" t="s">
        <v>9490</v>
      </c>
      <c r="F882">
        <v>599</v>
      </c>
      <c r="G882">
        <v>999</v>
      </c>
      <c r="H882" t="str">
        <f>IF(Table1[[#This Row],[actual_price]]&lt;500,"&lt;500",
   IF(Table1[[#This Row],[actual_price]]&lt;=1000,"500–1000",IF(Table1[[#This Row],[actual_price]]&lt;=10000, "1000-10000",IF(Table1[[#This Row],[actual_price]]&lt;=50000, "10000-50000",IF(Table1[[#This Row],[actual_price]]&lt;=100000, "50000-100000","&gt;100000")))))</f>
        <v>500–1000</v>
      </c>
      <c r="I882" t="str">
        <f>IF(Table1[[#This Row],[discount_percentage]] &lt;=20%, "0-20%",IF(Table1[[#This Row],[discount_percentage]] &lt;=50%, "20-50%", IF(Table1[[#This Row],[discount_percentage]] &lt;=70%, "50-70%", "70-100%" )))</f>
        <v>20-50%</v>
      </c>
      <c r="J882" s="1" t="str">
        <f>IF(Table1[[#This Row],[discount_percentage]] &gt;= 50%, "Over 50% discount", "Below 50% discount")</f>
        <v>Below 50% discount</v>
      </c>
      <c r="K882" s="4">
        <v>0.4</v>
      </c>
      <c r="L882">
        <v>4</v>
      </c>
      <c r="M882">
        <f>ROUND(Table1[[#This Row],[rating]], 0)</f>
        <v>4</v>
      </c>
      <c r="N882" s="1">
        <v>7601</v>
      </c>
      <c r="O882" s="1">
        <f>Table1[[#This Row],[rating]]*Table1[[#This Row],[ rating_count ]]</f>
        <v>30404</v>
      </c>
      <c r="P882" s="1" t="str">
        <f>IF(Table1[[#This Row],[ rating_count ]]&lt;= 1000, "&lt;=1000", "&gt;=1000" )</f>
        <v>&gt;=1000</v>
      </c>
      <c r="Q882" s="1">
        <f>Table1[[#This Row],[ rating_count ]]*Table1[[#This Row],[actual_price]]</f>
        <v>7593399</v>
      </c>
      <c r="R882" t="s">
        <v>11543</v>
      </c>
      <c r="S882" s="6" t="s">
        <v>5961</v>
      </c>
      <c r="T882" t="s">
        <v>12219</v>
      </c>
      <c r="U882" t="s">
        <v>5963</v>
      </c>
      <c r="V882">
        <f>IF(TRIM(Table1[[#This Row],[review_id]])="", 0, LEN(Table1[[#This Row],[review_id]]) - LEN(SUBSTITUTE(Table1[[#This Row],[review_id]], ",", "")) + 1)</f>
        <v>8</v>
      </c>
      <c r="W882" t="s">
        <v>5964</v>
      </c>
      <c r="X882" t="s">
        <v>5965</v>
      </c>
      <c r="Y882" t="s">
        <v>5966</v>
      </c>
      <c r="Z882" t="s">
        <v>5967</v>
      </c>
    </row>
    <row r="883" spans="1:26" hidden="1" x14ac:dyDescent="0.25">
      <c r="A883" t="s">
        <v>5968</v>
      </c>
      <c r="B883" t="s">
        <v>10354</v>
      </c>
      <c r="C883" t="s">
        <v>9489</v>
      </c>
      <c r="D883" t="str">
        <f>TRIM(LEFT(SUBSTITUTE(SUBSTITUTE(SUBSTITUTE(Table1[[#This Row],[Product_category]],"&amp;"," &amp; "),"HomeImprovement","Home Improvement"),"Car&amp;Motorbike","Car &amp; Motorbike"),999))</f>
        <v>Computers &amp; Accessories</v>
      </c>
      <c r="E883" t="s">
        <v>9509</v>
      </c>
      <c r="F883">
        <v>507</v>
      </c>
      <c r="G883" s="1">
        <v>1208</v>
      </c>
      <c r="H883" s="1" t="str">
        <f>IF(Table1[[#This Row],[actual_price]]&lt;500,"&lt;500",
   IF(Table1[[#This Row],[actual_price]]&lt;=1000,"500–1000",IF(Table1[[#This Row],[actual_price]]&lt;=10000, "1000-10000",IF(Table1[[#This Row],[actual_price]]&lt;=50000, "10000-50000",IF(Table1[[#This Row],[actual_price]]&lt;=100000, "50000-100000","&gt;100000")))))</f>
        <v>1000-10000</v>
      </c>
      <c r="I883" s="1" t="str">
        <f>IF(Table1[[#This Row],[discount_percentage]] &lt;=20%, "0-20%",IF(Table1[[#This Row],[discount_percentage]] &lt;=50%, "20-50%", IF(Table1[[#This Row],[discount_percentage]] &lt;=70%, "50-70%", "70-100%" )))</f>
        <v>50-70%</v>
      </c>
      <c r="J883" s="1" t="str">
        <f>IF(Table1[[#This Row],[discount_percentage]] &gt;= 50%, "Over 50% discount", "Below 50% discount")</f>
        <v>Over 50% discount</v>
      </c>
      <c r="K883" s="4">
        <v>0.57999999999999996</v>
      </c>
      <c r="L883">
        <v>4.0999999999999996</v>
      </c>
      <c r="M883">
        <f>ROUND(Table1[[#This Row],[rating]], 0)</f>
        <v>4</v>
      </c>
      <c r="N883" s="1">
        <v>8131</v>
      </c>
      <c r="O883" s="1">
        <f>Table1[[#This Row],[rating]]*Table1[[#This Row],[ rating_count ]]</f>
        <v>33337.1</v>
      </c>
      <c r="P883" s="1" t="str">
        <f>IF(Table1[[#This Row],[ rating_count ]]&lt;= 1000, "&lt;=1000", "&gt;=1000" )</f>
        <v>&gt;=1000</v>
      </c>
      <c r="Q883" s="1">
        <f>Table1[[#This Row],[ rating_count ]]*Table1[[#This Row],[actual_price]]</f>
        <v>9822248</v>
      </c>
      <c r="R883" t="s">
        <v>10848</v>
      </c>
      <c r="S883" s="6" t="s">
        <v>5969</v>
      </c>
      <c r="T883" t="s">
        <v>335</v>
      </c>
      <c r="U883" t="s">
        <v>5971</v>
      </c>
      <c r="V883">
        <f>IF(TRIM(Table1[[#This Row],[review_id]])="", 0, LEN(Table1[[#This Row],[review_id]]) - LEN(SUBSTITUTE(Table1[[#This Row],[review_id]], ",", "")) + 1)</f>
        <v>8</v>
      </c>
      <c r="W883" t="s">
        <v>5972</v>
      </c>
      <c r="X883" t="s">
        <v>5973</v>
      </c>
      <c r="Y883" t="s">
        <v>5974</v>
      </c>
      <c r="Z883" t="s">
        <v>5975</v>
      </c>
    </row>
    <row r="884" spans="1:26" hidden="1" x14ac:dyDescent="0.25">
      <c r="A884" t="s">
        <v>5976</v>
      </c>
      <c r="B884" t="s">
        <v>10355</v>
      </c>
      <c r="C884" t="s">
        <v>9489</v>
      </c>
      <c r="D884" t="str">
        <f>TRIM(LEFT(SUBSTITUTE(SUBSTITUTE(SUBSTITUTE(Table1[[#This Row],[Product_category]],"&amp;"," &amp; "),"HomeImprovement","Home Improvement"),"Car&amp;Motorbike","Car &amp; Motorbike"),999))</f>
        <v>Computers &amp; Accessories</v>
      </c>
      <c r="E884" t="s">
        <v>9490</v>
      </c>
      <c r="F884">
        <v>425</v>
      </c>
      <c r="G884">
        <v>899</v>
      </c>
      <c r="H884" t="str">
        <f>IF(Table1[[#This Row],[actual_price]]&lt;500,"&lt;500",
   IF(Table1[[#This Row],[actual_price]]&lt;=1000,"500–1000",IF(Table1[[#This Row],[actual_price]]&lt;=10000, "1000-10000",IF(Table1[[#This Row],[actual_price]]&lt;=50000, "10000-50000",IF(Table1[[#This Row],[actual_price]]&lt;=100000, "50000-100000","&gt;100000")))))</f>
        <v>500–1000</v>
      </c>
      <c r="I884" t="str">
        <f>IF(Table1[[#This Row],[discount_percentage]] &lt;=20%, "0-20%",IF(Table1[[#This Row],[discount_percentage]] &lt;=50%, "20-50%", IF(Table1[[#This Row],[discount_percentage]] &lt;=70%, "50-70%", "70-100%" )))</f>
        <v>50-70%</v>
      </c>
      <c r="J884" s="1" t="str">
        <f>IF(Table1[[#This Row],[discount_percentage]] &gt;= 50%, "Over 50% discount", "Below 50% discount")</f>
        <v>Over 50% discount</v>
      </c>
      <c r="K884" s="4">
        <v>0.53</v>
      </c>
      <c r="L884">
        <v>4.5</v>
      </c>
      <c r="M884">
        <f>ROUND(Table1[[#This Row],[rating]], 0)</f>
        <v>5</v>
      </c>
      <c r="N884" s="1">
        <v>4219</v>
      </c>
      <c r="O884" s="1">
        <f>Table1[[#This Row],[rating]]*Table1[[#This Row],[ rating_count ]]</f>
        <v>18985.5</v>
      </c>
      <c r="P884" s="1" t="str">
        <f>IF(Table1[[#This Row],[ rating_count ]]&lt;= 1000, "&lt;=1000", "&gt;=1000" )</f>
        <v>&gt;=1000</v>
      </c>
      <c r="Q884" s="1">
        <f>Table1[[#This Row],[ rating_count ]]*Table1[[#This Row],[actual_price]]</f>
        <v>3792881</v>
      </c>
      <c r="R884" t="s">
        <v>11544</v>
      </c>
      <c r="S884" s="6" t="s">
        <v>5977</v>
      </c>
      <c r="T884" t="s">
        <v>12220</v>
      </c>
      <c r="U884" t="s">
        <v>5978</v>
      </c>
      <c r="V884">
        <f>IF(TRIM(Table1[[#This Row],[review_id]])="", 0, LEN(Table1[[#This Row],[review_id]]) - LEN(SUBSTITUTE(Table1[[#This Row],[review_id]], ",", "")) + 1)</f>
        <v>8</v>
      </c>
      <c r="W884" t="s">
        <v>5979</v>
      </c>
      <c r="X884" t="s">
        <v>5980</v>
      </c>
      <c r="Y884" t="s">
        <v>5981</v>
      </c>
      <c r="Z884" t="s">
        <v>5982</v>
      </c>
    </row>
    <row r="885" spans="1:26" hidden="1" x14ac:dyDescent="0.25">
      <c r="A885" t="s">
        <v>5983</v>
      </c>
      <c r="B885" t="s">
        <v>10356</v>
      </c>
      <c r="C885" t="s">
        <v>9489</v>
      </c>
      <c r="D885" t="str">
        <f>TRIM(LEFT(SUBSTITUTE(SUBSTITUTE(SUBSTITUTE(Table1[[#This Row],[Product_category]],"&amp;"," &amp; "),"HomeImprovement","Home Improvement"),"Car&amp;Motorbike","Car &amp; Motorbike"),999))</f>
        <v>Computers &amp; Accessories</v>
      </c>
      <c r="E885" t="s">
        <v>9490</v>
      </c>
      <c r="F885" s="1">
        <v>1499</v>
      </c>
      <c r="G885" s="1">
        <v>3999</v>
      </c>
      <c r="H885" s="1" t="str">
        <f>IF(Table1[[#This Row],[actual_price]]&lt;500,"&lt;500",
   IF(Table1[[#This Row],[actual_price]]&lt;=1000,"500–1000",IF(Table1[[#This Row],[actual_price]]&lt;=10000, "1000-10000",IF(Table1[[#This Row],[actual_price]]&lt;=50000, "10000-50000",IF(Table1[[#This Row],[actual_price]]&lt;=100000, "50000-100000","&gt;100000")))))</f>
        <v>1000-10000</v>
      </c>
      <c r="I885" s="1" t="str">
        <f>IF(Table1[[#This Row],[discount_percentage]] &lt;=20%, "0-20%",IF(Table1[[#This Row],[discount_percentage]] &lt;=50%, "20-50%", IF(Table1[[#This Row],[discount_percentage]] &lt;=70%, "50-70%", "70-100%" )))</f>
        <v>50-70%</v>
      </c>
      <c r="J885" s="1" t="str">
        <f>IF(Table1[[#This Row],[discount_percentage]] &gt;= 50%, "Over 50% discount", "Below 50% discount")</f>
        <v>Over 50% discount</v>
      </c>
      <c r="K885" s="4">
        <v>0.63</v>
      </c>
      <c r="L885">
        <v>4.2</v>
      </c>
      <c r="M885">
        <f>ROUND(Table1[[#This Row],[rating]], 0)</f>
        <v>4</v>
      </c>
      <c r="N885" s="1">
        <v>42775</v>
      </c>
      <c r="O885" s="1">
        <f>Table1[[#This Row],[rating]]*Table1[[#This Row],[ rating_count ]]</f>
        <v>179655</v>
      </c>
      <c r="P885" s="1" t="str">
        <f>IF(Table1[[#This Row],[ rating_count ]]&lt;= 1000, "&lt;=1000", "&gt;=1000" )</f>
        <v>&gt;=1000</v>
      </c>
      <c r="Q885" s="1">
        <f>Table1[[#This Row],[ rating_count ]]*Table1[[#This Row],[actual_price]]</f>
        <v>171057225</v>
      </c>
      <c r="R885" t="s">
        <v>11545</v>
      </c>
      <c r="S885" s="6" t="s">
        <v>5984</v>
      </c>
      <c r="T885" t="s">
        <v>5340</v>
      </c>
      <c r="U885" t="s">
        <v>5986</v>
      </c>
      <c r="V885">
        <f>IF(TRIM(Table1[[#This Row],[review_id]])="", 0, LEN(Table1[[#This Row],[review_id]]) - LEN(SUBSTITUTE(Table1[[#This Row],[review_id]], ",", "")) + 1)</f>
        <v>8</v>
      </c>
      <c r="W885" t="s">
        <v>5987</v>
      </c>
      <c r="X885" t="s">
        <v>5988</v>
      </c>
      <c r="Y885" t="s">
        <v>5989</v>
      </c>
      <c r="Z885" t="s">
        <v>5990</v>
      </c>
    </row>
    <row r="886" spans="1:26" hidden="1" x14ac:dyDescent="0.25">
      <c r="A886" t="s">
        <v>5991</v>
      </c>
      <c r="B886" t="s">
        <v>10357</v>
      </c>
      <c r="C886" t="s">
        <v>9489</v>
      </c>
      <c r="D886" t="str">
        <f>TRIM(LEFT(SUBSTITUTE(SUBSTITUTE(SUBSTITUTE(Table1[[#This Row],[Product_category]],"&amp;"," &amp; "),"HomeImprovement","Home Improvement"),"Car&amp;Motorbike","Car &amp; Motorbike"),999))</f>
        <v>Computers &amp; Accessories</v>
      </c>
      <c r="E886" t="s">
        <v>9490</v>
      </c>
      <c r="F886">
        <v>549</v>
      </c>
      <c r="G886" s="1">
        <v>2499</v>
      </c>
      <c r="H886" s="1" t="str">
        <f>IF(Table1[[#This Row],[actual_price]]&lt;500,"&lt;500",
   IF(Table1[[#This Row],[actual_price]]&lt;=1000,"500–1000",IF(Table1[[#This Row],[actual_price]]&lt;=10000, "1000-10000",IF(Table1[[#This Row],[actual_price]]&lt;=50000, "10000-50000",IF(Table1[[#This Row],[actual_price]]&lt;=100000, "50000-100000","&gt;100000")))))</f>
        <v>1000-10000</v>
      </c>
      <c r="I886" s="1" t="str">
        <f>IF(Table1[[#This Row],[discount_percentage]] &lt;=20%, "0-20%",IF(Table1[[#This Row],[discount_percentage]] &lt;=50%, "20-50%", IF(Table1[[#This Row],[discount_percentage]] &lt;=70%, "50-70%", "70-100%" )))</f>
        <v>70-100%</v>
      </c>
      <c r="J886" s="1" t="str">
        <f>IF(Table1[[#This Row],[discount_percentage]] &gt;= 50%, "Over 50% discount", "Below 50% discount")</f>
        <v>Over 50% discount</v>
      </c>
      <c r="K886" s="4">
        <v>0.78</v>
      </c>
      <c r="L886">
        <v>4.3</v>
      </c>
      <c r="M886">
        <f>ROUND(Table1[[#This Row],[rating]], 0)</f>
        <v>4</v>
      </c>
      <c r="N886" s="1">
        <v>5556</v>
      </c>
      <c r="O886" s="1">
        <f>Table1[[#This Row],[rating]]*Table1[[#This Row],[ rating_count ]]</f>
        <v>23890.799999999999</v>
      </c>
      <c r="P886" s="1" t="str">
        <f>IF(Table1[[#This Row],[ rating_count ]]&lt;= 1000, "&lt;=1000", "&gt;=1000" )</f>
        <v>&gt;=1000</v>
      </c>
      <c r="Q886" s="1">
        <f>Table1[[#This Row],[ rating_count ]]*Table1[[#This Row],[actual_price]]</f>
        <v>13884444</v>
      </c>
      <c r="R886" t="s">
        <v>11546</v>
      </c>
      <c r="S886" s="6" t="s">
        <v>5992</v>
      </c>
      <c r="T886" t="s">
        <v>5348</v>
      </c>
      <c r="U886" t="s">
        <v>5993</v>
      </c>
      <c r="V886">
        <f>IF(TRIM(Table1[[#This Row],[review_id]])="", 0, LEN(Table1[[#This Row],[review_id]]) - LEN(SUBSTITUTE(Table1[[#This Row],[review_id]], ",", "")) + 1)</f>
        <v>8</v>
      </c>
      <c r="W886" t="s">
        <v>5994</v>
      </c>
      <c r="X886" t="s">
        <v>5995</v>
      </c>
      <c r="Y886" t="s">
        <v>5996</v>
      </c>
      <c r="Z886" t="s">
        <v>5997</v>
      </c>
    </row>
    <row r="887" spans="1:26" hidden="1" x14ac:dyDescent="0.25">
      <c r="A887" t="s">
        <v>5998</v>
      </c>
      <c r="B887" t="s">
        <v>5999</v>
      </c>
      <c r="C887" t="s">
        <v>9503</v>
      </c>
      <c r="D887" t="str">
        <f>TRIM(LEFT(SUBSTITUTE(SUBSTITUTE(SUBSTITUTE(Table1[[#This Row],[Product_category]],"&amp;"," &amp; "),"HomeImprovement","Home Improvement"),"Car&amp;Motorbike","Car &amp; Motorbike"),999))</f>
        <v>OfficeProducts</v>
      </c>
      <c r="E887" t="s">
        <v>9504</v>
      </c>
      <c r="F887">
        <v>199</v>
      </c>
      <c r="G887">
        <v>395</v>
      </c>
      <c r="H887" t="str">
        <f>IF(Table1[[#This Row],[actual_price]]&lt;500,"&lt;500",
   IF(Table1[[#This Row],[actual_price]]&lt;=1000,"500–1000",IF(Table1[[#This Row],[actual_price]]&lt;=10000, "1000-10000",IF(Table1[[#This Row],[actual_price]]&lt;=50000, "10000-50000",IF(Table1[[#This Row],[actual_price]]&lt;=100000, "50000-100000","&gt;100000")))))</f>
        <v>&lt;500</v>
      </c>
      <c r="I887" t="str">
        <f>IF(Table1[[#This Row],[discount_percentage]] &lt;=20%, "0-20%",IF(Table1[[#This Row],[discount_percentage]] &lt;=50%, "20-50%", IF(Table1[[#This Row],[discount_percentage]] &lt;=70%, "50-70%", "70-100%" )))</f>
        <v>20-50%</v>
      </c>
      <c r="J887" s="1" t="str">
        <f>IF(Table1[[#This Row],[discount_percentage]] &gt;= 50%, "Over 50% discount", "Below 50% discount")</f>
        <v>Over 50% discount</v>
      </c>
      <c r="K887" s="4">
        <v>0.5</v>
      </c>
      <c r="L887">
        <v>4.2</v>
      </c>
      <c r="M887">
        <f>ROUND(Table1[[#This Row],[rating]], 0)</f>
        <v>4</v>
      </c>
      <c r="N887" s="1">
        <v>92595</v>
      </c>
      <c r="O887" s="1">
        <f>Table1[[#This Row],[rating]]*Table1[[#This Row],[ rating_count ]]</f>
        <v>388899</v>
      </c>
      <c r="P887" s="1" t="str">
        <f>IF(Table1[[#This Row],[ rating_count ]]&lt;= 1000, "&lt;=1000", "&gt;=1000" )</f>
        <v>&gt;=1000</v>
      </c>
      <c r="Q887" s="1">
        <f>Table1[[#This Row],[ rating_count ]]*Table1[[#This Row],[actual_price]]</f>
        <v>36575025</v>
      </c>
      <c r="R887" t="s">
        <v>10851</v>
      </c>
      <c r="S887" s="6" t="s">
        <v>6000</v>
      </c>
      <c r="T887" t="s">
        <v>12000</v>
      </c>
      <c r="U887" t="s">
        <v>6002</v>
      </c>
      <c r="V887">
        <f>IF(TRIM(Table1[[#This Row],[review_id]])="", 0, LEN(Table1[[#This Row],[review_id]]) - LEN(SUBSTITUTE(Table1[[#This Row],[review_id]], ",", "")) + 1)</f>
        <v>8</v>
      </c>
      <c r="W887" t="s">
        <v>6003</v>
      </c>
      <c r="X887" t="s">
        <v>6004</v>
      </c>
      <c r="Y887" t="s">
        <v>6005</v>
      </c>
      <c r="Z887" t="s">
        <v>6006</v>
      </c>
    </row>
    <row r="888" spans="1:26" hidden="1" x14ac:dyDescent="0.25">
      <c r="A888" t="s">
        <v>6007</v>
      </c>
      <c r="B888" t="s">
        <v>10358</v>
      </c>
      <c r="C888" t="s">
        <v>9489</v>
      </c>
      <c r="D888" t="str">
        <f>TRIM(LEFT(SUBSTITUTE(SUBSTITUTE(SUBSTITUTE(Table1[[#This Row],[Product_category]],"&amp;"," &amp; "),"HomeImprovement","Home Improvement"),"Car&amp;Motorbike","Car &amp; Motorbike"),999))</f>
        <v>Computers &amp; Accessories</v>
      </c>
      <c r="E888" t="s">
        <v>9490</v>
      </c>
      <c r="F888" s="1">
        <v>1295</v>
      </c>
      <c r="G888" s="1">
        <v>1645</v>
      </c>
      <c r="H888" s="1" t="str">
        <f>IF(Table1[[#This Row],[actual_price]]&lt;500,"&lt;500",
   IF(Table1[[#This Row],[actual_price]]&lt;=1000,"500–1000",IF(Table1[[#This Row],[actual_price]]&lt;=10000, "1000-10000",IF(Table1[[#This Row],[actual_price]]&lt;=50000, "10000-50000",IF(Table1[[#This Row],[actual_price]]&lt;=100000, "50000-100000","&gt;100000")))))</f>
        <v>1000-10000</v>
      </c>
      <c r="I888" s="1" t="str">
        <f>IF(Table1[[#This Row],[discount_percentage]] &lt;=20%, "0-20%",IF(Table1[[#This Row],[discount_percentage]] &lt;=50%, "20-50%", IF(Table1[[#This Row],[discount_percentage]] &lt;=70%, "50-70%", "70-100%" )))</f>
        <v>20-50%</v>
      </c>
      <c r="J888" s="1" t="str">
        <f>IF(Table1[[#This Row],[discount_percentage]] &gt;= 50%, "Over 50% discount", "Below 50% discount")</f>
        <v>Below 50% discount</v>
      </c>
      <c r="K888" s="4">
        <v>0.21</v>
      </c>
      <c r="L888">
        <v>4.5999999999999996</v>
      </c>
      <c r="M888">
        <f>ROUND(Table1[[#This Row],[rating]], 0)</f>
        <v>5</v>
      </c>
      <c r="N888" s="1">
        <v>12375</v>
      </c>
      <c r="O888" s="1">
        <f>Table1[[#This Row],[rating]]*Table1[[#This Row],[ rating_count ]]</f>
        <v>56924.999999999993</v>
      </c>
      <c r="P888" s="1" t="str">
        <f>IF(Table1[[#This Row],[ rating_count ]]&lt;= 1000, "&lt;=1000", "&gt;=1000" )</f>
        <v>&gt;=1000</v>
      </c>
      <c r="Q888" s="1">
        <f>Table1[[#This Row],[ rating_count ]]*Table1[[#This Row],[actual_price]]</f>
        <v>20356875</v>
      </c>
      <c r="R888" t="s">
        <v>11547</v>
      </c>
      <c r="S888" s="6" t="s">
        <v>6008</v>
      </c>
      <c r="T888" t="s">
        <v>12221</v>
      </c>
      <c r="U888" t="s">
        <v>6010</v>
      </c>
      <c r="V888">
        <f>IF(TRIM(Table1[[#This Row],[review_id]])="", 0, LEN(Table1[[#This Row],[review_id]]) - LEN(SUBSTITUTE(Table1[[#This Row],[review_id]], ",", "")) + 1)</f>
        <v>8</v>
      </c>
      <c r="W888" t="s">
        <v>6011</v>
      </c>
      <c r="X888" t="s">
        <v>6012</v>
      </c>
      <c r="Y888" t="s">
        <v>6013</v>
      </c>
      <c r="Z888" t="s">
        <v>6014</v>
      </c>
    </row>
    <row r="889" spans="1:26" hidden="1" x14ac:dyDescent="0.25">
      <c r="A889" t="s">
        <v>6015</v>
      </c>
      <c r="B889" t="s">
        <v>10359</v>
      </c>
      <c r="C889" t="s">
        <v>9489</v>
      </c>
      <c r="D889" t="str">
        <f>TRIM(LEFT(SUBSTITUTE(SUBSTITUTE(SUBSTITUTE(Table1[[#This Row],[Product_category]],"&amp;"," &amp; "),"HomeImprovement","Home Improvement"),"Car&amp;Motorbike","Car &amp; Motorbike"),999))</f>
        <v>Computers &amp; Accessories</v>
      </c>
      <c r="E889" s="1" t="s">
        <v>9490</v>
      </c>
      <c r="F889">
        <v>310</v>
      </c>
      <c r="G889">
        <v>310</v>
      </c>
      <c r="H889" t="str">
        <f>IF(Table1[[#This Row],[actual_price]]&lt;500,"&lt;500",
   IF(Table1[[#This Row],[actual_price]]&lt;=1000,"500–1000",IF(Table1[[#This Row],[actual_price]]&lt;=10000, "1000-10000",IF(Table1[[#This Row],[actual_price]]&lt;=50000, "10000-50000",IF(Table1[[#This Row],[actual_price]]&lt;=100000, "50000-100000","&gt;100000")))))</f>
        <v>&lt;500</v>
      </c>
      <c r="I889" t="str">
        <f>IF(Table1[[#This Row],[discount_percentage]] &lt;=20%, "0-20%",IF(Table1[[#This Row],[discount_percentage]] &lt;=50%, "20-50%", IF(Table1[[#This Row],[discount_percentage]] &lt;=70%, "50-70%", "70-100%" )))</f>
        <v>0-20%</v>
      </c>
      <c r="J889" s="1" t="str">
        <f>IF(Table1[[#This Row],[discount_percentage]] &gt;= 50%, "Over 50% discount", "Below 50% discount")</f>
        <v>Below 50% discount</v>
      </c>
      <c r="K889" s="4">
        <v>0</v>
      </c>
      <c r="L889">
        <v>4.5</v>
      </c>
      <c r="M889">
        <f>ROUND(Table1[[#This Row],[rating]], 0)</f>
        <v>5</v>
      </c>
      <c r="N889" s="1">
        <v>5882</v>
      </c>
      <c r="O889" s="1">
        <f>Table1[[#This Row],[rating]]*Table1[[#This Row],[ rating_count ]]</f>
        <v>26469</v>
      </c>
      <c r="P889" s="1" t="str">
        <f>IF(Table1[[#This Row],[ rating_count ]]&lt;= 1000, "&lt;=1000", "&gt;=1000" )</f>
        <v>&gt;=1000</v>
      </c>
      <c r="Q889" s="1">
        <f>Table1[[#This Row],[ rating_count ]]*Table1[[#This Row],[actual_price]]</f>
        <v>1823420</v>
      </c>
      <c r="R889" t="s">
        <v>11548</v>
      </c>
      <c r="S889" s="6" t="s">
        <v>6016</v>
      </c>
      <c r="T889" t="s">
        <v>5363</v>
      </c>
      <c r="U889" t="s">
        <v>6018</v>
      </c>
      <c r="V889">
        <f>IF(TRIM(Table1[[#This Row],[review_id]])="", 0, LEN(Table1[[#This Row],[review_id]]) - LEN(SUBSTITUTE(Table1[[#This Row],[review_id]], ",", "")) + 1)</f>
        <v>8</v>
      </c>
      <c r="W889" t="s">
        <v>6019</v>
      </c>
      <c r="X889" t="s">
        <v>6020</v>
      </c>
      <c r="Y889" t="s">
        <v>6021</v>
      </c>
      <c r="Z889" t="s">
        <v>6022</v>
      </c>
    </row>
    <row r="890" spans="1:26" hidden="1" x14ac:dyDescent="0.25">
      <c r="A890" t="s">
        <v>6023</v>
      </c>
      <c r="B890" t="s">
        <v>10360</v>
      </c>
      <c r="C890" t="s">
        <v>9489</v>
      </c>
      <c r="D890" t="str">
        <f>TRIM(LEFT(SUBSTITUTE(SUBSTITUTE(SUBSTITUTE(Table1[[#This Row],[Product_category]],"&amp;"," &amp; "),"HomeImprovement","Home Improvement"),"Car&amp;Motorbike","Car &amp; Motorbike"),999))</f>
        <v>Computers &amp; Accessories</v>
      </c>
      <c r="E890" t="s">
        <v>9490</v>
      </c>
      <c r="F890">
        <v>149</v>
      </c>
      <c r="G890">
        <v>149</v>
      </c>
      <c r="H890" t="str">
        <f>IF(Table1[[#This Row],[actual_price]]&lt;500,"&lt;500",
   IF(Table1[[#This Row],[actual_price]]&lt;=1000,"500–1000",IF(Table1[[#This Row],[actual_price]]&lt;=10000, "1000-10000",IF(Table1[[#This Row],[actual_price]]&lt;=50000, "10000-50000",IF(Table1[[#This Row],[actual_price]]&lt;=100000, "50000-100000","&gt;100000")))))</f>
        <v>&lt;500</v>
      </c>
      <c r="I890" t="str">
        <f>IF(Table1[[#This Row],[discount_percentage]] &lt;=20%, "0-20%",IF(Table1[[#This Row],[discount_percentage]] &lt;=50%, "20-50%", IF(Table1[[#This Row],[discount_percentage]] &lt;=70%, "50-70%", "70-100%" )))</f>
        <v>0-20%</v>
      </c>
      <c r="J890" s="1" t="str">
        <f>IF(Table1[[#This Row],[discount_percentage]] &gt;= 50%, "Over 50% discount", "Below 50% discount")</f>
        <v>Below 50% discount</v>
      </c>
      <c r="K890" s="4">
        <v>0</v>
      </c>
      <c r="L890">
        <v>4.3</v>
      </c>
      <c r="M890">
        <f>ROUND(Table1[[#This Row],[rating]], 0)</f>
        <v>4</v>
      </c>
      <c r="N890" s="1">
        <v>10833</v>
      </c>
      <c r="O890" s="1">
        <f>Table1[[#This Row],[rating]]*Table1[[#This Row],[ rating_count ]]</f>
        <v>46581.9</v>
      </c>
      <c r="P890" s="1" t="str">
        <f>IF(Table1[[#This Row],[ rating_count ]]&lt;= 1000, "&lt;=1000", "&gt;=1000" )</f>
        <v>&gt;=1000</v>
      </c>
      <c r="Q890" s="1">
        <f>Table1[[#This Row],[ rating_count ]]*Table1[[#This Row],[actual_price]]</f>
        <v>1614117</v>
      </c>
      <c r="R890" t="s">
        <v>11271</v>
      </c>
      <c r="S890" s="6" t="s">
        <v>6024</v>
      </c>
      <c r="T890" t="s">
        <v>3243</v>
      </c>
      <c r="U890" t="s">
        <v>6025</v>
      </c>
      <c r="V890">
        <f>IF(TRIM(Table1[[#This Row],[review_id]])="", 0, LEN(Table1[[#This Row],[review_id]]) - LEN(SUBSTITUTE(Table1[[#This Row],[review_id]], ",", "")) + 1)</f>
        <v>8</v>
      </c>
      <c r="W890" t="s">
        <v>6026</v>
      </c>
      <c r="X890" t="s">
        <v>6027</v>
      </c>
      <c r="Y890" t="s">
        <v>6028</v>
      </c>
      <c r="Z890" t="s">
        <v>6029</v>
      </c>
    </row>
    <row r="891" spans="1:26" hidden="1" x14ac:dyDescent="0.25">
      <c r="A891" t="s">
        <v>6030</v>
      </c>
      <c r="B891" t="s">
        <v>10361</v>
      </c>
      <c r="C891" t="s">
        <v>9489</v>
      </c>
      <c r="D891" t="str">
        <f>TRIM(LEFT(SUBSTITUTE(SUBSTITUTE(SUBSTITUTE(Table1[[#This Row],[Product_category]],"&amp;"," &amp; "),"HomeImprovement","Home Improvement"),"Car&amp;Motorbike","Car &amp; Motorbike"),999))</f>
        <v>Computers &amp; Accessories</v>
      </c>
      <c r="E891" t="s">
        <v>9490</v>
      </c>
      <c r="F891" s="1">
        <v>1149</v>
      </c>
      <c r="G891" s="1">
        <v>1499</v>
      </c>
      <c r="H891" s="1" t="str">
        <f>IF(Table1[[#This Row],[actual_price]]&lt;500,"&lt;500",
   IF(Table1[[#This Row],[actual_price]]&lt;=1000,"500–1000",IF(Table1[[#This Row],[actual_price]]&lt;=10000, "1000-10000",IF(Table1[[#This Row],[actual_price]]&lt;=50000, "10000-50000",IF(Table1[[#This Row],[actual_price]]&lt;=100000, "50000-100000","&gt;100000")))))</f>
        <v>1000-10000</v>
      </c>
      <c r="I891" s="1" t="str">
        <f>IF(Table1[[#This Row],[discount_percentage]] &lt;=20%, "0-20%",IF(Table1[[#This Row],[discount_percentage]] &lt;=50%, "20-50%", IF(Table1[[#This Row],[discount_percentage]] &lt;=70%, "50-70%", "70-100%" )))</f>
        <v>20-50%</v>
      </c>
      <c r="J891" s="1" t="str">
        <f>IF(Table1[[#This Row],[discount_percentage]] &gt;= 50%, "Over 50% discount", "Below 50% discount")</f>
        <v>Below 50% discount</v>
      </c>
      <c r="K891" s="4">
        <v>0.23</v>
      </c>
      <c r="L891">
        <v>4.0999999999999996</v>
      </c>
      <c r="M891">
        <f>ROUND(Table1[[#This Row],[rating]], 0)</f>
        <v>4</v>
      </c>
      <c r="N891" s="1">
        <v>10443</v>
      </c>
      <c r="O891" s="1">
        <f>Table1[[#This Row],[rating]]*Table1[[#This Row],[ rating_count ]]</f>
        <v>42816.299999999996</v>
      </c>
      <c r="P891" s="1" t="str">
        <f>IF(Table1[[#This Row],[ rating_count ]]&lt;= 1000, "&lt;=1000", "&gt;=1000" )</f>
        <v>&gt;=1000</v>
      </c>
      <c r="Q891" s="1">
        <f>Table1[[#This Row],[ rating_count ]]*Table1[[#This Row],[actual_price]]</f>
        <v>15654057</v>
      </c>
      <c r="R891" t="s">
        <v>11549</v>
      </c>
      <c r="S891" s="6" t="s">
        <v>6031</v>
      </c>
      <c r="T891" t="s">
        <v>5371</v>
      </c>
      <c r="U891" t="s">
        <v>6033</v>
      </c>
      <c r="V891">
        <f>IF(TRIM(Table1[[#This Row],[review_id]])="", 0, LEN(Table1[[#This Row],[review_id]]) - LEN(SUBSTITUTE(Table1[[#This Row],[review_id]], ",", "")) + 1)</f>
        <v>8</v>
      </c>
      <c r="W891" t="s">
        <v>6034</v>
      </c>
      <c r="X891" t="s">
        <v>6035</v>
      </c>
      <c r="Y891" t="s">
        <v>6036</v>
      </c>
      <c r="Z891" t="s">
        <v>6037</v>
      </c>
    </row>
    <row r="892" spans="1:26" hidden="1" x14ac:dyDescent="0.25">
      <c r="A892" t="s">
        <v>6038</v>
      </c>
      <c r="B892" t="s">
        <v>10362</v>
      </c>
      <c r="C892" t="s">
        <v>9489</v>
      </c>
      <c r="D892" t="str">
        <f>TRIM(LEFT(SUBSTITUTE(SUBSTITUTE(SUBSTITUTE(Table1[[#This Row],[Product_category]],"&amp;"," &amp; "),"HomeImprovement","Home Improvement"),"Car&amp;Motorbike","Car &amp; Motorbike"),999))</f>
        <v>Computers &amp; Accessories</v>
      </c>
      <c r="E892" s="1" t="s">
        <v>9491</v>
      </c>
      <c r="F892">
        <v>499</v>
      </c>
      <c r="G892" s="1">
        <v>1299</v>
      </c>
      <c r="H892" s="1" t="str">
        <f>IF(Table1[[#This Row],[actual_price]]&lt;500,"&lt;500",
   IF(Table1[[#This Row],[actual_price]]&lt;=1000,"500–1000",IF(Table1[[#This Row],[actual_price]]&lt;=10000, "1000-10000",IF(Table1[[#This Row],[actual_price]]&lt;=50000, "10000-50000",IF(Table1[[#This Row],[actual_price]]&lt;=100000, "50000-100000","&gt;100000")))))</f>
        <v>1000-10000</v>
      </c>
      <c r="I892" s="1" t="str">
        <f>IF(Table1[[#This Row],[discount_percentage]] &lt;=20%, "0-20%",IF(Table1[[#This Row],[discount_percentage]] &lt;=50%, "20-50%", IF(Table1[[#This Row],[discount_percentage]] &lt;=70%, "50-70%", "70-100%" )))</f>
        <v>50-70%</v>
      </c>
      <c r="J892" s="1" t="str">
        <f>IF(Table1[[#This Row],[discount_percentage]] &gt;= 50%, "Over 50% discount", "Below 50% discount")</f>
        <v>Over 50% discount</v>
      </c>
      <c r="K892" s="4">
        <v>0.62</v>
      </c>
      <c r="L892">
        <v>4.5</v>
      </c>
      <c r="M892">
        <f>ROUND(Table1[[#This Row],[rating]], 0)</f>
        <v>5</v>
      </c>
      <c r="N892">
        <v>434</v>
      </c>
      <c r="O892" s="1">
        <f>Table1[[#This Row],[rating]]*Table1[[#This Row],[ rating_count ]]</f>
        <v>1953</v>
      </c>
      <c r="P892" s="1" t="str">
        <f>IF(Table1[[#This Row],[ rating_count ]]&lt;= 1000, "&lt;=1000", "&gt;=1000" )</f>
        <v>&lt;=1000</v>
      </c>
      <c r="Q892" s="1">
        <f>Table1[[#This Row],[ rating_count ]]*Table1[[#This Row],[actual_price]]</f>
        <v>563766</v>
      </c>
      <c r="R892" t="s">
        <v>11550</v>
      </c>
      <c r="S892" s="6" t="s">
        <v>6039</v>
      </c>
      <c r="T892" t="s">
        <v>12222</v>
      </c>
      <c r="U892" t="s">
        <v>6041</v>
      </c>
      <c r="V892">
        <f>IF(TRIM(Table1[[#This Row],[review_id]])="", 0, LEN(Table1[[#This Row],[review_id]]) - LEN(SUBSTITUTE(Table1[[#This Row],[review_id]], ",", "")) + 1)</f>
        <v>8</v>
      </c>
      <c r="W892" t="s">
        <v>6042</v>
      </c>
      <c r="X892" t="s">
        <v>6043</v>
      </c>
      <c r="Y892" t="s">
        <v>6044</v>
      </c>
      <c r="Z892" t="s">
        <v>6045</v>
      </c>
    </row>
    <row r="893" spans="1:26" hidden="1" x14ac:dyDescent="0.25">
      <c r="A893" t="s">
        <v>6046</v>
      </c>
      <c r="B893" t="s">
        <v>10363</v>
      </c>
      <c r="C893" t="s">
        <v>9492</v>
      </c>
      <c r="D893" t="str">
        <f>TRIM(LEFT(SUBSTITUTE(SUBSTITUTE(SUBSTITUTE(Table1[[#This Row],[Product_category]],"&amp;"," &amp; "),"HomeImprovement","Home Improvement"),"Car&amp;Motorbike","Car &amp; Motorbike"),999))</f>
        <v>Electronics</v>
      </c>
      <c r="E893" s="1" t="s">
        <v>9495</v>
      </c>
      <c r="F893">
        <v>999</v>
      </c>
      <c r="G893" s="1">
        <v>4199</v>
      </c>
      <c r="H893" s="1" t="str">
        <f>IF(Table1[[#This Row],[actual_price]]&lt;500,"&lt;500",
   IF(Table1[[#This Row],[actual_price]]&lt;=1000,"500–1000",IF(Table1[[#This Row],[actual_price]]&lt;=10000, "1000-10000",IF(Table1[[#This Row],[actual_price]]&lt;=50000, "10000-50000",IF(Table1[[#This Row],[actual_price]]&lt;=100000, "50000-100000","&gt;100000")))))</f>
        <v>1000-10000</v>
      </c>
      <c r="I893" s="1" t="str">
        <f>IF(Table1[[#This Row],[discount_percentage]] &lt;=20%, "0-20%",IF(Table1[[#This Row],[discount_percentage]] &lt;=50%, "20-50%", IF(Table1[[#This Row],[discount_percentage]] &lt;=70%, "50-70%", "70-100%" )))</f>
        <v>70-100%</v>
      </c>
      <c r="J893" s="1" t="str">
        <f>IF(Table1[[#This Row],[discount_percentage]] &gt;= 50%, "Over 50% discount", "Below 50% discount")</f>
        <v>Over 50% discount</v>
      </c>
      <c r="K893" s="4">
        <v>0.76</v>
      </c>
      <c r="L893">
        <v>3.5</v>
      </c>
      <c r="M893">
        <f>ROUND(Table1[[#This Row],[rating]], 0)</f>
        <v>4</v>
      </c>
      <c r="N893" s="1">
        <v>1913</v>
      </c>
      <c r="O893" s="1">
        <f>Table1[[#This Row],[rating]]*Table1[[#This Row],[ rating_count ]]</f>
        <v>6695.5</v>
      </c>
      <c r="P893" s="1" t="str">
        <f>IF(Table1[[#This Row],[ rating_count ]]&lt;= 1000, "&lt;=1000", "&gt;=1000" )</f>
        <v>&gt;=1000</v>
      </c>
      <c r="Q893" s="1">
        <f>Table1[[#This Row],[ rating_count ]]*Table1[[#This Row],[actual_price]]</f>
        <v>8032687</v>
      </c>
      <c r="R893" t="s">
        <v>11551</v>
      </c>
      <c r="S893" s="6" t="s">
        <v>6047</v>
      </c>
      <c r="T893" t="s">
        <v>5386</v>
      </c>
      <c r="U893" t="s">
        <v>6048</v>
      </c>
      <c r="V893">
        <f>IF(TRIM(Table1[[#This Row],[review_id]])="", 0, LEN(Table1[[#This Row],[review_id]]) - LEN(SUBSTITUTE(Table1[[#This Row],[review_id]], ",", "")) + 1)</f>
        <v>8</v>
      </c>
      <c r="W893" t="s">
        <v>6049</v>
      </c>
      <c r="X893" t="s">
        <v>6050</v>
      </c>
      <c r="Y893" t="s">
        <v>6051</v>
      </c>
      <c r="Z893" t="s">
        <v>6052</v>
      </c>
    </row>
    <row r="894" spans="1:26" hidden="1" x14ac:dyDescent="0.25">
      <c r="A894" t="s">
        <v>6053</v>
      </c>
      <c r="B894" t="s">
        <v>10364</v>
      </c>
      <c r="C894" t="s">
        <v>9489</v>
      </c>
      <c r="D894" t="str">
        <f>TRIM(LEFT(SUBSTITUTE(SUBSTITUTE(SUBSTITUTE(Table1[[#This Row],[Product_category]],"&amp;"," &amp; "),"HomeImprovement","Home Improvement"),"Car&amp;Motorbike","Car &amp; Motorbike"),999))</f>
        <v>Computers &amp; Accessories</v>
      </c>
      <c r="E894" s="1" t="s">
        <v>9490</v>
      </c>
      <c r="F894" s="1">
        <v>1709</v>
      </c>
      <c r="G894" s="1">
        <v>4000</v>
      </c>
      <c r="H894" s="1" t="str">
        <f>IF(Table1[[#This Row],[actual_price]]&lt;500,"&lt;500",
   IF(Table1[[#This Row],[actual_price]]&lt;=1000,"500–1000",IF(Table1[[#This Row],[actual_price]]&lt;=10000, "1000-10000",IF(Table1[[#This Row],[actual_price]]&lt;=50000, "10000-50000",IF(Table1[[#This Row],[actual_price]]&lt;=100000, "50000-100000","&gt;100000")))))</f>
        <v>1000-10000</v>
      </c>
      <c r="I894" s="1" t="str">
        <f>IF(Table1[[#This Row],[discount_percentage]] &lt;=20%, "0-20%",IF(Table1[[#This Row],[discount_percentage]] &lt;=50%, "20-50%", IF(Table1[[#This Row],[discount_percentage]] &lt;=70%, "50-70%", "70-100%" )))</f>
        <v>50-70%</v>
      </c>
      <c r="J894" s="1" t="str">
        <f>IF(Table1[[#This Row],[discount_percentage]] &gt;= 50%, "Over 50% discount", "Below 50% discount")</f>
        <v>Over 50% discount</v>
      </c>
      <c r="K894" s="4">
        <v>0.56999999999999995</v>
      </c>
      <c r="L894">
        <v>4.4000000000000004</v>
      </c>
      <c r="M894">
        <f>ROUND(Table1[[#This Row],[rating]], 0)</f>
        <v>4</v>
      </c>
      <c r="N894" s="1">
        <v>3029</v>
      </c>
      <c r="O894" s="1">
        <f>Table1[[#This Row],[rating]]*Table1[[#This Row],[ rating_count ]]</f>
        <v>13327.6</v>
      </c>
      <c r="P894" s="1" t="str">
        <f>IF(Table1[[#This Row],[ rating_count ]]&lt;= 1000, "&lt;=1000", "&gt;=1000" )</f>
        <v>&gt;=1000</v>
      </c>
      <c r="Q894" s="1">
        <f>Table1[[#This Row],[ rating_count ]]*Table1[[#This Row],[actual_price]]</f>
        <v>12116000</v>
      </c>
      <c r="R894" t="s">
        <v>11552</v>
      </c>
      <c r="S894" s="6" t="s">
        <v>6054</v>
      </c>
      <c r="T894" t="s">
        <v>12223</v>
      </c>
      <c r="U894" t="s">
        <v>6056</v>
      </c>
      <c r="V894">
        <f>IF(TRIM(Table1[[#This Row],[review_id]])="", 0, LEN(Table1[[#This Row],[review_id]]) - LEN(SUBSTITUTE(Table1[[#This Row],[review_id]], ",", "")) + 1)</f>
        <v>8</v>
      </c>
      <c r="W894" t="s">
        <v>6057</v>
      </c>
      <c r="X894" t="s">
        <v>6058</v>
      </c>
      <c r="Y894" t="s">
        <v>6059</v>
      </c>
      <c r="Z894" t="s">
        <v>6060</v>
      </c>
    </row>
    <row r="895" spans="1:26" hidden="1" x14ac:dyDescent="0.25">
      <c r="A895" t="s">
        <v>6061</v>
      </c>
      <c r="B895" t="s">
        <v>10365</v>
      </c>
      <c r="C895" t="s">
        <v>9503</v>
      </c>
      <c r="D895" t="str">
        <f>TRIM(LEFT(SUBSTITUTE(SUBSTITUTE(SUBSTITUTE(Table1[[#This Row],[Product_category]],"&amp;"," &amp; "),"HomeImprovement","Home Improvement"),"Car&amp;Motorbike","Car &amp; Motorbike"),999))</f>
        <v>OfficeProducts</v>
      </c>
      <c r="E895" t="s">
        <v>9504</v>
      </c>
      <c r="F895">
        <v>250</v>
      </c>
      <c r="G895">
        <v>250</v>
      </c>
      <c r="H895" t="str">
        <f>IF(Table1[[#This Row],[actual_price]]&lt;500,"&lt;500",
   IF(Table1[[#This Row],[actual_price]]&lt;=1000,"500–1000",IF(Table1[[#This Row],[actual_price]]&lt;=10000, "1000-10000",IF(Table1[[#This Row],[actual_price]]&lt;=50000, "10000-50000",IF(Table1[[#This Row],[actual_price]]&lt;=100000, "50000-100000","&gt;100000")))))</f>
        <v>&lt;500</v>
      </c>
      <c r="I895" t="str">
        <f>IF(Table1[[#This Row],[discount_percentage]] &lt;=20%, "0-20%",IF(Table1[[#This Row],[discount_percentage]] &lt;=50%, "20-50%", IF(Table1[[#This Row],[discount_percentage]] &lt;=70%, "50-70%", "70-100%" )))</f>
        <v>0-20%</v>
      </c>
      <c r="J895" s="1" t="str">
        <f>IF(Table1[[#This Row],[discount_percentage]] &gt;= 50%, "Over 50% discount", "Below 50% discount")</f>
        <v>Below 50% discount</v>
      </c>
      <c r="K895" s="4">
        <v>0</v>
      </c>
      <c r="L895">
        <v>4.2</v>
      </c>
      <c r="M895">
        <f>ROUND(Table1[[#This Row],[rating]], 0)</f>
        <v>4</v>
      </c>
      <c r="N895" s="1">
        <v>2628</v>
      </c>
      <c r="O895" s="1">
        <f>Table1[[#This Row],[rating]]*Table1[[#This Row],[ rating_count ]]</f>
        <v>11037.6</v>
      </c>
      <c r="P895" s="1" t="str">
        <f>IF(Table1[[#This Row],[ rating_count ]]&lt;= 1000, "&lt;=1000", "&gt;=1000" )</f>
        <v>&gt;=1000</v>
      </c>
      <c r="Q895" s="1">
        <f>Table1[[#This Row],[ rating_count ]]*Table1[[#This Row],[actual_price]]</f>
        <v>657000</v>
      </c>
      <c r="R895" t="s">
        <v>11553</v>
      </c>
      <c r="S895" s="6" t="s">
        <v>6062</v>
      </c>
      <c r="T895" t="s">
        <v>12224</v>
      </c>
      <c r="U895" t="s">
        <v>6064</v>
      </c>
      <c r="V895">
        <f>IF(TRIM(Table1[[#This Row],[review_id]])="", 0, LEN(Table1[[#This Row],[review_id]]) - LEN(SUBSTITUTE(Table1[[#This Row],[review_id]], ",", "")) + 1)</f>
        <v>8</v>
      </c>
      <c r="W895" t="s">
        <v>6065</v>
      </c>
      <c r="X895" t="s">
        <v>6066</v>
      </c>
      <c r="Y895" t="s">
        <v>6067</v>
      </c>
      <c r="Z895" t="s">
        <v>6068</v>
      </c>
    </row>
    <row r="896" spans="1:26" hidden="1" x14ac:dyDescent="0.25">
      <c r="A896" t="s">
        <v>6069</v>
      </c>
      <c r="B896" t="s">
        <v>10366</v>
      </c>
      <c r="C896" t="s">
        <v>9489</v>
      </c>
      <c r="D896" t="str">
        <f>TRIM(LEFT(SUBSTITUTE(SUBSTITUTE(SUBSTITUTE(Table1[[#This Row],[Product_category]],"&amp;"," &amp; "),"HomeImprovement","Home Improvement"),"Car&amp;Motorbike","Car &amp; Motorbike"),999))</f>
        <v>Computers &amp; Accessories</v>
      </c>
      <c r="E896" s="1" t="s">
        <v>9490</v>
      </c>
      <c r="F896" s="1">
        <v>1199</v>
      </c>
      <c r="G896" s="1">
        <v>2199</v>
      </c>
      <c r="H896" s="1" t="str">
        <f>IF(Table1[[#This Row],[actual_price]]&lt;500,"&lt;500",
   IF(Table1[[#This Row],[actual_price]]&lt;=1000,"500–1000",IF(Table1[[#This Row],[actual_price]]&lt;=10000, "1000-10000",IF(Table1[[#This Row],[actual_price]]&lt;=50000, "10000-50000",IF(Table1[[#This Row],[actual_price]]&lt;=100000, "50000-100000","&gt;100000")))))</f>
        <v>1000-10000</v>
      </c>
      <c r="I896" s="1" t="str">
        <f>IF(Table1[[#This Row],[discount_percentage]] &lt;=20%, "0-20%",IF(Table1[[#This Row],[discount_percentage]] &lt;=50%, "20-50%", IF(Table1[[#This Row],[discount_percentage]] &lt;=70%, "50-70%", "70-100%" )))</f>
        <v>20-50%</v>
      </c>
      <c r="J896" s="1" t="str">
        <f>IF(Table1[[#This Row],[discount_percentage]] &gt;= 50%, "Over 50% discount", "Below 50% discount")</f>
        <v>Below 50% discount</v>
      </c>
      <c r="K896" s="4">
        <v>0.45</v>
      </c>
      <c r="L896">
        <v>4.4000000000000004</v>
      </c>
      <c r="M896">
        <f>ROUND(Table1[[#This Row],[rating]], 0)</f>
        <v>4</v>
      </c>
      <c r="N896" s="1">
        <v>24780</v>
      </c>
      <c r="O896" s="1">
        <f>Table1[[#This Row],[rating]]*Table1[[#This Row],[ rating_count ]]</f>
        <v>109032.00000000001</v>
      </c>
      <c r="P896" s="1" t="str">
        <f>IF(Table1[[#This Row],[ rating_count ]]&lt;= 1000, "&lt;=1000", "&gt;=1000" )</f>
        <v>&gt;=1000</v>
      </c>
      <c r="Q896" s="1">
        <f>Table1[[#This Row],[ rating_count ]]*Table1[[#This Row],[actual_price]]</f>
        <v>54491220</v>
      </c>
      <c r="R896" t="s">
        <v>10852</v>
      </c>
      <c r="S896" s="6" t="s">
        <v>6070</v>
      </c>
      <c r="T896" t="s">
        <v>12001</v>
      </c>
      <c r="U896" t="s">
        <v>6072</v>
      </c>
      <c r="V896">
        <f>IF(TRIM(Table1[[#This Row],[review_id]])="", 0, LEN(Table1[[#This Row],[review_id]]) - LEN(SUBSTITUTE(Table1[[#This Row],[review_id]], ",", "")) + 1)</f>
        <v>8</v>
      </c>
      <c r="W896" t="s">
        <v>6073</v>
      </c>
      <c r="X896" t="s">
        <v>6074</v>
      </c>
      <c r="Y896" t="s">
        <v>6075</v>
      </c>
      <c r="Z896" t="s">
        <v>6076</v>
      </c>
    </row>
    <row r="897" spans="1:26" hidden="1" x14ac:dyDescent="0.25">
      <c r="A897" t="s">
        <v>6077</v>
      </c>
      <c r="B897" t="s">
        <v>6078</v>
      </c>
      <c r="C897" t="s">
        <v>9503</v>
      </c>
      <c r="D897" t="str">
        <f>TRIM(LEFT(SUBSTITUTE(SUBSTITUTE(SUBSTITUTE(Table1[[#This Row],[Product_category]],"&amp;"," &amp; "),"HomeImprovement","Home Improvement"),"Car&amp;Motorbike","Car &amp; Motorbike"),999))</f>
        <v>OfficeProducts</v>
      </c>
      <c r="E897" t="s">
        <v>9504</v>
      </c>
      <c r="F897">
        <v>90</v>
      </c>
      <c r="G897">
        <v>100</v>
      </c>
      <c r="H897" t="str">
        <f>IF(Table1[[#This Row],[actual_price]]&lt;500,"&lt;500",
   IF(Table1[[#This Row],[actual_price]]&lt;=1000,"500–1000",IF(Table1[[#This Row],[actual_price]]&lt;=10000, "1000-10000",IF(Table1[[#This Row],[actual_price]]&lt;=50000, "10000-50000",IF(Table1[[#This Row],[actual_price]]&lt;=100000, "50000-100000","&gt;100000")))))</f>
        <v>&lt;500</v>
      </c>
      <c r="I897" t="str">
        <f>IF(Table1[[#This Row],[discount_percentage]] &lt;=20%, "0-20%",IF(Table1[[#This Row],[discount_percentage]] &lt;=50%, "20-50%", IF(Table1[[#This Row],[discount_percentage]] &lt;=70%, "50-70%", "70-100%" )))</f>
        <v>0-20%</v>
      </c>
      <c r="J897" s="1" t="str">
        <f>IF(Table1[[#This Row],[discount_percentage]] &gt;= 50%, "Over 50% discount", "Below 50% discount")</f>
        <v>Below 50% discount</v>
      </c>
      <c r="K897" s="4">
        <v>0.1</v>
      </c>
      <c r="L897">
        <v>4.4000000000000004</v>
      </c>
      <c r="M897">
        <f>ROUND(Table1[[#This Row],[rating]], 0)</f>
        <v>4</v>
      </c>
      <c r="N897" s="1">
        <v>10718</v>
      </c>
      <c r="O897" s="1">
        <f>Table1[[#This Row],[rating]]*Table1[[#This Row],[ rating_count ]]</f>
        <v>47159.200000000004</v>
      </c>
      <c r="P897" s="1" t="str">
        <f>IF(Table1[[#This Row],[ rating_count ]]&lt;= 1000, "&lt;=1000", "&gt;=1000" )</f>
        <v>&gt;=1000</v>
      </c>
      <c r="Q897" s="1">
        <f>Table1[[#This Row],[ rating_count ]]*Table1[[#This Row],[actual_price]]</f>
        <v>1071800</v>
      </c>
      <c r="R897" t="s">
        <v>11554</v>
      </c>
      <c r="S897" s="6" t="s">
        <v>6079</v>
      </c>
      <c r="T897" t="s">
        <v>12225</v>
      </c>
      <c r="U897" t="s">
        <v>6080</v>
      </c>
      <c r="V897">
        <f>IF(TRIM(Table1[[#This Row],[review_id]])="", 0, LEN(Table1[[#This Row],[review_id]]) - LEN(SUBSTITUTE(Table1[[#This Row],[review_id]], ",", "")) + 1)</f>
        <v>8</v>
      </c>
      <c r="W897" t="s">
        <v>6081</v>
      </c>
      <c r="X897" t="s">
        <v>6082</v>
      </c>
      <c r="Y897" t="s">
        <v>6083</v>
      </c>
      <c r="Z897" t="s">
        <v>6084</v>
      </c>
    </row>
    <row r="898" spans="1:26" hidden="1" x14ac:dyDescent="0.25">
      <c r="A898" t="s">
        <v>6085</v>
      </c>
      <c r="B898" t="s">
        <v>6086</v>
      </c>
      <c r="C898" t="s">
        <v>9503</v>
      </c>
      <c r="D898" t="str">
        <f>TRIM(LEFT(SUBSTITUTE(SUBSTITUTE(SUBSTITUTE(Table1[[#This Row],[Product_category]],"&amp;"," &amp; "),"HomeImprovement","Home Improvement"),"Car&amp;Motorbike","Car &amp; Motorbike"),999))</f>
        <v>OfficeProducts</v>
      </c>
      <c r="E898" t="s">
        <v>9504</v>
      </c>
      <c r="F898" s="1">
        <v>2025</v>
      </c>
      <c r="G898" s="1">
        <v>5999</v>
      </c>
      <c r="H898" s="1" t="str">
        <f>IF(Table1[[#This Row],[actual_price]]&lt;500,"&lt;500",
   IF(Table1[[#This Row],[actual_price]]&lt;=1000,"500–1000",IF(Table1[[#This Row],[actual_price]]&lt;=10000, "1000-10000",IF(Table1[[#This Row],[actual_price]]&lt;=50000, "10000-50000",IF(Table1[[#This Row],[actual_price]]&lt;=100000, "50000-100000","&gt;100000")))))</f>
        <v>1000-10000</v>
      </c>
      <c r="I898" s="1" t="str">
        <f>IF(Table1[[#This Row],[discount_percentage]] &lt;=20%, "0-20%",IF(Table1[[#This Row],[discount_percentage]] &lt;=50%, "20-50%", IF(Table1[[#This Row],[discount_percentage]] &lt;=70%, "50-70%", "70-100%" )))</f>
        <v>50-70%</v>
      </c>
      <c r="J898" s="1" t="str">
        <f>IF(Table1[[#This Row],[discount_percentage]] &gt;= 50%, "Over 50% discount", "Below 50% discount")</f>
        <v>Over 50% discount</v>
      </c>
      <c r="K898" s="4">
        <v>0.66</v>
      </c>
      <c r="L898">
        <v>4.2</v>
      </c>
      <c r="M898">
        <f>ROUND(Table1[[#This Row],[rating]], 0)</f>
        <v>4</v>
      </c>
      <c r="N898" s="1">
        <v>6233</v>
      </c>
      <c r="O898" s="1">
        <f>Table1[[#This Row],[rating]]*Table1[[#This Row],[ rating_count ]]</f>
        <v>26178.600000000002</v>
      </c>
      <c r="P898" s="1" t="str">
        <f>IF(Table1[[#This Row],[ rating_count ]]&lt;= 1000, "&lt;=1000", "&gt;=1000" )</f>
        <v>&gt;=1000</v>
      </c>
      <c r="Q898" s="1">
        <f>Table1[[#This Row],[ rating_count ]]*Table1[[#This Row],[actual_price]]</f>
        <v>37391767</v>
      </c>
      <c r="R898" t="s">
        <v>11555</v>
      </c>
      <c r="S898" s="6" t="s">
        <v>6087</v>
      </c>
      <c r="T898" t="s">
        <v>5415</v>
      </c>
      <c r="U898" t="s">
        <v>6089</v>
      </c>
      <c r="V898">
        <f>IF(TRIM(Table1[[#This Row],[review_id]])="", 0, LEN(Table1[[#This Row],[review_id]]) - LEN(SUBSTITUTE(Table1[[#This Row],[review_id]], ",", "")) + 1)</f>
        <v>8</v>
      </c>
      <c r="W898" t="s">
        <v>6090</v>
      </c>
      <c r="X898" t="s">
        <v>6091</v>
      </c>
      <c r="Y898" t="s">
        <v>6092</v>
      </c>
      <c r="Z898" t="s">
        <v>6093</v>
      </c>
    </row>
    <row r="899" spans="1:26" hidden="1" x14ac:dyDescent="0.25">
      <c r="A899" t="s">
        <v>6094</v>
      </c>
      <c r="B899" t="s">
        <v>10367</v>
      </c>
      <c r="C899" t="s">
        <v>9489</v>
      </c>
      <c r="D899" t="str">
        <f>TRIM(LEFT(SUBSTITUTE(SUBSTITUTE(SUBSTITUTE(Table1[[#This Row],[Product_category]],"&amp;"," &amp; "),"HomeImprovement","Home Improvement"),"Car&amp;Motorbike","Car &amp; Motorbike"),999))</f>
        <v>Computers &amp; Accessories</v>
      </c>
      <c r="E899" t="s">
        <v>9490</v>
      </c>
      <c r="F899" s="1">
        <v>1495</v>
      </c>
      <c r="G899" s="1">
        <v>1995</v>
      </c>
      <c r="H899" s="1" t="str">
        <f>IF(Table1[[#This Row],[actual_price]]&lt;500,"&lt;500",
   IF(Table1[[#This Row],[actual_price]]&lt;=1000,"500–1000",IF(Table1[[#This Row],[actual_price]]&lt;=10000, "1000-10000",IF(Table1[[#This Row],[actual_price]]&lt;=50000, "10000-50000",IF(Table1[[#This Row],[actual_price]]&lt;=100000, "50000-100000","&gt;100000")))))</f>
        <v>1000-10000</v>
      </c>
      <c r="I899" s="1" t="str">
        <f>IF(Table1[[#This Row],[discount_percentage]] &lt;=20%, "0-20%",IF(Table1[[#This Row],[discount_percentage]] &lt;=50%, "20-50%", IF(Table1[[#This Row],[discount_percentage]] &lt;=70%, "50-70%", "70-100%" )))</f>
        <v>20-50%</v>
      </c>
      <c r="J899" s="1" t="str">
        <f>IF(Table1[[#This Row],[discount_percentage]] &gt;= 50%, "Over 50% discount", "Below 50% discount")</f>
        <v>Below 50% discount</v>
      </c>
      <c r="K899" s="4">
        <v>0.25</v>
      </c>
      <c r="L899">
        <v>4.5</v>
      </c>
      <c r="M899">
        <f>ROUND(Table1[[#This Row],[rating]], 0)</f>
        <v>5</v>
      </c>
      <c r="N899" s="1">
        <v>10541</v>
      </c>
      <c r="O899" s="1">
        <f>Table1[[#This Row],[rating]]*Table1[[#This Row],[ rating_count ]]</f>
        <v>47434.5</v>
      </c>
      <c r="P899" s="1" t="str">
        <f>IF(Table1[[#This Row],[ rating_count ]]&lt;= 1000, "&lt;=1000", "&gt;=1000" )</f>
        <v>&gt;=1000</v>
      </c>
      <c r="Q899" s="1">
        <f>Table1[[#This Row],[ rating_count ]]*Table1[[#This Row],[actual_price]]</f>
        <v>21029295</v>
      </c>
      <c r="R899" t="s">
        <v>11556</v>
      </c>
      <c r="S899" s="6" t="s">
        <v>6095</v>
      </c>
      <c r="T899" t="s">
        <v>5423</v>
      </c>
      <c r="U899" t="s">
        <v>6097</v>
      </c>
      <c r="V899">
        <f>IF(TRIM(Table1[[#This Row],[review_id]])="", 0, LEN(Table1[[#This Row],[review_id]]) - LEN(SUBSTITUTE(Table1[[#This Row],[review_id]], ",", "")) + 1)</f>
        <v>8</v>
      </c>
      <c r="W899" t="s">
        <v>6098</v>
      </c>
      <c r="X899" t="s">
        <v>6099</v>
      </c>
      <c r="Y899" t="s">
        <v>6100</v>
      </c>
      <c r="Z899" t="s">
        <v>6101</v>
      </c>
    </row>
    <row r="900" spans="1:26" hidden="1" x14ac:dyDescent="0.25">
      <c r="A900" t="s">
        <v>6102</v>
      </c>
      <c r="B900" t="s">
        <v>10368</v>
      </c>
      <c r="C900" t="s">
        <v>9489</v>
      </c>
      <c r="D900" t="str">
        <f>TRIM(LEFT(SUBSTITUTE(SUBSTITUTE(SUBSTITUTE(Table1[[#This Row],[Product_category]],"&amp;"," &amp; "),"HomeImprovement","Home Improvement"),"Car&amp;Motorbike","Car &amp; Motorbike"),999))</f>
        <v>Computers &amp; Accessories</v>
      </c>
      <c r="E900" s="1" t="s">
        <v>9509</v>
      </c>
      <c r="F900">
        <v>799</v>
      </c>
      <c r="G900" s="1">
        <v>2100</v>
      </c>
      <c r="H900" s="1" t="str">
        <f>IF(Table1[[#This Row],[actual_price]]&lt;500,"&lt;500",
   IF(Table1[[#This Row],[actual_price]]&lt;=1000,"500–1000",IF(Table1[[#This Row],[actual_price]]&lt;=10000, "1000-10000",IF(Table1[[#This Row],[actual_price]]&lt;=50000, "10000-50000",IF(Table1[[#This Row],[actual_price]]&lt;=100000, "50000-100000","&gt;100000")))))</f>
        <v>1000-10000</v>
      </c>
      <c r="I900" s="1" t="str">
        <f>IF(Table1[[#This Row],[discount_percentage]] &lt;=20%, "0-20%",IF(Table1[[#This Row],[discount_percentage]] &lt;=50%, "20-50%", IF(Table1[[#This Row],[discount_percentage]] &lt;=70%, "50-70%", "70-100%" )))</f>
        <v>50-70%</v>
      </c>
      <c r="J900" s="1" t="str">
        <f>IF(Table1[[#This Row],[discount_percentage]] &gt;= 50%, "Over 50% discount", "Below 50% discount")</f>
        <v>Over 50% discount</v>
      </c>
      <c r="K900" s="4">
        <v>0.62</v>
      </c>
      <c r="L900">
        <v>4.3</v>
      </c>
      <c r="M900">
        <f>ROUND(Table1[[#This Row],[rating]], 0)</f>
        <v>4</v>
      </c>
      <c r="N900" s="1">
        <v>8188</v>
      </c>
      <c r="O900" s="1">
        <f>Table1[[#This Row],[rating]]*Table1[[#This Row],[ rating_count ]]</f>
        <v>35208.400000000001</v>
      </c>
      <c r="P900" s="1" t="str">
        <f>IF(Table1[[#This Row],[ rating_count ]]&lt;= 1000, "&lt;=1000", "&gt;=1000" )</f>
        <v>&gt;=1000</v>
      </c>
      <c r="Q900" s="1">
        <f>Table1[[#This Row],[ rating_count ]]*Table1[[#This Row],[actual_price]]</f>
        <v>17194800</v>
      </c>
      <c r="R900" t="s">
        <v>10854</v>
      </c>
      <c r="S900" s="6" t="s">
        <v>6103</v>
      </c>
      <c r="T900" t="s">
        <v>370</v>
      </c>
      <c r="U900" t="s">
        <v>6104</v>
      </c>
      <c r="V900">
        <f>IF(TRIM(Table1[[#This Row],[review_id]])="", 0, LEN(Table1[[#This Row],[review_id]]) - LEN(SUBSTITUTE(Table1[[#This Row],[review_id]], ",", "")) + 1)</f>
        <v>8</v>
      </c>
      <c r="W900" t="s">
        <v>6105</v>
      </c>
      <c r="X900" t="s">
        <v>6106</v>
      </c>
      <c r="Y900" t="s">
        <v>6107</v>
      </c>
      <c r="Z900" t="s">
        <v>6108</v>
      </c>
    </row>
    <row r="901" spans="1:26" hidden="1" x14ac:dyDescent="0.25">
      <c r="A901" t="s">
        <v>6109</v>
      </c>
      <c r="B901" t="s">
        <v>10369</v>
      </c>
      <c r="C901" t="s">
        <v>9489</v>
      </c>
      <c r="D901" t="str">
        <f>TRIM(LEFT(SUBSTITUTE(SUBSTITUTE(SUBSTITUTE(Table1[[#This Row],[Product_category]],"&amp;"," &amp; "),"HomeImprovement","Home Improvement"),"Car&amp;Motorbike","Car &amp; Motorbike"),999))</f>
        <v>Computers &amp; Accessories</v>
      </c>
      <c r="E901" s="1" t="s">
        <v>9511</v>
      </c>
      <c r="F901">
        <v>899</v>
      </c>
      <c r="G901" s="1">
        <v>1199</v>
      </c>
      <c r="H901" s="1" t="str">
        <f>IF(Table1[[#This Row],[actual_price]]&lt;500,"&lt;500",
   IF(Table1[[#This Row],[actual_price]]&lt;=1000,"500–1000",IF(Table1[[#This Row],[actual_price]]&lt;=10000, "1000-10000",IF(Table1[[#This Row],[actual_price]]&lt;=50000, "10000-50000",IF(Table1[[#This Row],[actual_price]]&lt;=100000, "50000-100000","&gt;100000")))))</f>
        <v>1000-10000</v>
      </c>
      <c r="I901" s="1" t="str">
        <f>IF(Table1[[#This Row],[discount_percentage]] &lt;=20%, "0-20%",IF(Table1[[#This Row],[discount_percentage]] &lt;=50%, "20-50%", IF(Table1[[#This Row],[discount_percentage]] &lt;=70%, "50-70%", "70-100%" )))</f>
        <v>20-50%</v>
      </c>
      <c r="J901" s="1" t="str">
        <f>IF(Table1[[#This Row],[discount_percentage]] &gt;= 50%, "Over 50% discount", "Below 50% discount")</f>
        <v>Below 50% discount</v>
      </c>
      <c r="K901" s="4">
        <v>0.25</v>
      </c>
      <c r="L901">
        <v>3.8</v>
      </c>
      <c r="M901">
        <f>ROUND(Table1[[#This Row],[rating]], 0)</f>
        <v>4</v>
      </c>
      <c r="N901" s="1">
        <v>10751</v>
      </c>
      <c r="O901" s="1">
        <f>Table1[[#This Row],[rating]]*Table1[[#This Row],[ rating_count ]]</f>
        <v>40853.799999999996</v>
      </c>
      <c r="P901" s="1" t="str">
        <f>IF(Table1[[#This Row],[ rating_count ]]&lt;= 1000, "&lt;=1000", "&gt;=1000" )</f>
        <v>&gt;=1000</v>
      </c>
      <c r="Q901" s="1">
        <f>Table1[[#This Row],[ rating_count ]]*Table1[[#This Row],[actual_price]]</f>
        <v>12890449</v>
      </c>
      <c r="R901" t="s">
        <v>11557</v>
      </c>
      <c r="S901" s="6" t="s">
        <v>6110</v>
      </c>
      <c r="T901" t="s">
        <v>12226</v>
      </c>
      <c r="U901" t="s">
        <v>6111</v>
      </c>
      <c r="V901">
        <f>IF(TRIM(Table1[[#This Row],[review_id]])="", 0, LEN(Table1[[#This Row],[review_id]]) - LEN(SUBSTITUTE(Table1[[#This Row],[review_id]], ",", "")) + 1)</f>
        <v>8</v>
      </c>
      <c r="W901" t="s">
        <v>6112</v>
      </c>
      <c r="X901" t="s">
        <v>6113</v>
      </c>
      <c r="Y901" t="s">
        <v>6114</v>
      </c>
      <c r="Z901" t="s">
        <v>6115</v>
      </c>
    </row>
    <row r="902" spans="1:26" hidden="1" x14ac:dyDescent="0.25">
      <c r="A902" t="s">
        <v>6116</v>
      </c>
      <c r="B902" t="s">
        <v>10370</v>
      </c>
      <c r="C902" t="s">
        <v>9489</v>
      </c>
      <c r="D902" t="str">
        <f>TRIM(LEFT(SUBSTITUTE(SUBSTITUTE(SUBSTITUTE(Table1[[#This Row],[Product_category]],"&amp;"," &amp; "),"HomeImprovement","Home Improvement"),"Car&amp;Motorbike","Car &amp; Motorbike"),999))</f>
        <v>Computers &amp; Accessories</v>
      </c>
      <c r="E902" t="s">
        <v>9499</v>
      </c>
      <c r="F902">
        <v>349</v>
      </c>
      <c r="G902">
        <v>999</v>
      </c>
      <c r="H902" t="str">
        <f>IF(Table1[[#This Row],[actual_price]]&lt;500,"&lt;500",
   IF(Table1[[#This Row],[actual_price]]&lt;=1000,"500–1000",IF(Table1[[#This Row],[actual_price]]&lt;=10000, "1000-10000",IF(Table1[[#This Row],[actual_price]]&lt;=50000, "10000-50000",IF(Table1[[#This Row],[actual_price]]&lt;=100000, "50000-100000","&gt;100000")))))</f>
        <v>500–1000</v>
      </c>
      <c r="I902" t="str">
        <f>IF(Table1[[#This Row],[discount_percentage]] &lt;=20%, "0-20%",IF(Table1[[#This Row],[discount_percentage]] &lt;=50%, "20-50%", IF(Table1[[#This Row],[discount_percentage]] &lt;=70%, "50-70%", "70-100%" )))</f>
        <v>50-70%</v>
      </c>
      <c r="J902" s="1" t="str">
        <f>IF(Table1[[#This Row],[discount_percentage]] &gt;= 50%, "Over 50% discount", "Below 50% discount")</f>
        <v>Over 50% discount</v>
      </c>
      <c r="K902" s="4">
        <v>0.65</v>
      </c>
      <c r="L902">
        <v>3.9</v>
      </c>
      <c r="M902">
        <f>ROUND(Table1[[#This Row],[rating]], 0)</f>
        <v>4</v>
      </c>
      <c r="N902">
        <v>817</v>
      </c>
      <c r="O902" s="1">
        <f>Table1[[#This Row],[rating]]*Table1[[#This Row],[ rating_count ]]</f>
        <v>3186.2999999999997</v>
      </c>
      <c r="P902" s="1" t="str">
        <f>IF(Table1[[#This Row],[ rating_count ]]&lt;= 1000, "&lt;=1000", "&gt;=1000" )</f>
        <v>&lt;=1000</v>
      </c>
      <c r="Q902" s="1">
        <f>Table1[[#This Row],[ rating_count ]]*Table1[[#This Row],[actual_price]]</f>
        <v>816183</v>
      </c>
      <c r="R902" t="s">
        <v>11558</v>
      </c>
      <c r="S902" s="6" t="s">
        <v>6117</v>
      </c>
      <c r="T902" t="s">
        <v>5438</v>
      </c>
      <c r="U902" t="s">
        <v>6119</v>
      </c>
      <c r="V902">
        <f>IF(TRIM(Table1[[#This Row],[review_id]])="", 0, LEN(Table1[[#This Row],[review_id]]) - LEN(SUBSTITUTE(Table1[[#This Row],[review_id]], ",", "")) + 1)</f>
        <v>8</v>
      </c>
      <c r="W902" t="s">
        <v>6120</v>
      </c>
      <c r="X902" t="s">
        <v>6121</v>
      </c>
      <c r="Y902" t="s">
        <v>6122</v>
      </c>
      <c r="Z902" t="s">
        <v>6123</v>
      </c>
    </row>
    <row r="903" spans="1:26" hidden="1" x14ac:dyDescent="0.25">
      <c r="A903" t="s">
        <v>6124</v>
      </c>
      <c r="B903" t="s">
        <v>6125</v>
      </c>
      <c r="C903" t="s">
        <v>9492</v>
      </c>
      <c r="D903" t="str">
        <f>TRIM(LEFT(SUBSTITUTE(SUBSTITUTE(SUBSTITUTE(Table1[[#This Row],[Product_category]],"&amp;"," &amp; "),"HomeImprovement","Home Improvement"),"Car&amp;Motorbike","Car &amp; Motorbike"),999))</f>
        <v>Electronics</v>
      </c>
      <c r="E903" t="s">
        <v>9502</v>
      </c>
      <c r="F903">
        <v>900</v>
      </c>
      <c r="G903" s="1">
        <v>2499</v>
      </c>
      <c r="H903" s="1" t="str">
        <f>IF(Table1[[#This Row],[actual_price]]&lt;500,"&lt;500",
   IF(Table1[[#This Row],[actual_price]]&lt;=1000,"500–1000",IF(Table1[[#This Row],[actual_price]]&lt;=10000, "1000-10000",IF(Table1[[#This Row],[actual_price]]&lt;=50000, "10000-50000",IF(Table1[[#This Row],[actual_price]]&lt;=100000, "50000-100000","&gt;100000")))))</f>
        <v>1000-10000</v>
      </c>
      <c r="I903" s="1" t="str">
        <f>IF(Table1[[#This Row],[discount_percentage]] &lt;=20%, "0-20%",IF(Table1[[#This Row],[discount_percentage]] &lt;=50%, "20-50%", IF(Table1[[#This Row],[discount_percentage]] &lt;=70%, "50-70%", "70-100%" )))</f>
        <v>50-70%</v>
      </c>
      <c r="J903" s="1" t="str">
        <f>IF(Table1[[#This Row],[discount_percentage]] &gt;= 50%, "Over 50% discount", "Below 50% discount")</f>
        <v>Over 50% discount</v>
      </c>
      <c r="K903" s="4">
        <v>0.64</v>
      </c>
      <c r="L903">
        <v>4</v>
      </c>
      <c r="M903">
        <f>ROUND(Table1[[#This Row],[rating]], 0)</f>
        <v>4</v>
      </c>
      <c r="N903" s="1">
        <v>36384</v>
      </c>
      <c r="O903" s="1">
        <f>Table1[[#This Row],[rating]]*Table1[[#This Row],[ rating_count ]]</f>
        <v>145536</v>
      </c>
      <c r="P903" s="1" t="str">
        <f>IF(Table1[[#This Row],[ rating_count ]]&lt;= 1000, "&lt;=1000", "&gt;=1000" )</f>
        <v>&gt;=1000</v>
      </c>
      <c r="Q903" s="1">
        <f>Table1[[#This Row],[ rating_count ]]*Table1[[#This Row],[actual_price]]</f>
        <v>90923616</v>
      </c>
      <c r="R903" t="s">
        <v>11559</v>
      </c>
      <c r="S903" s="6" t="s">
        <v>6126</v>
      </c>
      <c r="T903" t="s">
        <v>3328</v>
      </c>
      <c r="U903" t="s">
        <v>6127</v>
      </c>
      <c r="V903">
        <f>IF(TRIM(Table1[[#This Row],[review_id]])="", 0, LEN(Table1[[#This Row],[review_id]]) - LEN(SUBSTITUTE(Table1[[#This Row],[review_id]], ",", "")) + 1)</f>
        <v>8</v>
      </c>
      <c r="W903" t="s">
        <v>6128</v>
      </c>
      <c r="X903" t="s">
        <v>6129</v>
      </c>
      <c r="Y903" t="s">
        <v>6130</v>
      </c>
      <c r="Z903" t="s">
        <v>6131</v>
      </c>
    </row>
    <row r="904" spans="1:26" hidden="1" x14ac:dyDescent="0.25">
      <c r="A904" t="s">
        <v>6132</v>
      </c>
      <c r="B904" t="s">
        <v>10371</v>
      </c>
      <c r="C904" t="s">
        <v>9489</v>
      </c>
      <c r="D904" t="str">
        <f>TRIM(LEFT(SUBSTITUTE(SUBSTITUTE(SUBSTITUTE(Table1[[#This Row],[Product_category]],"&amp;"," &amp; "),"HomeImprovement","Home Improvement"),"Car&amp;Motorbike","Car &amp; Motorbike"),999))</f>
        <v>Computers &amp; Accessories</v>
      </c>
      <c r="E904" t="s">
        <v>9490</v>
      </c>
      <c r="F904" s="1">
        <v>2490</v>
      </c>
      <c r="G904" s="1">
        <v>3990</v>
      </c>
      <c r="H904" s="1" t="str">
        <f>IF(Table1[[#This Row],[actual_price]]&lt;500,"&lt;500",
   IF(Table1[[#This Row],[actual_price]]&lt;=1000,"500–1000",IF(Table1[[#This Row],[actual_price]]&lt;=10000, "1000-10000",IF(Table1[[#This Row],[actual_price]]&lt;=50000, "10000-50000",IF(Table1[[#This Row],[actual_price]]&lt;=100000, "50000-100000","&gt;100000")))))</f>
        <v>1000-10000</v>
      </c>
      <c r="I904" s="1" t="str">
        <f>IF(Table1[[#This Row],[discount_percentage]] &lt;=20%, "0-20%",IF(Table1[[#This Row],[discount_percentage]] &lt;=50%, "20-50%", IF(Table1[[#This Row],[discount_percentage]] &lt;=70%, "50-70%", "70-100%" )))</f>
        <v>20-50%</v>
      </c>
      <c r="J904" s="1" t="str">
        <f>IF(Table1[[#This Row],[discount_percentage]] &gt;= 50%, "Over 50% discount", "Below 50% discount")</f>
        <v>Below 50% discount</v>
      </c>
      <c r="K904" s="4">
        <v>0.38</v>
      </c>
      <c r="L904">
        <v>4.0999999999999996</v>
      </c>
      <c r="M904">
        <f>ROUND(Table1[[#This Row],[rating]], 0)</f>
        <v>4</v>
      </c>
      <c r="N904" s="1">
        <v>3606</v>
      </c>
      <c r="O904" s="1">
        <f>Table1[[#This Row],[rating]]*Table1[[#This Row],[ rating_count ]]</f>
        <v>14784.599999999999</v>
      </c>
      <c r="P904" s="1" t="str">
        <f>IF(Table1[[#This Row],[ rating_count ]]&lt;= 1000, "&lt;=1000", "&gt;=1000" )</f>
        <v>&gt;=1000</v>
      </c>
      <c r="Q904" s="1">
        <f>Table1[[#This Row],[ rating_count ]]*Table1[[#This Row],[actual_price]]</f>
        <v>14387940</v>
      </c>
      <c r="R904" t="s">
        <v>11560</v>
      </c>
      <c r="S904" s="6" t="s">
        <v>6133</v>
      </c>
      <c r="T904" t="s">
        <v>5449</v>
      </c>
      <c r="U904" t="s">
        <v>6134</v>
      </c>
      <c r="V904">
        <f>IF(TRIM(Table1[[#This Row],[review_id]])="", 0, LEN(Table1[[#This Row],[review_id]]) - LEN(SUBSTITUTE(Table1[[#This Row],[review_id]], ",", "")) + 1)</f>
        <v>8</v>
      </c>
      <c r="W904" t="s">
        <v>6135</v>
      </c>
      <c r="X904" t="s">
        <v>6136</v>
      </c>
      <c r="Y904" t="s">
        <v>6137</v>
      </c>
      <c r="Z904" t="s">
        <v>6138</v>
      </c>
    </row>
    <row r="905" spans="1:26" hidden="1" x14ac:dyDescent="0.25">
      <c r="A905" t="s">
        <v>6139</v>
      </c>
      <c r="B905" t="s">
        <v>10372</v>
      </c>
      <c r="C905" t="s">
        <v>9489</v>
      </c>
      <c r="D905" t="str">
        <f>TRIM(LEFT(SUBSTITUTE(SUBSTITUTE(SUBSTITUTE(Table1[[#This Row],[Product_category]],"&amp;"," &amp; "),"HomeImprovement","Home Improvement"),"Car&amp;Motorbike","Car &amp; Motorbike"),999))</f>
        <v>Computers &amp; Accessories</v>
      </c>
      <c r="E905" s="1" t="s">
        <v>9518</v>
      </c>
      <c r="F905">
        <v>116</v>
      </c>
      <c r="G905">
        <v>200</v>
      </c>
      <c r="H905" t="str">
        <f>IF(Table1[[#This Row],[actual_price]]&lt;500,"&lt;500",
   IF(Table1[[#This Row],[actual_price]]&lt;=1000,"500–1000",IF(Table1[[#This Row],[actual_price]]&lt;=10000, "1000-10000",IF(Table1[[#This Row],[actual_price]]&lt;=50000, "10000-50000",IF(Table1[[#This Row],[actual_price]]&lt;=100000, "50000-100000","&gt;100000")))))</f>
        <v>&lt;500</v>
      </c>
      <c r="I905" t="str">
        <f>IF(Table1[[#This Row],[discount_percentage]] &lt;=20%, "0-20%",IF(Table1[[#This Row],[discount_percentage]] &lt;=50%, "20-50%", IF(Table1[[#This Row],[discount_percentage]] &lt;=70%, "50-70%", "70-100%" )))</f>
        <v>20-50%</v>
      </c>
      <c r="J905" s="1" t="str">
        <f>IF(Table1[[#This Row],[discount_percentage]] &gt;= 50%, "Over 50% discount", "Below 50% discount")</f>
        <v>Below 50% discount</v>
      </c>
      <c r="K905" s="4">
        <v>0.42</v>
      </c>
      <c r="L905">
        <v>4.4000000000000004</v>
      </c>
      <c r="M905">
        <f>ROUND(Table1[[#This Row],[rating]], 0)</f>
        <v>4</v>
      </c>
      <c r="N905">
        <v>357</v>
      </c>
      <c r="O905" s="1">
        <f>Table1[[#This Row],[rating]]*Table1[[#This Row],[ rating_count ]]</f>
        <v>1570.8000000000002</v>
      </c>
      <c r="P905" s="1" t="str">
        <f>IF(Table1[[#This Row],[ rating_count ]]&lt;= 1000, "&lt;=1000", "&gt;=1000" )</f>
        <v>&lt;=1000</v>
      </c>
      <c r="Q905" s="1">
        <f>Table1[[#This Row],[ rating_count ]]*Table1[[#This Row],[actual_price]]</f>
        <v>71400</v>
      </c>
      <c r="R905" t="s">
        <v>11561</v>
      </c>
      <c r="S905" s="6" t="s">
        <v>6140</v>
      </c>
      <c r="T905" t="s">
        <v>5457</v>
      </c>
      <c r="U905" t="s">
        <v>6141</v>
      </c>
      <c r="V905">
        <f>IF(TRIM(Table1[[#This Row],[review_id]])="", 0, LEN(Table1[[#This Row],[review_id]]) - LEN(SUBSTITUTE(Table1[[#This Row],[review_id]], ",", "")) + 1)</f>
        <v>8</v>
      </c>
      <c r="W905" t="s">
        <v>6142</v>
      </c>
      <c r="X905" t="s">
        <v>6143</v>
      </c>
      <c r="Y905" t="s">
        <v>6144</v>
      </c>
      <c r="Z905" t="s">
        <v>6145</v>
      </c>
    </row>
    <row r="906" spans="1:26" hidden="1" x14ac:dyDescent="0.25">
      <c r="A906" t="s">
        <v>6146</v>
      </c>
      <c r="B906" t="s">
        <v>10373</v>
      </c>
      <c r="C906" t="s">
        <v>9492</v>
      </c>
      <c r="D906" t="str">
        <f>TRIM(LEFT(SUBSTITUTE(SUBSTITUTE(SUBSTITUTE(Table1[[#This Row],[Product_category]],"&amp;"," &amp; "),"HomeImprovement","Home Improvement"),"Car&amp;Motorbike","Car &amp; Motorbike"),999))</f>
        <v>Electronics</v>
      </c>
      <c r="E906" t="s">
        <v>9498</v>
      </c>
      <c r="F906">
        <v>200</v>
      </c>
      <c r="G906">
        <v>230</v>
      </c>
      <c r="H906" t="str">
        <f>IF(Table1[[#This Row],[actual_price]]&lt;500,"&lt;500",
   IF(Table1[[#This Row],[actual_price]]&lt;=1000,"500–1000",IF(Table1[[#This Row],[actual_price]]&lt;=10000, "1000-10000",IF(Table1[[#This Row],[actual_price]]&lt;=50000, "10000-50000",IF(Table1[[#This Row],[actual_price]]&lt;=100000, "50000-100000","&gt;100000")))))</f>
        <v>&lt;500</v>
      </c>
      <c r="I906" t="str">
        <f>IF(Table1[[#This Row],[discount_percentage]] &lt;=20%, "0-20%",IF(Table1[[#This Row],[discount_percentage]] &lt;=50%, "20-50%", IF(Table1[[#This Row],[discount_percentage]] &lt;=70%, "50-70%", "70-100%" )))</f>
        <v>0-20%</v>
      </c>
      <c r="J906" s="1" t="str">
        <f>IF(Table1[[#This Row],[discount_percentage]] &gt;= 50%, "Over 50% discount", "Below 50% discount")</f>
        <v>Below 50% discount</v>
      </c>
      <c r="K906" s="4">
        <v>0.13</v>
      </c>
      <c r="L906">
        <v>4.4000000000000004</v>
      </c>
      <c r="M906">
        <f>ROUND(Table1[[#This Row],[rating]], 0)</f>
        <v>4</v>
      </c>
      <c r="N906" s="1">
        <v>10170</v>
      </c>
      <c r="O906" s="1">
        <f>Table1[[#This Row],[rating]]*Table1[[#This Row],[ rating_count ]]</f>
        <v>44748</v>
      </c>
      <c r="P906" s="1" t="str">
        <f>IF(Table1[[#This Row],[ rating_count ]]&lt;= 1000, "&lt;=1000", "&gt;=1000" )</f>
        <v>&gt;=1000</v>
      </c>
      <c r="Q906" s="1">
        <f>Table1[[#This Row],[ rating_count ]]*Table1[[#This Row],[actual_price]]</f>
        <v>2339100</v>
      </c>
      <c r="R906" t="s">
        <v>11562</v>
      </c>
      <c r="S906" s="6" t="s">
        <v>6147</v>
      </c>
      <c r="T906" t="s">
        <v>5465</v>
      </c>
      <c r="U906" t="s">
        <v>6149</v>
      </c>
      <c r="V906">
        <f>IF(TRIM(Table1[[#This Row],[review_id]])="", 0, LEN(Table1[[#This Row],[review_id]]) - LEN(SUBSTITUTE(Table1[[#This Row],[review_id]], ",", "")) + 1)</f>
        <v>8</v>
      </c>
      <c r="W906" t="s">
        <v>6150</v>
      </c>
      <c r="X906" t="s">
        <v>6151</v>
      </c>
      <c r="Y906" t="s">
        <v>6152</v>
      </c>
      <c r="Z906" t="s">
        <v>6153</v>
      </c>
    </row>
    <row r="907" spans="1:26" hidden="1" x14ac:dyDescent="0.25">
      <c r="A907" t="s">
        <v>6154</v>
      </c>
      <c r="B907" t="s">
        <v>10374</v>
      </c>
      <c r="C907" t="s">
        <v>9492</v>
      </c>
      <c r="D907" t="str">
        <f>TRIM(LEFT(SUBSTITUTE(SUBSTITUTE(SUBSTITUTE(Table1[[#This Row],[Product_category]],"&amp;"," &amp; "),"HomeImprovement","Home Improvement"),"Car&amp;Motorbike","Car &amp; Motorbike"),999))</f>
        <v>Electronics</v>
      </c>
      <c r="E907" t="s">
        <v>9495</v>
      </c>
      <c r="F907" s="1">
        <v>1249</v>
      </c>
      <c r="G907" s="1">
        <v>2796</v>
      </c>
      <c r="H907" s="1" t="str">
        <f>IF(Table1[[#This Row],[actual_price]]&lt;500,"&lt;500",
   IF(Table1[[#This Row],[actual_price]]&lt;=1000,"500–1000",IF(Table1[[#This Row],[actual_price]]&lt;=10000, "1000-10000",IF(Table1[[#This Row],[actual_price]]&lt;=50000, "10000-50000",IF(Table1[[#This Row],[actual_price]]&lt;=100000, "50000-100000","&gt;100000")))))</f>
        <v>1000-10000</v>
      </c>
      <c r="I907" s="1" t="str">
        <f>IF(Table1[[#This Row],[discount_percentage]] &lt;=20%, "0-20%",IF(Table1[[#This Row],[discount_percentage]] &lt;=50%, "20-50%", IF(Table1[[#This Row],[discount_percentage]] &lt;=70%, "50-70%", "70-100%" )))</f>
        <v>50-70%</v>
      </c>
      <c r="J907" s="1" t="str">
        <f>IF(Table1[[#This Row],[discount_percentage]] &gt;= 50%, "Over 50% discount", "Below 50% discount")</f>
        <v>Over 50% discount</v>
      </c>
      <c r="K907" s="4">
        <v>0.55000000000000004</v>
      </c>
      <c r="L907">
        <v>4.4000000000000004</v>
      </c>
      <c r="M907">
        <f>ROUND(Table1[[#This Row],[rating]], 0)</f>
        <v>4</v>
      </c>
      <c r="N907" s="1">
        <v>4598</v>
      </c>
      <c r="O907" s="1">
        <f>Table1[[#This Row],[rating]]*Table1[[#This Row],[ rating_count ]]</f>
        <v>20231.2</v>
      </c>
      <c r="P907" s="1" t="str">
        <f>IF(Table1[[#This Row],[ rating_count ]]&lt;= 1000, "&lt;=1000", "&gt;=1000" )</f>
        <v>&gt;=1000</v>
      </c>
      <c r="Q907" s="1">
        <f>Table1[[#This Row],[ rating_count ]]*Table1[[#This Row],[actual_price]]</f>
        <v>12856008</v>
      </c>
      <c r="R907" t="s">
        <v>11563</v>
      </c>
      <c r="S907" s="6" t="s">
        <v>6155</v>
      </c>
      <c r="T907" t="s">
        <v>12227</v>
      </c>
      <c r="U907" t="s">
        <v>6157</v>
      </c>
      <c r="V907">
        <f>IF(TRIM(Table1[[#This Row],[review_id]])="", 0, LEN(Table1[[#This Row],[review_id]]) - LEN(SUBSTITUTE(Table1[[#This Row],[review_id]], ",", "")) + 1)</f>
        <v>8</v>
      </c>
      <c r="W907" t="s">
        <v>6158</v>
      </c>
      <c r="X907" t="s">
        <v>6159</v>
      </c>
      <c r="Y907" t="s">
        <v>6160</v>
      </c>
      <c r="Z907" t="s">
        <v>6161</v>
      </c>
    </row>
    <row r="908" spans="1:26" hidden="1" x14ac:dyDescent="0.25">
      <c r="A908" t="s">
        <v>6162</v>
      </c>
      <c r="B908" t="s">
        <v>10375</v>
      </c>
      <c r="C908" t="s">
        <v>9489</v>
      </c>
      <c r="D908" t="str">
        <f>TRIM(LEFT(SUBSTITUTE(SUBSTITUTE(SUBSTITUTE(Table1[[#This Row],[Product_category]],"&amp;"," &amp; "),"HomeImprovement","Home Improvement"),"Car&amp;Motorbike","Car &amp; Motorbike"),999))</f>
        <v>Computers &amp; Accessories</v>
      </c>
      <c r="E908" t="s">
        <v>9490</v>
      </c>
      <c r="F908">
        <v>649</v>
      </c>
      <c r="G908">
        <v>999</v>
      </c>
      <c r="H908" t="str">
        <f>IF(Table1[[#This Row],[actual_price]]&lt;500,"&lt;500",
   IF(Table1[[#This Row],[actual_price]]&lt;=1000,"500–1000",IF(Table1[[#This Row],[actual_price]]&lt;=10000, "1000-10000",IF(Table1[[#This Row],[actual_price]]&lt;=50000, "10000-50000",IF(Table1[[#This Row],[actual_price]]&lt;=100000, "50000-100000","&gt;100000")))))</f>
        <v>500–1000</v>
      </c>
      <c r="I908" t="str">
        <f>IF(Table1[[#This Row],[discount_percentage]] &lt;=20%, "0-20%",IF(Table1[[#This Row],[discount_percentage]] &lt;=50%, "20-50%", IF(Table1[[#This Row],[discount_percentage]] &lt;=70%, "50-70%", "70-100%" )))</f>
        <v>20-50%</v>
      </c>
      <c r="J908" s="1" t="str">
        <f>IF(Table1[[#This Row],[discount_percentage]] &gt;= 50%, "Over 50% discount", "Below 50% discount")</f>
        <v>Below 50% discount</v>
      </c>
      <c r="K908" s="4">
        <v>0.35</v>
      </c>
      <c r="L908">
        <v>3.5</v>
      </c>
      <c r="M908">
        <f>ROUND(Table1[[#This Row],[rating]], 0)</f>
        <v>4</v>
      </c>
      <c r="N908" s="1">
        <v>7222</v>
      </c>
      <c r="O908" s="1">
        <f>Table1[[#This Row],[rating]]*Table1[[#This Row],[ rating_count ]]</f>
        <v>25277</v>
      </c>
      <c r="P908" s="1" t="str">
        <f>IF(Table1[[#This Row],[ rating_count ]]&lt;= 1000, "&lt;=1000", "&gt;=1000" )</f>
        <v>&gt;=1000</v>
      </c>
      <c r="Q908" s="1">
        <f>Table1[[#This Row],[ rating_count ]]*Table1[[#This Row],[actual_price]]</f>
        <v>7214778</v>
      </c>
      <c r="R908" t="s">
        <v>11564</v>
      </c>
      <c r="S908" s="6" t="s">
        <v>6163</v>
      </c>
      <c r="T908" t="s">
        <v>12228</v>
      </c>
      <c r="U908" t="s">
        <v>6164</v>
      </c>
      <c r="V908">
        <f>IF(TRIM(Table1[[#This Row],[review_id]])="", 0, LEN(Table1[[#This Row],[review_id]]) - LEN(SUBSTITUTE(Table1[[#This Row],[review_id]], ",", "")) + 1)</f>
        <v>8</v>
      </c>
      <c r="W908" t="s">
        <v>6165</v>
      </c>
      <c r="X908" t="s">
        <v>6166</v>
      </c>
      <c r="Y908" t="s">
        <v>6167</v>
      </c>
      <c r="Z908" t="s">
        <v>6168</v>
      </c>
    </row>
    <row r="909" spans="1:26" hidden="1" x14ac:dyDescent="0.25">
      <c r="A909" t="s">
        <v>6169</v>
      </c>
      <c r="B909" t="s">
        <v>10376</v>
      </c>
      <c r="C909" t="s">
        <v>9492</v>
      </c>
      <c r="D909" t="str">
        <f>TRIM(LEFT(SUBSTITUTE(SUBSTITUTE(SUBSTITUTE(Table1[[#This Row],[Product_category]],"&amp;"," &amp; "),"HomeImprovement","Home Improvement"),"Car&amp;Motorbike","Car &amp; Motorbike"),999))</f>
        <v>Electronics</v>
      </c>
      <c r="E909" s="1" t="s">
        <v>9495</v>
      </c>
      <c r="F909" s="1">
        <v>2649</v>
      </c>
      <c r="G909" s="1">
        <v>3499</v>
      </c>
      <c r="H909" s="1" t="str">
        <f>IF(Table1[[#This Row],[actual_price]]&lt;500,"&lt;500",
   IF(Table1[[#This Row],[actual_price]]&lt;=1000,"500–1000",IF(Table1[[#This Row],[actual_price]]&lt;=10000, "1000-10000",IF(Table1[[#This Row],[actual_price]]&lt;=50000, "10000-50000",IF(Table1[[#This Row],[actual_price]]&lt;=100000, "50000-100000","&gt;100000")))))</f>
        <v>1000-10000</v>
      </c>
      <c r="I909" s="1" t="str">
        <f>IF(Table1[[#This Row],[discount_percentage]] &lt;=20%, "0-20%",IF(Table1[[#This Row],[discount_percentage]] &lt;=50%, "20-50%", IF(Table1[[#This Row],[discount_percentage]] &lt;=70%, "50-70%", "70-100%" )))</f>
        <v>20-50%</v>
      </c>
      <c r="J909" s="1" t="str">
        <f>IF(Table1[[#This Row],[discount_percentage]] &gt;= 50%, "Over 50% discount", "Below 50% discount")</f>
        <v>Below 50% discount</v>
      </c>
      <c r="K909" s="4">
        <v>0.24</v>
      </c>
      <c r="L909">
        <v>4.5</v>
      </c>
      <c r="M909">
        <f>ROUND(Table1[[#This Row],[rating]], 0)</f>
        <v>5</v>
      </c>
      <c r="N909" s="1">
        <v>1271</v>
      </c>
      <c r="O909" s="1">
        <f>Table1[[#This Row],[rating]]*Table1[[#This Row],[ rating_count ]]</f>
        <v>5719.5</v>
      </c>
      <c r="P909" s="1" t="str">
        <f>IF(Table1[[#This Row],[ rating_count ]]&lt;= 1000, "&lt;=1000", "&gt;=1000" )</f>
        <v>&gt;=1000</v>
      </c>
      <c r="Q909" s="1">
        <f>Table1[[#This Row],[ rating_count ]]*Table1[[#This Row],[actual_price]]</f>
        <v>4447229</v>
      </c>
      <c r="R909" t="s">
        <v>11565</v>
      </c>
      <c r="S909" s="6" t="s">
        <v>6170</v>
      </c>
      <c r="T909" t="s">
        <v>5487</v>
      </c>
      <c r="U909" t="s">
        <v>6172</v>
      </c>
      <c r="V909">
        <f>IF(TRIM(Table1[[#This Row],[review_id]])="", 0, LEN(Table1[[#This Row],[review_id]]) - LEN(SUBSTITUTE(Table1[[#This Row],[review_id]], ",", "")) + 1)</f>
        <v>8</v>
      </c>
      <c r="W909" t="s">
        <v>6173</v>
      </c>
      <c r="X909" t="s">
        <v>6174</v>
      </c>
      <c r="Y909" t="s">
        <v>6175</v>
      </c>
      <c r="Z909" t="s">
        <v>6176</v>
      </c>
    </row>
    <row r="910" spans="1:26" hidden="1" x14ac:dyDescent="0.25">
      <c r="A910" t="s">
        <v>6177</v>
      </c>
      <c r="B910" t="s">
        <v>10377</v>
      </c>
      <c r="C910" t="s">
        <v>9505</v>
      </c>
      <c r="D910" t="str">
        <f>TRIM(LEFT(SUBSTITUTE(SUBSTITUTE(SUBSTITUTE(Table1[[#This Row],[Product_category]],"&amp;"," &amp; "),"HomeImprovement","Home Improvement"),"Car&amp;Motorbike","Car &amp; Motorbike"),999))</f>
        <v>Home &amp; Kitchen</v>
      </c>
      <c r="E910" t="s">
        <v>9519</v>
      </c>
      <c r="F910">
        <v>199</v>
      </c>
      <c r="G910">
        <v>349</v>
      </c>
      <c r="H910" t="str">
        <f>IF(Table1[[#This Row],[actual_price]]&lt;500,"&lt;500",
   IF(Table1[[#This Row],[actual_price]]&lt;=1000,"500–1000",IF(Table1[[#This Row],[actual_price]]&lt;=10000, "1000-10000",IF(Table1[[#This Row],[actual_price]]&lt;=50000, "10000-50000",IF(Table1[[#This Row],[actual_price]]&lt;=100000, "50000-100000","&gt;100000")))))</f>
        <v>&lt;500</v>
      </c>
      <c r="I910" t="str">
        <f>IF(Table1[[#This Row],[discount_percentage]] &lt;=20%, "0-20%",IF(Table1[[#This Row],[discount_percentage]] &lt;=50%, "20-50%", IF(Table1[[#This Row],[discount_percentage]] &lt;=70%, "50-70%", "70-100%" )))</f>
        <v>20-50%</v>
      </c>
      <c r="J910" s="1" t="str">
        <f>IF(Table1[[#This Row],[discount_percentage]] &gt;= 50%, "Over 50% discount", "Below 50% discount")</f>
        <v>Below 50% discount</v>
      </c>
      <c r="K910" s="4">
        <v>0.43</v>
      </c>
      <c r="L910">
        <v>4.0999999999999996</v>
      </c>
      <c r="M910">
        <f>ROUND(Table1[[#This Row],[rating]], 0)</f>
        <v>4</v>
      </c>
      <c r="N910">
        <v>314</v>
      </c>
      <c r="O910" s="1">
        <f>Table1[[#This Row],[rating]]*Table1[[#This Row],[ rating_count ]]</f>
        <v>1287.3999999999999</v>
      </c>
      <c r="P910" s="1" t="str">
        <f>IF(Table1[[#This Row],[ rating_count ]]&lt;= 1000, "&lt;=1000", "&gt;=1000" )</f>
        <v>&lt;=1000</v>
      </c>
      <c r="Q910" s="1">
        <f>Table1[[#This Row],[ rating_count ]]*Table1[[#This Row],[actual_price]]</f>
        <v>109586</v>
      </c>
      <c r="R910" t="s">
        <v>10856</v>
      </c>
      <c r="S910" s="6" t="s">
        <v>6178</v>
      </c>
      <c r="T910" t="s">
        <v>12003</v>
      </c>
      <c r="U910" t="s">
        <v>6179</v>
      </c>
      <c r="V910">
        <f>IF(TRIM(Table1[[#This Row],[review_id]])="", 0, LEN(Table1[[#This Row],[review_id]]) - LEN(SUBSTITUTE(Table1[[#This Row],[review_id]], ",", "")) + 1)</f>
        <v>8</v>
      </c>
      <c r="W910" t="s">
        <v>6180</v>
      </c>
      <c r="X910" t="s">
        <v>6181</v>
      </c>
      <c r="Y910" t="s">
        <v>6182</v>
      </c>
      <c r="Z910" t="s">
        <v>6183</v>
      </c>
    </row>
    <row r="911" spans="1:26" hidden="1" x14ac:dyDescent="0.25">
      <c r="A911" t="s">
        <v>6184</v>
      </c>
      <c r="B911" t="s">
        <v>10378</v>
      </c>
      <c r="C911" t="s">
        <v>9505</v>
      </c>
      <c r="D911" t="str">
        <f>TRIM(LEFT(SUBSTITUTE(SUBSTITUTE(SUBSTITUTE(Table1[[#This Row],[Product_category]],"&amp;"," &amp; "),"HomeImprovement","Home Improvement"),"Car&amp;Motorbike","Car &amp; Motorbike"),999))</f>
        <v>Home &amp; Kitchen</v>
      </c>
      <c r="E911" s="1" t="s">
        <v>9520</v>
      </c>
      <c r="F911">
        <v>596</v>
      </c>
      <c r="G911">
        <v>723</v>
      </c>
      <c r="H911" t="str">
        <f>IF(Table1[[#This Row],[actual_price]]&lt;500,"&lt;500",
   IF(Table1[[#This Row],[actual_price]]&lt;=1000,"500–1000",IF(Table1[[#This Row],[actual_price]]&lt;=10000, "1000-10000",IF(Table1[[#This Row],[actual_price]]&lt;=50000, "10000-50000",IF(Table1[[#This Row],[actual_price]]&lt;=100000, "50000-100000","&gt;100000")))))</f>
        <v>500–1000</v>
      </c>
      <c r="I911" t="str">
        <f>IF(Table1[[#This Row],[discount_percentage]] &lt;=20%, "0-20%",IF(Table1[[#This Row],[discount_percentage]] &lt;=50%, "20-50%", IF(Table1[[#This Row],[discount_percentage]] &lt;=70%, "50-70%", "70-100%" )))</f>
        <v>0-20%</v>
      </c>
      <c r="J911" s="1" t="str">
        <f>IF(Table1[[#This Row],[discount_percentage]] &gt;= 50%, "Over 50% discount", "Below 50% discount")</f>
        <v>Below 50% discount</v>
      </c>
      <c r="K911" s="4">
        <v>0.18</v>
      </c>
      <c r="L911">
        <v>4.4000000000000004</v>
      </c>
      <c r="M911">
        <f>ROUND(Table1[[#This Row],[rating]], 0)</f>
        <v>4</v>
      </c>
      <c r="N911" s="1">
        <v>3219</v>
      </c>
      <c r="O911" s="1">
        <f>Table1[[#This Row],[rating]]*Table1[[#This Row],[ rating_count ]]</f>
        <v>14163.6</v>
      </c>
      <c r="P911" s="1" t="str">
        <f>IF(Table1[[#This Row],[ rating_count ]]&lt;= 1000, "&lt;=1000", "&gt;=1000" )</f>
        <v>&gt;=1000</v>
      </c>
      <c r="Q911" s="1">
        <f>Table1[[#This Row],[ rating_count ]]*Table1[[#This Row],[actual_price]]</f>
        <v>2327337</v>
      </c>
      <c r="R911" t="s">
        <v>11566</v>
      </c>
      <c r="S911" s="6" t="s">
        <v>6185</v>
      </c>
      <c r="T911" t="s">
        <v>12229</v>
      </c>
      <c r="U911" t="s">
        <v>6187</v>
      </c>
      <c r="V911">
        <f>IF(TRIM(Table1[[#This Row],[review_id]])="", 0, LEN(Table1[[#This Row],[review_id]]) - LEN(SUBSTITUTE(Table1[[#This Row],[review_id]], ",", "")) + 1)</f>
        <v>8</v>
      </c>
      <c r="W911" t="s">
        <v>6188</v>
      </c>
      <c r="X911" t="s">
        <v>6189</v>
      </c>
      <c r="Y911" t="s">
        <v>6190</v>
      </c>
      <c r="Z911" t="s">
        <v>6191</v>
      </c>
    </row>
    <row r="912" spans="1:26" hidden="1" x14ac:dyDescent="0.25">
      <c r="A912" t="s">
        <v>6192</v>
      </c>
      <c r="B912" t="s">
        <v>10379</v>
      </c>
      <c r="C912" t="s">
        <v>9505</v>
      </c>
      <c r="D912" t="str">
        <f>TRIM(LEFT(SUBSTITUTE(SUBSTITUTE(SUBSTITUTE(Table1[[#This Row],[Product_category]],"&amp;"," &amp; "),"HomeImprovement","Home Improvement"),"Car&amp;Motorbike","Car &amp; Motorbike"),999))</f>
        <v>Home &amp; Kitchen</v>
      </c>
      <c r="E912" s="1" t="s">
        <v>9520</v>
      </c>
      <c r="F912" s="1">
        <v>2499</v>
      </c>
      <c r="G912" s="1">
        <v>5999</v>
      </c>
      <c r="H912" s="1" t="str">
        <f>IF(Table1[[#This Row],[actual_price]]&lt;500,"&lt;500",
   IF(Table1[[#This Row],[actual_price]]&lt;=1000,"500–1000",IF(Table1[[#This Row],[actual_price]]&lt;=10000, "1000-10000",IF(Table1[[#This Row],[actual_price]]&lt;=50000, "10000-50000",IF(Table1[[#This Row],[actual_price]]&lt;=100000, "50000-100000","&gt;100000")))))</f>
        <v>1000-10000</v>
      </c>
      <c r="I912" s="1" t="str">
        <f>IF(Table1[[#This Row],[discount_percentage]] &lt;=20%, "0-20%",IF(Table1[[#This Row],[discount_percentage]] &lt;=50%, "20-50%", IF(Table1[[#This Row],[discount_percentage]] &lt;=70%, "50-70%", "70-100%" )))</f>
        <v>50-70%</v>
      </c>
      <c r="J912" s="1" t="str">
        <f>IF(Table1[[#This Row],[discount_percentage]] &gt;= 50%, "Over 50% discount", "Below 50% discount")</f>
        <v>Over 50% discount</v>
      </c>
      <c r="K912" s="4">
        <v>0.57999999999999996</v>
      </c>
      <c r="L912">
        <v>4.0999999999999996</v>
      </c>
      <c r="M912">
        <f>ROUND(Table1[[#This Row],[rating]], 0)</f>
        <v>4</v>
      </c>
      <c r="N912" s="1">
        <v>38879</v>
      </c>
      <c r="O912" s="1">
        <f>Table1[[#This Row],[rating]]*Table1[[#This Row],[ rating_count ]]</f>
        <v>159403.9</v>
      </c>
      <c r="P912" s="1" t="str">
        <f>IF(Table1[[#This Row],[ rating_count ]]&lt;= 1000, "&lt;=1000", "&gt;=1000" )</f>
        <v>&gt;=1000</v>
      </c>
      <c r="Q912" s="1">
        <f>Table1[[#This Row],[ rating_count ]]*Table1[[#This Row],[actual_price]]</f>
        <v>233235121</v>
      </c>
      <c r="R912" t="s">
        <v>11567</v>
      </c>
      <c r="S912" s="6" t="s">
        <v>6193</v>
      </c>
      <c r="T912" t="s">
        <v>3217</v>
      </c>
      <c r="U912" t="s">
        <v>6194</v>
      </c>
      <c r="V912">
        <f>IF(TRIM(Table1[[#This Row],[review_id]])="", 0, LEN(Table1[[#This Row],[review_id]]) - LEN(SUBSTITUTE(Table1[[#This Row],[review_id]], ",", "")) + 1)</f>
        <v>8</v>
      </c>
      <c r="W912" t="s">
        <v>6195</v>
      </c>
      <c r="X912" t="s">
        <v>6196</v>
      </c>
      <c r="Y912" t="s">
        <v>6197</v>
      </c>
      <c r="Z912" t="s">
        <v>6198</v>
      </c>
    </row>
    <row r="913" spans="1:26" hidden="1" x14ac:dyDescent="0.25">
      <c r="A913" t="s">
        <v>6199</v>
      </c>
      <c r="B913" t="s">
        <v>10380</v>
      </c>
      <c r="C913" t="s">
        <v>9505</v>
      </c>
      <c r="D913" t="str">
        <f>TRIM(LEFT(SUBSTITUTE(SUBSTITUTE(SUBSTITUTE(Table1[[#This Row],[Product_category]],"&amp;"," &amp; "),"HomeImprovement","Home Improvement"),"Car&amp;Motorbike","Car &amp; Motorbike"),999))</f>
        <v>Home &amp; Kitchen</v>
      </c>
      <c r="E913" t="s">
        <v>9519</v>
      </c>
      <c r="F913" s="1">
        <v>4999</v>
      </c>
      <c r="G913" s="1">
        <v>12499</v>
      </c>
      <c r="H913" s="1" t="str">
        <f>IF(Table1[[#This Row],[actual_price]]&lt;500,"&lt;500",
   IF(Table1[[#This Row],[actual_price]]&lt;=1000,"500–1000",IF(Table1[[#This Row],[actual_price]]&lt;=10000, "1000-10000",IF(Table1[[#This Row],[actual_price]]&lt;=50000, "10000-50000",IF(Table1[[#This Row],[actual_price]]&lt;=100000, "50000-100000","&gt;100000")))))</f>
        <v>10000-50000</v>
      </c>
      <c r="I913" s="1" t="str">
        <f>IF(Table1[[#This Row],[discount_percentage]] &lt;=20%, "0-20%",IF(Table1[[#This Row],[discount_percentage]] &lt;=50%, "20-50%", IF(Table1[[#This Row],[discount_percentage]] &lt;=70%, "50-70%", "70-100%" )))</f>
        <v>50-70%</v>
      </c>
      <c r="J913" s="1" t="str">
        <f>IF(Table1[[#This Row],[discount_percentage]] &gt;= 50%, "Over 50% discount", "Below 50% discount")</f>
        <v>Over 50% discount</v>
      </c>
      <c r="K913" s="4">
        <v>0.6</v>
      </c>
      <c r="L913">
        <v>4.2</v>
      </c>
      <c r="M913">
        <f>ROUND(Table1[[#This Row],[rating]], 0)</f>
        <v>4</v>
      </c>
      <c r="N913" s="1">
        <v>4541</v>
      </c>
      <c r="O913" s="1">
        <f>Table1[[#This Row],[rating]]*Table1[[#This Row],[ rating_count ]]</f>
        <v>19072.2</v>
      </c>
      <c r="P913" s="1" t="str">
        <f>IF(Table1[[#This Row],[ rating_count ]]&lt;= 1000, "&lt;=1000", "&gt;=1000" )</f>
        <v>&gt;=1000</v>
      </c>
      <c r="Q913" s="1">
        <f>Table1[[#This Row],[ rating_count ]]*Table1[[#This Row],[actual_price]]</f>
        <v>56757959</v>
      </c>
      <c r="R913" t="s">
        <v>11568</v>
      </c>
      <c r="S913" s="6" t="s">
        <v>6200</v>
      </c>
      <c r="T913" t="s">
        <v>5505</v>
      </c>
      <c r="U913" t="s">
        <v>6202</v>
      </c>
      <c r="V913">
        <f>IF(TRIM(Table1[[#This Row],[review_id]])="", 0, LEN(Table1[[#This Row],[review_id]]) - LEN(SUBSTITUTE(Table1[[#This Row],[review_id]], ",", "")) + 1)</f>
        <v>8</v>
      </c>
      <c r="W913" t="s">
        <v>6203</v>
      </c>
      <c r="X913" t="s">
        <v>6204</v>
      </c>
      <c r="Y913" t="s">
        <v>6205</v>
      </c>
      <c r="Z913" t="s">
        <v>6206</v>
      </c>
    </row>
    <row r="914" spans="1:26" hidden="1" x14ac:dyDescent="0.25">
      <c r="A914" t="s">
        <v>6207</v>
      </c>
      <c r="B914" t="s">
        <v>10381</v>
      </c>
      <c r="C914" t="s">
        <v>9505</v>
      </c>
      <c r="D914" t="str">
        <f>TRIM(LEFT(SUBSTITUTE(SUBSTITUTE(SUBSTITUTE(Table1[[#This Row],[Product_category]],"&amp;"," &amp; "),"HomeImprovement","Home Improvement"),"Car&amp;Motorbike","Car &amp; Motorbike"),999))</f>
        <v>Home &amp; Kitchen</v>
      </c>
      <c r="E914" t="s">
        <v>9519</v>
      </c>
      <c r="F914">
        <v>399</v>
      </c>
      <c r="G914" s="1">
        <v>1290</v>
      </c>
      <c r="H914" s="1" t="str">
        <f>IF(Table1[[#This Row],[actual_price]]&lt;500,"&lt;500",
   IF(Table1[[#This Row],[actual_price]]&lt;=1000,"500–1000",IF(Table1[[#This Row],[actual_price]]&lt;=10000, "1000-10000",IF(Table1[[#This Row],[actual_price]]&lt;=50000, "10000-50000",IF(Table1[[#This Row],[actual_price]]&lt;=100000, "50000-100000","&gt;100000")))))</f>
        <v>1000-10000</v>
      </c>
      <c r="I914" s="1" t="str">
        <f>IF(Table1[[#This Row],[discount_percentage]] &lt;=20%, "0-20%",IF(Table1[[#This Row],[discount_percentage]] &lt;=50%, "20-50%", IF(Table1[[#This Row],[discount_percentage]] &lt;=70%, "50-70%", "70-100%" )))</f>
        <v>50-70%</v>
      </c>
      <c r="J914" s="1" t="str">
        <f>IF(Table1[[#This Row],[discount_percentage]] &gt;= 50%, "Over 50% discount", "Below 50% discount")</f>
        <v>Over 50% discount</v>
      </c>
      <c r="K914" s="4">
        <v>0.69</v>
      </c>
      <c r="L914">
        <v>4.2</v>
      </c>
      <c r="M914">
        <f>ROUND(Table1[[#This Row],[rating]], 0)</f>
        <v>4</v>
      </c>
      <c r="N914" s="1">
        <v>76042</v>
      </c>
      <c r="O914" s="1">
        <f>Table1[[#This Row],[rating]]*Table1[[#This Row],[ rating_count ]]</f>
        <v>319376.40000000002</v>
      </c>
      <c r="P914" s="1" t="str">
        <f>IF(Table1[[#This Row],[ rating_count ]]&lt;= 1000, "&lt;=1000", "&gt;=1000" )</f>
        <v>&gt;=1000</v>
      </c>
      <c r="Q914" s="1">
        <f>Table1[[#This Row],[ rating_count ]]*Table1[[#This Row],[actual_price]]</f>
        <v>98094180</v>
      </c>
      <c r="R914" t="s">
        <v>11569</v>
      </c>
      <c r="S914" s="6" t="s">
        <v>6208</v>
      </c>
      <c r="T914" t="s">
        <v>5513</v>
      </c>
      <c r="U914" t="s">
        <v>6209</v>
      </c>
      <c r="V914">
        <f>IF(TRIM(Table1[[#This Row],[review_id]])="", 0, LEN(Table1[[#This Row],[review_id]]) - LEN(SUBSTITUTE(Table1[[#This Row],[review_id]], ",", "")) + 1)</f>
        <v>8</v>
      </c>
      <c r="W914" t="s">
        <v>6210</v>
      </c>
      <c r="X914" t="s">
        <v>6211</v>
      </c>
      <c r="Y914" t="s">
        <v>6212</v>
      </c>
      <c r="Z914" t="s">
        <v>6213</v>
      </c>
    </row>
    <row r="915" spans="1:26" hidden="1" x14ac:dyDescent="0.25">
      <c r="A915" t="s">
        <v>6214</v>
      </c>
      <c r="B915" t="s">
        <v>10382</v>
      </c>
      <c r="C915" t="s">
        <v>9505</v>
      </c>
      <c r="D915" t="str">
        <f>TRIM(LEFT(SUBSTITUTE(SUBSTITUTE(SUBSTITUTE(Table1[[#This Row],[Product_category]],"&amp;"," &amp; "),"HomeImprovement","Home Improvement"),"Car&amp;Motorbike","Car &amp; Motorbike"),999))</f>
        <v>Home &amp; Kitchen</v>
      </c>
      <c r="E915" t="s">
        <v>9519</v>
      </c>
      <c r="F915">
        <v>116</v>
      </c>
      <c r="G915">
        <v>200</v>
      </c>
      <c r="H915" t="str">
        <f>IF(Table1[[#This Row],[actual_price]]&lt;500,"&lt;500",
   IF(Table1[[#This Row],[actual_price]]&lt;=1000,"500–1000",IF(Table1[[#This Row],[actual_price]]&lt;=10000, "1000-10000",IF(Table1[[#This Row],[actual_price]]&lt;=50000, "10000-50000",IF(Table1[[#This Row],[actual_price]]&lt;=100000, "50000-100000","&gt;100000")))))</f>
        <v>&lt;500</v>
      </c>
      <c r="I915" t="str">
        <f>IF(Table1[[#This Row],[discount_percentage]] &lt;=20%, "0-20%",IF(Table1[[#This Row],[discount_percentage]] &lt;=50%, "20-50%", IF(Table1[[#This Row],[discount_percentage]] &lt;=70%, "50-70%", "70-100%" )))</f>
        <v>20-50%</v>
      </c>
      <c r="J915" s="1" t="str">
        <f>IF(Table1[[#This Row],[discount_percentage]] &gt;= 50%, "Over 50% discount", "Below 50% discount")</f>
        <v>Below 50% discount</v>
      </c>
      <c r="K915" s="4">
        <v>0.42</v>
      </c>
      <c r="L915">
        <v>4.3</v>
      </c>
      <c r="M915">
        <f>ROUND(Table1[[#This Row],[rating]], 0)</f>
        <v>4</v>
      </c>
      <c r="N915">
        <v>485</v>
      </c>
      <c r="O915" s="1">
        <f>Table1[[#This Row],[rating]]*Table1[[#This Row],[ rating_count ]]</f>
        <v>2085.5</v>
      </c>
      <c r="P915" s="1" t="str">
        <f>IF(Table1[[#This Row],[ rating_count ]]&lt;= 1000, "&lt;=1000", "&gt;=1000" )</f>
        <v>&lt;=1000</v>
      </c>
      <c r="Q915" s="1">
        <f>Table1[[#This Row],[ rating_count ]]*Table1[[#This Row],[actual_price]]</f>
        <v>97000</v>
      </c>
      <c r="R915" t="s">
        <v>11570</v>
      </c>
      <c r="S915" s="6" t="s">
        <v>6215</v>
      </c>
      <c r="T915" t="s">
        <v>12230</v>
      </c>
      <c r="U915" t="s">
        <v>6217</v>
      </c>
      <c r="V915">
        <f>IF(TRIM(Table1[[#This Row],[review_id]])="", 0, LEN(Table1[[#This Row],[review_id]]) - LEN(SUBSTITUTE(Table1[[#This Row],[review_id]], ",", "")) + 1)</f>
        <v>8</v>
      </c>
      <c r="W915" t="s">
        <v>6218</v>
      </c>
      <c r="X915" t="s">
        <v>6219</v>
      </c>
      <c r="Y915" t="s">
        <v>6220</v>
      </c>
      <c r="Z915" t="s">
        <v>6221</v>
      </c>
    </row>
    <row r="916" spans="1:26" hidden="1" x14ac:dyDescent="0.25">
      <c r="A916" t="s">
        <v>6222</v>
      </c>
      <c r="B916" t="s">
        <v>10383</v>
      </c>
      <c r="C916" t="s">
        <v>9505</v>
      </c>
      <c r="D916" t="str">
        <f>TRIM(LEFT(SUBSTITUTE(SUBSTITUTE(SUBSTITUTE(Table1[[#This Row],[Product_category]],"&amp;"," &amp; "),"HomeImprovement","Home Improvement"),"Car&amp;Motorbike","Car &amp; Motorbike"),999))</f>
        <v>Home &amp; Kitchen</v>
      </c>
      <c r="E916" t="s">
        <v>9521</v>
      </c>
      <c r="F916" s="1">
        <v>4499</v>
      </c>
      <c r="G916" s="1">
        <v>5999</v>
      </c>
      <c r="H916" s="1" t="str">
        <f>IF(Table1[[#This Row],[actual_price]]&lt;500,"&lt;500",
   IF(Table1[[#This Row],[actual_price]]&lt;=1000,"500–1000",IF(Table1[[#This Row],[actual_price]]&lt;=10000, "1000-10000",IF(Table1[[#This Row],[actual_price]]&lt;=50000, "10000-50000",IF(Table1[[#This Row],[actual_price]]&lt;=100000, "50000-100000","&gt;100000")))))</f>
        <v>1000-10000</v>
      </c>
      <c r="I916" s="1" t="str">
        <f>IF(Table1[[#This Row],[discount_percentage]] &lt;=20%, "0-20%",IF(Table1[[#This Row],[discount_percentage]] &lt;=50%, "20-50%", IF(Table1[[#This Row],[discount_percentage]] &lt;=70%, "50-70%", "70-100%" )))</f>
        <v>20-50%</v>
      </c>
      <c r="J916" s="1" t="str">
        <f>IF(Table1[[#This Row],[discount_percentage]] &gt;= 50%, "Over 50% discount", "Below 50% discount")</f>
        <v>Below 50% discount</v>
      </c>
      <c r="K916" s="4">
        <v>0.25</v>
      </c>
      <c r="L916">
        <v>4.3</v>
      </c>
      <c r="M916">
        <f>ROUND(Table1[[#This Row],[rating]], 0)</f>
        <v>4</v>
      </c>
      <c r="N916" s="1">
        <v>44696</v>
      </c>
      <c r="O916" s="1">
        <f>Table1[[#This Row],[rating]]*Table1[[#This Row],[ rating_count ]]</f>
        <v>192192.8</v>
      </c>
      <c r="P916" s="1" t="str">
        <f>IF(Table1[[#This Row],[ rating_count ]]&lt;= 1000, "&lt;=1000", "&gt;=1000" )</f>
        <v>&gt;=1000</v>
      </c>
      <c r="Q916" s="1">
        <f>Table1[[#This Row],[ rating_count ]]*Table1[[#This Row],[actual_price]]</f>
        <v>268131304</v>
      </c>
      <c r="R916" t="s">
        <v>11571</v>
      </c>
      <c r="S916" s="6" t="s">
        <v>6223</v>
      </c>
      <c r="T916" t="s">
        <v>5528</v>
      </c>
      <c r="U916" t="s">
        <v>6225</v>
      </c>
      <c r="V916">
        <f>IF(TRIM(Table1[[#This Row],[review_id]])="", 0, LEN(Table1[[#This Row],[review_id]]) - LEN(SUBSTITUTE(Table1[[#This Row],[review_id]], ",", "")) + 1)</f>
        <v>8</v>
      </c>
      <c r="W916" t="s">
        <v>6226</v>
      </c>
      <c r="X916" t="s">
        <v>6227</v>
      </c>
      <c r="Y916" t="s">
        <v>6228</v>
      </c>
      <c r="Z916" t="s">
        <v>6229</v>
      </c>
    </row>
    <row r="917" spans="1:26" hidden="1" x14ac:dyDescent="0.25">
      <c r="A917" t="s">
        <v>6230</v>
      </c>
      <c r="B917" t="s">
        <v>10384</v>
      </c>
      <c r="C917" t="s">
        <v>9505</v>
      </c>
      <c r="D917" t="str">
        <f>TRIM(LEFT(SUBSTITUTE(SUBSTITUTE(SUBSTITUTE(Table1[[#This Row],[Product_category]],"&amp;"," &amp; "),"HomeImprovement","Home Improvement"),"Car&amp;Motorbike","Car &amp; Motorbike"),999))</f>
        <v>Home &amp; Kitchen</v>
      </c>
      <c r="E917" t="s">
        <v>9519</v>
      </c>
      <c r="F917">
        <v>330</v>
      </c>
      <c r="G917">
        <v>499</v>
      </c>
      <c r="H917" t="str">
        <f>IF(Table1[[#This Row],[actual_price]]&lt;500,"&lt;500",
   IF(Table1[[#This Row],[actual_price]]&lt;=1000,"500–1000",IF(Table1[[#This Row],[actual_price]]&lt;=10000, "1000-10000",IF(Table1[[#This Row],[actual_price]]&lt;=50000, "10000-50000",IF(Table1[[#This Row],[actual_price]]&lt;=100000, "50000-100000","&gt;100000")))))</f>
        <v>&lt;500</v>
      </c>
      <c r="I917" t="str">
        <f>IF(Table1[[#This Row],[discount_percentage]] &lt;=20%, "0-20%",IF(Table1[[#This Row],[discount_percentage]] &lt;=50%, "20-50%", IF(Table1[[#This Row],[discount_percentage]] &lt;=70%, "50-70%", "70-100%" )))</f>
        <v>20-50%</v>
      </c>
      <c r="J917" s="1" t="str">
        <f>IF(Table1[[#This Row],[discount_percentage]] &gt;= 50%, "Over 50% discount", "Below 50% discount")</f>
        <v>Below 50% discount</v>
      </c>
      <c r="K917" s="4">
        <v>0.34</v>
      </c>
      <c r="L917">
        <v>3.7</v>
      </c>
      <c r="M917">
        <f>ROUND(Table1[[#This Row],[rating]], 0)</f>
        <v>4</v>
      </c>
      <c r="N917" s="1">
        <v>8566</v>
      </c>
      <c r="O917" s="1">
        <f>Table1[[#This Row],[rating]]*Table1[[#This Row],[ rating_count ]]</f>
        <v>31694.2</v>
      </c>
      <c r="P917" s="1" t="str">
        <f>IF(Table1[[#This Row],[ rating_count ]]&lt;= 1000, "&lt;=1000", "&gt;=1000" )</f>
        <v>&gt;=1000</v>
      </c>
      <c r="Q917" s="1">
        <f>Table1[[#This Row],[ rating_count ]]*Table1[[#This Row],[actual_price]]</f>
        <v>4274434</v>
      </c>
      <c r="R917" t="s">
        <v>11572</v>
      </c>
      <c r="S917" s="6" t="s">
        <v>6231</v>
      </c>
      <c r="T917" t="s">
        <v>12231</v>
      </c>
      <c r="U917" t="s">
        <v>6232</v>
      </c>
      <c r="V917">
        <f>IF(TRIM(Table1[[#This Row],[review_id]])="", 0, LEN(Table1[[#This Row],[review_id]]) - LEN(SUBSTITUTE(Table1[[#This Row],[review_id]], ",", "")) + 1)</f>
        <v>8</v>
      </c>
      <c r="W917" t="s">
        <v>6233</v>
      </c>
      <c r="X917" t="s">
        <v>6234</v>
      </c>
      <c r="Y917" t="s">
        <v>6235</v>
      </c>
      <c r="Z917" t="s">
        <v>6236</v>
      </c>
    </row>
    <row r="918" spans="1:26" hidden="1" x14ac:dyDescent="0.25">
      <c r="A918" t="s">
        <v>6237</v>
      </c>
      <c r="B918" t="s">
        <v>10385</v>
      </c>
      <c r="C918" t="s">
        <v>9505</v>
      </c>
      <c r="D918" t="str">
        <f>TRIM(LEFT(SUBSTITUTE(SUBSTITUTE(SUBSTITUTE(Table1[[#This Row],[Product_category]],"&amp;"," &amp; "),"HomeImprovement","Home Improvement"),"Car&amp;Motorbike","Car &amp; Motorbike"),999))</f>
        <v>Home &amp; Kitchen</v>
      </c>
      <c r="E918" s="1" t="s">
        <v>9520</v>
      </c>
      <c r="F918">
        <v>649</v>
      </c>
      <c r="G918" s="1">
        <v>2499</v>
      </c>
      <c r="H918" s="1" t="str">
        <f>IF(Table1[[#This Row],[actual_price]]&lt;500,"&lt;500",
   IF(Table1[[#This Row],[actual_price]]&lt;=1000,"500–1000",IF(Table1[[#This Row],[actual_price]]&lt;=10000, "1000-10000",IF(Table1[[#This Row],[actual_price]]&lt;=50000, "10000-50000",IF(Table1[[#This Row],[actual_price]]&lt;=100000, "50000-100000","&gt;100000")))))</f>
        <v>1000-10000</v>
      </c>
      <c r="I918" s="1" t="str">
        <f>IF(Table1[[#This Row],[discount_percentage]] &lt;=20%, "0-20%",IF(Table1[[#This Row],[discount_percentage]] &lt;=50%, "20-50%", IF(Table1[[#This Row],[discount_percentage]] &lt;=70%, "50-70%", "70-100%" )))</f>
        <v>70-100%</v>
      </c>
      <c r="J918" s="1" t="str">
        <f>IF(Table1[[#This Row],[discount_percentage]] &gt;= 50%, "Over 50% discount", "Below 50% discount")</f>
        <v>Over 50% discount</v>
      </c>
      <c r="K918" s="4">
        <v>0.74</v>
      </c>
      <c r="L918">
        <v>3.9</v>
      </c>
      <c r="M918">
        <f>ROUND(Table1[[#This Row],[rating]], 0)</f>
        <v>4</v>
      </c>
      <c r="N918" s="1">
        <v>13049</v>
      </c>
      <c r="O918" s="1">
        <f>Table1[[#This Row],[rating]]*Table1[[#This Row],[ rating_count ]]</f>
        <v>50891.1</v>
      </c>
      <c r="P918" s="1" t="str">
        <f>IF(Table1[[#This Row],[ rating_count ]]&lt;= 1000, "&lt;=1000", "&gt;=1000" )</f>
        <v>&gt;=1000</v>
      </c>
      <c r="Q918" s="1">
        <f>Table1[[#This Row],[ rating_count ]]*Table1[[#This Row],[actual_price]]</f>
        <v>32609451</v>
      </c>
      <c r="R918" t="s">
        <v>11573</v>
      </c>
      <c r="S918" s="6" t="s">
        <v>6238</v>
      </c>
      <c r="T918" t="s">
        <v>5543</v>
      </c>
      <c r="U918" t="s">
        <v>6239</v>
      </c>
      <c r="V918">
        <f>IF(TRIM(Table1[[#This Row],[review_id]])="", 0, LEN(Table1[[#This Row],[review_id]]) - LEN(SUBSTITUTE(Table1[[#This Row],[review_id]], ",", "")) + 1)</f>
        <v>8</v>
      </c>
      <c r="W918" t="s">
        <v>6240</v>
      </c>
      <c r="X918" t="s">
        <v>6241</v>
      </c>
      <c r="Y918" t="s">
        <v>6242</v>
      </c>
      <c r="Z918" t="s">
        <v>6243</v>
      </c>
    </row>
    <row r="919" spans="1:26" hidden="1" x14ac:dyDescent="0.25">
      <c r="A919" t="s">
        <v>6244</v>
      </c>
      <c r="B919" t="s">
        <v>10386</v>
      </c>
      <c r="C919" t="s">
        <v>9505</v>
      </c>
      <c r="D919" t="str">
        <f>TRIM(LEFT(SUBSTITUTE(SUBSTITUTE(SUBSTITUTE(Table1[[#This Row],[Product_category]],"&amp;"," &amp; "),"HomeImprovement","Home Improvement"),"Car&amp;Motorbike","Car &amp; Motorbike"),999))</f>
        <v>Home &amp; Kitchen</v>
      </c>
      <c r="E919" t="s">
        <v>9519</v>
      </c>
      <c r="F919" s="1">
        <v>1234</v>
      </c>
      <c r="G919" s="1">
        <v>1599</v>
      </c>
      <c r="H919" s="1" t="str">
        <f>IF(Table1[[#This Row],[actual_price]]&lt;500,"&lt;500",
   IF(Table1[[#This Row],[actual_price]]&lt;=1000,"500–1000",IF(Table1[[#This Row],[actual_price]]&lt;=10000, "1000-10000",IF(Table1[[#This Row],[actual_price]]&lt;=50000, "10000-50000",IF(Table1[[#This Row],[actual_price]]&lt;=100000, "50000-100000","&gt;100000")))))</f>
        <v>1000-10000</v>
      </c>
      <c r="I919" s="1" t="str">
        <f>IF(Table1[[#This Row],[discount_percentage]] &lt;=20%, "0-20%",IF(Table1[[#This Row],[discount_percentage]] &lt;=50%, "20-50%", IF(Table1[[#This Row],[discount_percentage]] &lt;=70%, "50-70%", "70-100%" )))</f>
        <v>20-50%</v>
      </c>
      <c r="J919" s="1" t="str">
        <f>IF(Table1[[#This Row],[discount_percentage]] &gt;= 50%, "Over 50% discount", "Below 50% discount")</f>
        <v>Below 50% discount</v>
      </c>
      <c r="K919" s="4">
        <v>0.23</v>
      </c>
      <c r="L919">
        <v>4.5</v>
      </c>
      <c r="M919">
        <f>ROUND(Table1[[#This Row],[rating]], 0)</f>
        <v>5</v>
      </c>
      <c r="N919" s="1">
        <v>16680</v>
      </c>
      <c r="O919" s="1">
        <f>Table1[[#This Row],[rating]]*Table1[[#This Row],[ rating_count ]]</f>
        <v>75060</v>
      </c>
      <c r="P919" s="1" t="str">
        <f>IF(Table1[[#This Row],[ rating_count ]]&lt;= 1000, "&lt;=1000", "&gt;=1000" )</f>
        <v>&gt;=1000</v>
      </c>
      <c r="Q919" s="1">
        <f>Table1[[#This Row],[ rating_count ]]*Table1[[#This Row],[actual_price]]</f>
        <v>26671320</v>
      </c>
      <c r="R919" t="s">
        <v>11574</v>
      </c>
      <c r="S919" s="6" t="s">
        <v>6245</v>
      </c>
      <c r="T919" t="s">
        <v>12232</v>
      </c>
      <c r="U919" t="s">
        <v>6246</v>
      </c>
      <c r="V919">
        <f>IF(TRIM(Table1[[#This Row],[review_id]])="", 0, LEN(Table1[[#This Row],[review_id]]) - LEN(SUBSTITUTE(Table1[[#This Row],[review_id]], ",", "")) + 1)</f>
        <v>8</v>
      </c>
      <c r="W919" t="s">
        <v>6247</v>
      </c>
      <c r="X919" t="s">
        <v>6248</v>
      </c>
      <c r="Y919" t="s">
        <v>6249</v>
      </c>
      <c r="Z919" t="s">
        <v>6250</v>
      </c>
    </row>
    <row r="920" spans="1:26" hidden="1" x14ac:dyDescent="0.25">
      <c r="A920" t="s">
        <v>6251</v>
      </c>
      <c r="B920" t="s">
        <v>10387</v>
      </c>
      <c r="C920" t="s">
        <v>9505</v>
      </c>
      <c r="D920" t="str">
        <f>TRIM(LEFT(SUBSTITUTE(SUBSTITUTE(SUBSTITUTE(Table1[[#This Row],[Product_category]],"&amp;"," &amp; "),"HomeImprovement","Home Improvement"),"Car&amp;Motorbike","Car &amp; Motorbike"),999))</f>
        <v>Home &amp; Kitchen</v>
      </c>
      <c r="E920" s="1" t="s">
        <v>9519</v>
      </c>
      <c r="F920" s="1">
        <v>1399</v>
      </c>
      <c r="G920" s="1">
        <v>2990</v>
      </c>
      <c r="H920" s="1" t="str">
        <f>IF(Table1[[#This Row],[actual_price]]&lt;500,"&lt;500",
   IF(Table1[[#This Row],[actual_price]]&lt;=1000,"500–1000",IF(Table1[[#This Row],[actual_price]]&lt;=10000, "1000-10000",IF(Table1[[#This Row],[actual_price]]&lt;=50000, "10000-50000",IF(Table1[[#This Row],[actual_price]]&lt;=100000, "50000-100000","&gt;100000")))))</f>
        <v>1000-10000</v>
      </c>
      <c r="I920" s="1" t="str">
        <f>IF(Table1[[#This Row],[discount_percentage]] &lt;=20%, "0-20%",IF(Table1[[#This Row],[discount_percentage]] &lt;=50%, "20-50%", IF(Table1[[#This Row],[discount_percentage]] &lt;=70%, "50-70%", "70-100%" )))</f>
        <v>50-70%</v>
      </c>
      <c r="J920" s="1" t="str">
        <f>IF(Table1[[#This Row],[discount_percentage]] &gt;= 50%, "Over 50% discount", "Below 50% discount")</f>
        <v>Over 50% discount</v>
      </c>
      <c r="K920" s="4">
        <v>0.53</v>
      </c>
      <c r="L920">
        <v>4.0999999999999996</v>
      </c>
      <c r="M920">
        <f>ROUND(Table1[[#This Row],[rating]], 0)</f>
        <v>4</v>
      </c>
      <c r="N920" s="1">
        <v>97174</v>
      </c>
      <c r="O920" s="1">
        <f>Table1[[#This Row],[rating]]*Table1[[#This Row],[ rating_count ]]</f>
        <v>398413.39999999997</v>
      </c>
      <c r="P920" s="1" t="str">
        <f>IF(Table1[[#This Row],[ rating_count ]]&lt;= 1000, "&lt;=1000", "&gt;=1000" )</f>
        <v>&gt;=1000</v>
      </c>
      <c r="Q920" s="1">
        <f>Table1[[#This Row],[ rating_count ]]*Table1[[#This Row],[actual_price]]</f>
        <v>290550260</v>
      </c>
      <c r="R920" t="s">
        <v>11268</v>
      </c>
      <c r="S920" s="6" t="s">
        <v>6252</v>
      </c>
      <c r="T920" t="s">
        <v>3225</v>
      </c>
      <c r="U920" t="s">
        <v>6254</v>
      </c>
      <c r="V920">
        <f>IF(TRIM(Table1[[#This Row],[review_id]])="", 0, LEN(Table1[[#This Row],[review_id]]) - LEN(SUBSTITUTE(Table1[[#This Row],[review_id]], ",", "")) + 1)</f>
        <v>8</v>
      </c>
      <c r="W920" t="s">
        <v>6255</v>
      </c>
      <c r="X920" t="s">
        <v>6256</v>
      </c>
      <c r="Y920" t="s">
        <v>6257</v>
      </c>
      <c r="Z920" t="s">
        <v>6258</v>
      </c>
    </row>
    <row r="921" spans="1:26" hidden="1" x14ac:dyDescent="0.25">
      <c r="A921" t="s">
        <v>6259</v>
      </c>
      <c r="B921" t="s">
        <v>10388</v>
      </c>
      <c r="C921" t="s">
        <v>9505</v>
      </c>
      <c r="D921" t="str">
        <f>TRIM(LEFT(SUBSTITUTE(SUBSTITUTE(SUBSTITUTE(Table1[[#This Row],[Product_category]],"&amp;"," &amp; "),"HomeImprovement","Home Improvement"),"Car&amp;Motorbike","Car &amp; Motorbike"),999))</f>
        <v>Home &amp; Kitchen</v>
      </c>
      <c r="E921" s="1" t="s">
        <v>9519</v>
      </c>
      <c r="F921">
        <v>272</v>
      </c>
      <c r="G921">
        <v>320</v>
      </c>
      <c r="H921" t="str">
        <f>IF(Table1[[#This Row],[actual_price]]&lt;500,"&lt;500",
   IF(Table1[[#This Row],[actual_price]]&lt;=1000,"500–1000",IF(Table1[[#This Row],[actual_price]]&lt;=10000, "1000-10000",IF(Table1[[#This Row],[actual_price]]&lt;=50000, "10000-50000",IF(Table1[[#This Row],[actual_price]]&lt;=100000, "50000-100000","&gt;100000")))))</f>
        <v>&lt;500</v>
      </c>
      <c r="I921" t="str">
        <f>IF(Table1[[#This Row],[discount_percentage]] &lt;=20%, "0-20%",IF(Table1[[#This Row],[discount_percentage]] &lt;=50%, "20-50%", IF(Table1[[#This Row],[discount_percentage]] &lt;=70%, "50-70%", "70-100%" )))</f>
        <v>0-20%</v>
      </c>
      <c r="J921" s="1" t="str">
        <f>IF(Table1[[#This Row],[discount_percentage]] &gt;= 50%, "Over 50% discount", "Below 50% discount")</f>
        <v>Below 50% discount</v>
      </c>
      <c r="K921" s="4">
        <v>0.15</v>
      </c>
      <c r="L921">
        <v>4</v>
      </c>
      <c r="M921">
        <f>ROUND(Table1[[#This Row],[rating]], 0)</f>
        <v>4</v>
      </c>
      <c r="N921" s="1">
        <v>3686</v>
      </c>
      <c r="O921" s="1">
        <f>Table1[[#This Row],[rating]]*Table1[[#This Row],[ rating_count ]]</f>
        <v>14744</v>
      </c>
      <c r="P921" s="1" t="str">
        <f>IF(Table1[[#This Row],[ rating_count ]]&lt;= 1000, "&lt;=1000", "&gt;=1000" )</f>
        <v>&gt;=1000</v>
      </c>
      <c r="Q921" s="1">
        <f>Table1[[#This Row],[ rating_count ]]*Table1[[#This Row],[actual_price]]</f>
        <v>1179520</v>
      </c>
      <c r="R921" t="s">
        <v>11575</v>
      </c>
      <c r="S921" s="6" t="s">
        <v>6260</v>
      </c>
      <c r="T921" t="s">
        <v>12233</v>
      </c>
      <c r="U921" t="s">
        <v>6262</v>
      </c>
      <c r="V921">
        <f>IF(TRIM(Table1[[#This Row],[review_id]])="", 0, LEN(Table1[[#This Row],[review_id]]) - LEN(SUBSTITUTE(Table1[[#This Row],[review_id]], ",", "")) + 1)</f>
        <v>8</v>
      </c>
      <c r="W921" t="s">
        <v>6263</v>
      </c>
      <c r="X921" t="s">
        <v>6264</v>
      </c>
      <c r="Y921" t="s">
        <v>6265</v>
      </c>
      <c r="Z921" t="s">
        <v>6266</v>
      </c>
    </row>
    <row r="922" spans="1:26" hidden="1" x14ac:dyDescent="0.25">
      <c r="A922" t="s">
        <v>6267</v>
      </c>
      <c r="B922" t="s">
        <v>10389</v>
      </c>
      <c r="C922" t="s">
        <v>9505</v>
      </c>
      <c r="D922" t="str">
        <f>TRIM(LEFT(SUBSTITUTE(SUBSTITUTE(SUBSTITUTE(Table1[[#This Row],[Product_category]],"&amp;"," &amp; "),"HomeImprovement","Home Improvement"),"Car&amp;Motorbike","Car &amp; Motorbike"),999))</f>
        <v>Home &amp; Kitchen</v>
      </c>
      <c r="E922" t="s">
        <v>9519</v>
      </c>
      <c r="F922">
        <v>99</v>
      </c>
      <c r="G922">
        <v>999</v>
      </c>
      <c r="H922" t="str">
        <f>IF(Table1[[#This Row],[actual_price]]&lt;500,"&lt;500",
   IF(Table1[[#This Row],[actual_price]]&lt;=1000,"500–1000",IF(Table1[[#This Row],[actual_price]]&lt;=10000, "1000-10000",IF(Table1[[#This Row],[actual_price]]&lt;=50000, "10000-50000",IF(Table1[[#This Row],[actual_price]]&lt;=100000, "50000-100000","&gt;100000")))))</f>
        <v>500–1000</v>
      </c>
      <c r="I922" t="str">
        <f>IF(Table1[[#This Row],[discount_percentage]] &lt;=20%, "0-20%",IF(Table1[[#This Row],[discount_percentage]] &lt;=50%, "20-50%", IF(Table1[[#This Row],[discount_percentage]] &lt;=70%, "50-70%", "70-100%" )))</f>
        <v>70-100%</v>
      </c>
      <c r="J922" s="1" t="str">
        <f>IF(Table1[[#This Row],[discount_percentage]] &gt;= 50%, "Over 50% discount", "Below 50% discount")</f>
        <v>Over 50% discount</v>
      </c>
      <c r="K922" s="4">
        <v>0.9</v>
      </c>
      <c r="L922">
        <v>3.8</v>
      </c>
      <c r="M922">
        <f>ROUND(Table1[[#This Row],[rating]], 0)</f>
        <v>4</v>
      </c>
      <c r="N922">
        <v>594</v>
      </c>
      <c r="O922" s="1">
        <f>Table1[[#This Row],[rating]]*Table1[[#This Row],[ rating_count ]]</f>
        <v>2257.1999999999998</v>
      </c>
      <c r="P922" s="1" t="str">
        <f>IF(Table1[[#This Row],[ rating_count ]]&lt;= 1000, "&lt;=1000", "&gt;=1000" )</f>
        <v>&lt;=1000</v>
      </c>
      <c r="Q922" s="1">
        <f>Table1[[#This Row],[ rating_count ]]*Table1[[#This Row],[actual_price]]</f>
        <v>593406</v>
      </c>
      <c r="R922" t="s">
        <v>11576</v>
      </c>
      <c r="S922" s="6" t="s">
        <v>6268</v>
      </c>
      <c r="T922" t="s">
        <v>5566</v>
      </c>
      <c r="U922" t="s">
        <v>6269</v>
      </c>
      <c r="V922">
        <f>IF(TRIM(Table1[[#This Row],[review_id]])="", 0, LEN(Table1[[#This Row],[review_id]]) - LEN(SUBSTITUTE(Table1[[#This Row],[review_id]], ",", "")) + 1)</f>
        <v>8</v>
      </c>
      <c r="W922" t="s">
        <v>6270</v>
      </c>
      <c r="X922" t="s">
        <v>6271</v>
      </c>
      <c r="Y922" t="s">
        <v>6272</v>
      </c>
      <c r="Z922" t="s">
        <v>6273</v>
      </c>
    </row>
    <row r="923" spans="1:26" hidden="1" x14ac:dyDescent="0.25">
      <c r="A923" t="s">
        <v>6274</v>
      </c>
      <c r="B923" t="s">
        <v>10390</v>
      </c>
      <c r="C923" t="s">
        <v>9505</v>
      </c>
      <c r="D923" t="str">
        <f>TRIM(LEFT(SUBSTITUTE(SUBSTITUTE(SUBSTITUTE(Table1[[#This Row],[Product_category]],"&amp;"," &amp; "),"HomeImprovement","Home Improvement"),"Car&amp;Motorbike","Car &amp; Motorbike"),999))</f>
        <v>Home &amp; Kitchen</v>
      </c>
      <c r="E923" s="1" t="s">
        <v>9520</v>
      </c>
      <c r="F923" s="1">
        <v>3498</v>
      </c>
      <c r="G923" s="1">
        <v>3875</v>
      </c>
      <c r="H923" s="1" t="str">
        <f>IF(Table1[[#This Row],[actual_price]]&lt;500,"&lt;500",
   IF(Table1[[#This Row],[actual_price]]&lt;=1000,"500–1000",IF(Table1[[#This Row],[actual_price]]&lt;=10000, "1000-10000",IF(Table1[[#This Row],[actual_price]]&lt;=50000, "10000-50000",IF(Table1[[#This Row],[actual_price]]&lt;=100000, "50000-100000","&gt;100000")))))</f>
        <v>1000-10000</v>
      </c>
      <c r="I923" s="1" t="str">
        <f>IF(Table1[[#This Row],[discount_percentage]] &lt;=20%, "0-20%",IF(Table1[[#This Row],[discount_percentage]] &lt;=50%, "20-50%", IF(Table1[[#This Row],[discount_percentage]] &lt;=70%, "50-70%", "70-100%" )))</f>
        <v>0-20%</v>
      </c>
      <c r="J923" s="1" t="str">
        <f>IF(Table1[[#This Row],[discount_percentage]] &gt;= 50%, "Over 50% discount", "Below 50% discount")</f>
        <v>Below 50% discount</v>
      </c>
      <c r="K923" s="4">
        <v>0.1</v>
      </c>
      <c r="L923">
        <v>3.4</v>
      </c>
      <c r="M923">
        <f>ROUND(Table1[[#This Row],[rating]], 0)</f>
        <v>3</v>
      </c>
      <c r="N923" s="1">
        <v>12185</v>
      </c>
      <c r="O923" s="1">
        <f>Table1[[#This Row],[rating]]*Table1[[#This Row],[ rating_count ]]</f>
        <v>41429</v>
      </c>
      <c r="P923" s="1" t="str">
        <f>IF(Table1[[#This Row],[ rating_count ]]&lt;= 1000, "&lt;=1000", "&gt;=1000" )</f>
        <v>&gt;=1000</v>
      </c>
      <c r="Q923" s="1">
        <f>Table1[[#This Row],[ rating_count ]]*Table1[[#This Row],[actual_price]]</f>
        <v>47216875</v>
      </c>
      <c r="R923" t="s">
        <v>11577</v>
      </c>
      <c r="S923" s="6" t="s">
        <v>6275</v>
      </c>
      <c r="T923" t="s">
        <v>5574</v>
      </c>
      <c r="U923" t="s">
        <v>6277</v>
      </c>
      <c r="V923">
        <f>IF(TRIM(Table1[[#This Row],[review_id]])="", 0, LEN(Table1[[#This Row],[review_id]]) - LEN(SUBSTITUTE(Table1[[#This Row],[review_id]], ",", "")) + 1)</f>
        <v>8</v>
      </c>
      <c r="W923" t="s">
        <v>6278</v>
      </c>
      <c r="X923" t="s">
        <v>6279</v>
      </c>
      <c r="Y923" t="s">
        <v>6280</v>
      </c>
      <c r="Z923" t="s">
        <v>6281</v>
      </c>
    </row>
    <row r="924" spans="1:26" hidden="1" x14ac:dyDescent="0.25">
      <c r="A924" t="s">
        <v>6282</v>
      </c>
      <c r="B924" t="s">
        <v>10391</v>
      </c>
      <c r="C924" t="s">
        <v>9505</v>
      </c>
      <c r="D924" t="str">
        <f>TRIM(LEFT(SUBSTITUTE(SUBSTITUTE(SUBSTITUTE(Table1[[#This Row],[Product_category]],"&amp;"," &amp; "),"HomeImprovement","Home Improvement"),"Car&amp;Motorbike","Car &amp; Motorbike"),999))</f>
        <v>Home &amp; Kitchen</v>
      </c>
      <c r="E924" t="s">
        <v>9519</v>
      </c>
      <c r="F924" s="1">
        <v>10099</v>
      </c>
      <c r="G924" s="1">
        <v>19110</v>
      </c>
      <c r="H924" s="1" t="str">
        <f>IF(Table1[[#This Row],[actual_price]]&lt;500,"&lt;500",
   IF(Table1[[#This Row],[actual_price]]&lt;=1000,"500–1000",IF(Table1[[#This Row],[actual_price]]&lt;=10000, "1000-10000",IF(Table1[[#This Row],[actual_price]]&lt;=50000, "10000-50000",IF(Table1[[#This Row],[actual_price]]&lt;=100000, "50000-100000","&gt;100000")))))</f>
        <v>10000-50000</v>
      </c>
      <c r="I924" s="1" t="str">
        <f>IF(Table1[[#This Row],[discount_percentage]] &lt;=20%, "0-20%",IF(Table1[[#This Row],[discount_percentage]] &lt;=50%, "20-50%", IF(Table1[[#This Row],[discount_percentage]] &lt;=70%, "50-70%", "70-100%" )))</f>
        <v>20-50%</v>
      </c>
      <c r="J924" s="1" t="str">
        <f>IF(Table1[[#This Row],[discount_percentage]] &gt;= 50%, "Over 50% discount", "Below 50% discount")</f>
        <v>Below 50% discount</v>
      </c>
      <c r="K924" s="4">
        <v>0.47</v>
      </c>
      <c r="L924">
        <v>4.3</v>
      </c>
      <c r="M924">
        <f>ROUND(Table1[[#This Row],[rating]], 0)</f>
        <v>4</v>
      </c>
      <c r="N924" s="1">
        <v>2623</v>
      </c>
      <c r="O924" s="1">
        <f>Table1[[#This Row],[rating]]*Table1[[#This Row],[ rating_count ]]</f>
        <v>11278.9</v>
      </c>
      <c r="P924" s="1" t="str">
        <f>IF(Table1[[#This Row],[ rating_count ]]&lt;= 1000, "&lt;=1000", "&gt;=1000" )</f>
        <v>&gt;=1000</v>
      </c>
      <c r="Q924" s="1">
        <f>Table1[[#This Row],[ rating_count ]]*Table1[[#This Row],[actual_price]]</f>
        <v>50125530</v>
      </c>
      <c r="R924" t="s">
        <v>11578</v>
      </c>
      <c r="S924" s="6" t="s">
        <v>6283</v>
      </c>
      <c r="T924" t="s">
        <v>5582</v>
      </c>
      <c r="U924" t="s">
        <v>6285</v>
      </c>
      <c r="V924">
        <f>IF(TRIM(Table1[[#This Row],[review_id]])="", 0, LEN(Table1[[#This Row],[review_id]]) - LEN(SUBSTITUTE(Table1[[#This Row],[review_id]], ",", "")) + 1)</f>
        <v>8</v>
      </c>
      <c r="W924" t="s">
        <v>6286</v>
      </c>
      <c r="X924" t="s">
        <v>6287</v>
      </c>
      <c r="Y924" t="s">
        <v>6288</v>
      </c>
      <c r="Z924" t="s">
        <v>6289</v>
      </c>
    </row>
    <row r="925" spans="1:26" hidden="1" x14ac:dyDescent="0.25">
      <c r="A925" t="s">
        <v>6290</v>
      </c>
      <c r="B925" t="s">
        <v>10392</v>
      </c>
      <c r="C925" t="s">
        <v>9505</v>
      </c>
      <c r="D925" t="str">
        <f>TRIM(LEFT(SUBSTITUTE(SUBSTITUTE(SUBSTITUTE(Table1[[#This Row],[Product_category]],"&amp;"," &amp; "),"HomeImprovement","Home Improvement"),"Car&amp;Motorbike","Car &amp; Motorbike"),999))</f>
        <v>Home &amp; Kitchen</v>
      </c>
      <c r="E925" t="s">
        <v>9519</v>
      </c>
      <c r="F925">
        <v>449</v>
      </c>
      <c r="G925">
        <v>999</v>
      </c>
      <c r="H925" t="str">
        <f>IF(Table1[[#This Row],[actual_price]]&lt;500,"&lt;500",
   IF(Table1[[#This Row],[actual_price]]&lt;=1000,"500–1000",IF(Table1[[#This Row],[actual_price]]&lt;=10000, "1000-10000",IF(Table1[[#This Row],[actual_price]]&lt;=50000, "10000-50000",IF(Table1[[#This Row],[actual_price]]&lt;=100000, "50000-100000","&gt;100000")))))</f>
        <v>500–1000</v>
      </c>
      <c r="I925" t="str">
        <f>IF(Table1[[#This Row],[discount_percentage]] &lt;=20%, "0-20%",IF(Table1[[#This Row],[discount_percentage]] &lt;=50%, "20-50%", IF(Table1[[#This Row],[discount_percentage]] &lt;=70%, "50-70%", "70-100%" )))</f>
        <v>50-70%</v>
      </c>
      <c r="J925" s="1" t="str">
        <f>IF(Table1[[#This Row],[discount_percentage]] &gt;= 50%, "Over 50% discount", "Below 50% discount")</f>
        <v>Over 50% discount</v>
      </c>
      <c r="K925" s="4">
        <v>0.55000000000000004</v>
      </c>
      <c r="L925">
        <v>4.3</v>
      </c>
      <c r="M925">
        <f>ROUND(Table1[[#This Row],[rating]], 0)</f>
        <v>4</v>
      </c>
      <c r="N925" s="1">
        <v>9701</v>
      </c>
      <c r="O925" s="1">
        <f>Table1[[#This Row],[rating]]*Table1[[#This Row],[ rating_count ]]</f>
        <v>41714.299999999996</v>
      </c>
      <c r="P925" s="1" t="str">
        <f>IF(Table1[[#This Row],[ rating_count ]]&lt;= 1000, "&lt;=1000", "&gt;=1000" )</f>
        <v>&gt;=1000</v>
      </c>
      <c r="Q925" s="1">
        <f>Table1[[#This Row],[ rating_count ]]*Table1[[#This Row],[actual_price]]</f>
        <v>9691299</v>
      </c>
      <c r="R925" t="s">
        <v>11579</v>
      </c>
      <c r="S925" s="6" t="s">
        <v>6291</v>
      </c>
      <c r="T925" t="s">
        <v>5590</v>
      </c>
      <c r="U925" t="s">
        <v>6293</v>
      </c>
      <c r="V925">
        <f>IF(TRIM(Table1[[#This Row],[review_id]])="", 0, LEN(Table1[[#This Row],[review_id]]) - LEN(SUBSTITUTE(Table1[[#This Row],[review_id]], ",", "")) + 1)</f>
        <v>8</v>
      </c>
      <c r="W925" t="s">
        <v>6294</v>
      </c>
      <c r="X925" t="s">
        <v>6295</v>
      </c>
      <c r="Y925" t="s">
        <v>6296</v>
      </c>
      <c r="Z925" t="s">
        <v>6297</v>
      </c>
    </row>
    <row r="926" spans="1:26" hidden="1" x14ac:dyDescent="0.25">
      <c r="A926" t="s">
        <v>6298</v>
      </c>
      <c r="B926" t="s">
        <v>10393</v>
      </c>
      <c r="C926" t="s">
        <v>9505</v>
      </c>
      <c r="D926" t="str">
        <f>TRIM(LEFT(SUBSTITUTE(SUBSTITUTE(SUBSTITUTE(Table1[[#This Row],[Product_category]],"&amp;"," &amp; "),"HomeImprovement","Home Improvement"),"Car&amp;Motorbike","Car &amp; Motorbike"),999))</f>
        <v>Home &amp; Kitchen</v>
      </c>
      <c r="E926" s="1" t="s">
        <v>9519</v>
      </c>
      <c r="F926">
        <v>150</v>
      </c>
      <c r="G926">
        <v>150</v>
      </c>
      <c r="H926" t="str">
        <f>IF(Table1[[#This Row],[actual_price]]&lt;500,"&lt;500",
   IF(Table1[[#This Row],[actual_price]]&lt;=1000,"500–1000",IF(Table1[[#This Row],[actual_price]]&lt;=10000, "1000-10000",IF(Table1[[#This Row],[actual_price]]&lt;=50000, "10000-50000",IF(Table1[[#This Row],[actual_price]]&lt;=100000, "50000-100000","&gt;100000")))))</f>
        <v>&lt;500</v>
      </c>
      <c r="I926" t="str">
        <f>IF(Table1[[#This Row],[discount_percentage]] &lt;=20%, "0-20%",IF(Table1[[#This Row],[discount_percentage]] &lt;=50%, "20-50%", IF(Table1[[#This Row],[discount_percentage]] &lt;=70%, "50-70%", "70-100%" )))</f>
        <v>0-20%</v>
      </c>
      <c r="J926" s="1" t="str">
        <f>IF(Table1[[#This Row],[discount_percentage]] &gt;= 50%, "Over 50% discount", "Below 50% discount")</f>
        <v>Below 50% discount</v>
      </c>
      <c r="K926" s="4">
        <v>0</v>
      </c>
      <c r="L926">
        <v>4.3</v>
      </c>
      <c r="M926">
        <f>ROUND(Table1[[#This Row],[rating]], 0)</f>
        <v>4</v>
      </c>
      <c r="N926" s="1">
        <v>15867</v>
      </c>
      <c r="O926" s="1">
        <f>Table1[[#This Row],[rating]]*Table1[[#This Row],[ rating_count ]]</f>
        <v>68228.099999999991</v>
      </c>
      <c r="P926" s="1" t="str">
        <f>IF(Table1[[#This Row],[ rating_count ]]&lt;= 1000, "&lt;=1000", "&gt;=1000" )</f>
        <v>&gt;=1000</v>
      </c>
      <c r="Q926" s="1">
        <f>Table1[[#This Row],[ rating_count ]]*Table1[[#This Row],[actual_price]]</f>
        <v>2380050</v>
      </c>
      <c r="R926" t="s">
        <v>11580</v>
      </c>
      <c r="S926" s="6" t="s">
        <v>6299</v>
      </c>
      <c r="T926" t="s">
        <v>5598</v>
      </c>
      <c r="U926" t="s">
        <v>6300</v>
      </c>
      <c r="V926">
        <f>IF(TRIM(Table1[[#This Row],[review_id]])="", 0, LEN(Table1[[#This Row],[review_id]]) - LEN(SUBSTITUTE(Table1[[#This Row],[review_id]], ",", "")) + 1)</f>
        <v>8</v>
      </c>
      <c r="W926" t="s">
        <v>6301</v>
      </c>
      <c r="X926" t="s">
        <v>6302</v>
      </c>
      <c r="Y926" t="s">
        <v>6303</v>
      </c>
      <c r="Z926" t="s">
        <v>6304</v>
      </c>
    </row>
    <row r="927" spans="1:26" hidden="1" x14ac:dyDescent="0.25">
      <c r="A927" t="s">
        <v>6305</v>
      </c>
      <c r="B927" t="s">
        <v>6306</v>
      </c>
      <c r="C927" t="s">
        <v>9505</v>
      </c>
      <c r="D927" t="str">
        <f>TRIM(LEFT(SUBSTITUTE(SUBSTITUTE(SUBSTITUTE(Table1[[#This Row],[Product_category]],"&amp;"," &amp; "),"HomeImprovement","Home Improvement"),"Car&amp;Motorbike","Car &amp; Motorbike"),999))</f>
        <v>Home &amp; Kitchen</v>
      </c>
      <c r="E927" s="1" t="s">
        <v>9520</v>
      </c>
      <c r="F927">
        <v>348</v>
      </c>
      <c r="G927" s="1">
        <v>1499</v>
      </c>
      <c r="H927" s="1" t="str">
        <f>IF(Table1[[#This Row],[actual_price]]&lt;500,"&lt;500",
   IF(Table1[[#This Row],[actual_price]]&lt;=1000,"500–1000",IF(Table1[[#This Row],[actual_price]]&lt;=10000, "1000-10000",IF(Table1[[#This Row],[actual_price]]&lt;=50000, "10000-50000",IF(Table1[[#This Row],[actual_price]]&lt;=100000, "50000-100000","&gt;100000")))))</f>
        <v>1000-10000</v>
      </c>
      <c r="I927" s="1" t="str">
        <f>IF(Table1[[#This Row],[discount_percentage]] &lt;=20%, "0-20%",IF(Table1[[#This Row],[discount_percentage]] &lt;=50%, "20-50%", IF(Table1[[#This Row],[discount_percentage]] &lt;=70%, "50-70%", "70-100%" )))</f>
        <v>70-100%</v>
      </c>
      <c r="J927" s="1" t="str">
        <f>IF(Table1[[#This Row],[discount_percentage]] &gt;= 50%, "Over 50% discount", "Below 50% discount")</f>
        <v>Over 50% discount</v>
      </c>
      <c r="K927" s="4">
        <v>0.77</v>
      </c>
      <c r="L927">
        <v>4.2</v>
      </c>
      <c r="M927">
        <f>ROUND(Table1[[#This Row],[rating]], 0)</f>
        <v>4</v>
      </c>
      <c r="N927">
        <v>656</v>
      </c>
      <c r="O927" s="1">
        <f>Table1[[#This Row],[rating]]*Table1[[#This Row],[ rating_count ]]</f>
        <v>2755.2000000000003</v>
      </c>
      <c r="P927" s="1" t="str">
        <f>IF(Table1[[#This Row],[ rating_count ]]&lt;= 1000, "&lt;=1000", "&gt;=1000" )</f>
        <v>&lt;=1000</v>
      </c>
      <c r="Q927" s="1">
        <f>Table1[[#This Row],[ rating_count ]]*Table1[[#This Row],[actual_price]]</f>
        <v>983344</v>
      </c>
      <c r="R927" t="s">
        <v>10860</v>
      </c>
      <c r="S927" s="6" t="s">
        <v>6307</v>
      </c>
      <c r="T927" t="s">
        <v>12004</v>
      </c>
      <c r="U927" t="s">
        <v>6308</v>
      </c>
      <c r="V927">
        <f>IF(TRIM(Table1[[#This Row],[review_id]])="", 0, LEN(Table1[[#This Row],[review_id]]) - LEN(SUBSTITUTE(Table1[[#This Row],[review_id]], ",", "")) + 1)</f>
        <v>8</v>
      </c>
      <c r="W927" t="s">
        <v>6309</v>
      </c>
      <c r="X927" t="s">
        <v>6310</v>
      </c>
      <c r="Y927" t="s">
        <v>6311</v>
      </c>
      <c r="Z927" t="s">
        <v>6312</v>
      </c>
    </row>
    <row r="928" spans="1:26" hidden="1" x14ac:dyDescent="0.25">
      <c r="A928" t="s">
        <v>6313</v>
      </c>
      <c r="B928" t="s">
        <v>10394</v>
      </c>
      <c r="C928" t="s">
        <v>9505</v>
      </c>
      <c r="D928" t="str">
        <f>TRIM(LEFT(SUBSTITUTE(SUBSTITUTE(SUBSTITUTE(Table1[[#This Row],[Product_category]],"&amp;"," &amp; "),"HomeImprovement","Home Improvement"),"Car&amp;Motorbike","Car &amp; Motorbike"),999))</f>
        <v>Home &amp; Kitchen</v>
      </c>
      <c r="E928" s="1" t="s">
        <v>9520</v>
      </c>
      <c r="F928" s="1">
        <v>1199</v>
      </c>
      <c r="G928" s="1">
        <v>2999</v>
      </c>
      <c r="H928" s="1" t="str">
        <f>IF(Table1[[#This Row],[actual_price]]&lt;500,"&lt;500",
   IF(Table1[[#This Row],[actual_price]]&lt;=1000,"500–1000",IF(Table1[[#This Row],[actual_price]]&lt;=10000, "1000-10000",IF(Table1[[#This Row],[actual_price]]&lt;=50000, "10000-50000",IF(Table1[[#This Row],[actual_price]]&lt;=100000, "50000-100000","&gt;100000")))))</f>
        <v>1000-10000</v>
      </c>
      <c r="I928" s="1" t="str">
        <f>IF(Table1[[#This Row],[discount_percentage]] &lt;=20%, "0-20%",IF(Table1[[#This Row],[discount_percentage]] &lt;=50%, "20-50%", IF(Table1[[#This Row],[discount_percentage]] &lt;=70%, "50-70%", "70-100%" )))</f>
        <v>50-70%</v>
      </c>
      <c r="J928" s="1" t="str">
        <f>IF(Table1[[#This Row],[discount_percentage]] &gt;= 50%, "Over 50% discount", "Below 50% discount")</f>
        <v>Over 50% discount</v>
      </c>
      <c r="K928" s="4">
        <v>0.6</v>
      </c>
      <c r="L928">
        <v>4.0999999999999996</v>
      </c>
      <c r="M928">
        <f>ROUND(Table1[[#This Row],[rating]], 0)</f>
        <v>4</v>
      </c>
      <c r="N928" s="1">
        <v>10725</v>
      </c>
      <c r="O928" s="1">
        <f>Table1[[#This Row],[rating]]*Table1[[#This Row],[ rating_count ]]</f>
        <v>43972.499999999993</v>
      </c>
      <c r="P928" s="1" t="str">
        <f>IF(Table1[[#This Row],[ rating_count ]]&lt;= 1000, "&lt;=1000", "&gt;=1000" )</f>
        <v>&gt;=1000</v>
      </c>
      <c r="Q928" s="1">
        <f>Table1[[#This Row],[ rating_count ]]*Table1[[#This Row],[actual_price]]</f>
        <v>32164275</v>
      </c>
      <c r="R928" t="s">
        <v>11581</v>
      </c>
      <c r="S928" s="6" t="s">
        <v>6314</v>
      </c>
      <c r="T928" t="s">
        <v>5606</v>
      </c>
      <c r="U928" t="s">
        <v>6315</v>
      </c>
      <c r="V928">
        <f>IF(TRIM(Table1[[#This Row],[review_id]])="", 0, LEN(Table1[[#This Row],[review_id]]) - LEN(SUBSTITUTE(Table1[[#This Row],[review_id]], ",", "")) + 1)</f>
        <v>8</v>
      </c>
      <c r="W928" t="s">
        <v>6316</v>
      </c>
      <c r="X928" t="s">
        <v>6317</v>
      </c>
      <c r="Y928" t="s">
        <v>6318</v>
      </c>
      <c r="Z928" t="s">
        <v>6319</v>
      </c>
    </row>
    <row r="929" spans="1:26" hidden="1" x14ac:dyDescent="0.25">
      <c r="A929" t="s">
        <v>6320</v>
      </c>
      <c r="B929" t="s">
        <v>10395</v>
      </c>
      <c r="C929" t="s">
        <v>9505</v>
      </c>
      <c r="D929" t="str">
        <f>TRIM(LEFT(SUBSTITUTE(SUBSTITUTE(SUBSTITUTE(Table1[[#This Row],[Product_category]],"&amp;"," &amp; "),"HomeImprovement","Home Improvement"),"Car&amp;Motorbike","Car &amp; Motorbike"),999))</f>
        <v>Home &amp; Kitchen</v>
      </c>
      <c r="E929" s="1" t="s">
        <v>9519</v>
      </c>
      <c r="F929">
        <v>397</v>
      </c>
      <c r="G929">
        <v>899</v>
      </c>
      <c r="H929" t="str">
        <f>IF(Table1[[#This Row],[actual_price]]&lt;500,"&lt;500",
   IF(Table1[[#This Row],[actual_price]]&lt;=1000,"500–1000",IF(Table1[[#This Row],[actual_price]]&lt;=10000, "1000-10000",IF(Table1[[#This Row],[actual_price]]&lt;=50000, "10000-50000",IF(Table1[[#This Row],[actual_price]]&lt;=100000, "50000-100000","&gt;100000")))))</f>
        <v>500–1000</v>
      </c>
      <c r="I929" t="str">
        <f>IF(Table1[[#This Row],[discount_percentage]] &lt;=20%, "0-20%",IF(Table1[[#This Row],[discount_percentage]] &lt;=50%, "20-50%", IF(Table1[[#This Row],[discount_percentage]] &lt;=70%, "50-70%", "70-100%" )))</f>
        <v>50-70%</v>
      </c>
      <c r="J929" s="1" t="str">
        <f>IF(Table1[[#This Row],[discount_percentage]] &gt;= 50%, "Over 50% discount", "Below 50% discount")</f>
        <v>Over 50% discount</v>
      </c>
      <c r="K929" s="4">
        <v>0.56000000000000005</v>
      </c>
      <c r="L929">
        <v>4</v>
      </c>
      <c r="M929">
        <f>ROUND(Table1[[#This Row],[rating]], 0)</f>
        <v>4</v>
      </c>
      <c r="N929" s="1">
        <v>3025</v>
      </c>
      <c r="O929" s="1">
        <f>Table1[[#This Row],[rating]]*Table1[[#This Row],[ rating_count ]]</f>
        <v>12100</v>
      </c>
      <c r="P929" s="1" t="str">
        <f>IF(Table1[[#This Row],[ rating_count ]]&lt;= 1000, "&lt;=1000", "&gt;=1000" )</f>
        <v>&gt;=1000</v>
      </c>
      <c r="Q929" s="1">
        <f>Table1[[#This Row],[ rating_count ]]*Table1[[#This Row],[actual_price]]</f>
        <v>2719475</v>
      </c>
      <c r="R929" t="s">
        <v>11582</v>
      </c>
      <c r="S929" s="6" t="s">
        <v>6321</v>
      </c>
      <c r="T929" t="s">
        <v>12234</v>
      </c>
      <c r="U929" t="s">
        <v>6322</v>
      </c>
      <c r="V929">
        <f>IF(TRIM(Table1[[#This Row],[review_id]])="", 0, LEN(Table1[[#This Row],[review_id]]) - LEN(SUBSTITUTE(Table1[[#This Row],[review_id]], ",", "")) + 1)</f>
        <v>8</v>
      </c>
      <c r="W929" t="s">
        <v>6323</v>
      </c>
      <c r="X929" t="s">
        <v>6324</v>
      </c>
      <c r="Y929" t="s">
        <v>6325</v>
      </c>
      <c r="Z929" t="s">
        <v>6326</v>
      </c>
    </row>
    <row r="930" spans="1:26" hidden="1" x14ac:dyDescent="0.25">
      <c r="A930" t="s">
        <v>6327</v>
      </c>
      <c r="B930" t="s">
        <v>10396</v>
      </c>
      <c r="C930" t="s">
        <v>9505</v>
      </c>
      <c r="D930" t="str">
        <f>TRIM(LEFT(SUBSTITUTE(SUBSTITUTE(SUBSTITUTE(Table1[[#This Row],[Product_category]],"&amp;"," &amp; "),"HomeImprovement","Home Improvement"),"Car&amp;Motorbike","Car &amp; Motorbike"),999))</f>
        <v>Home &amp; Kitchen</v>
      </c>
      <c r="E930" s="1" t="s">
        <v>9520</v>
      </c>
      <c r="F930">
        <v>154</v>
      </c>
      <c r="G930">
        <v>349</v>
      </c>
      <c r="H930" t="str">
        <f>IF(Table1[[#This Row],[actual_price]]&lt;500,"&lt;500",
   IF(Table1[[#This Row],[actual_price]]&lt;=1000,"500–1000",IF(Table1[[#This Row],[actual_price]]&lt;=10000, "1000-10000",IF(Table1[[#This Row],[actual_price]]&lt;=50000, "10000-50000",IF(Table1[[#This Row],[actual_price]]&lt;=100000, "50000-100000","&gt;100000")))))</f>
        <v>&lt;500</v>
      </c>
      <c r="I930" t="str">
        <f>IF(Table1[[#This Row],[discount_percentage]] &lt;=20%, "0-20%",IF(Table1[[#This Row],[discount_percentage]] &lt;=50%, "20-50%", IF(Table1[[#This Row],[discount_percentage]] &lt;=70%, "50-70%", "70-100%" )))</f>
        <v>50-70%</v>
      </c>
      <c r="J930" s="1" t="str">
        <f>IF(Table1[[#This Row],[discount_percentage]] &gt;= 50%, "Over 50% discount", "Below 50% discount")</f>
        <v>Over 50% discount</v>
      </c>
      <c r="K930" s="4">
        <v>0.56000000000000005</v>
      </c>
      <c r="L930">
        <v>4.3</v>
      </c>
      <c r="M930">
        <f>ROUND(Table1[[#This Row],[rating]], 0)</f>
        <v>4</v>
      </c>
      <c r="N930" s="1">
        <v>7064</v>
      </c>
      <c r="O930" s="1">
        <f>Table1[[#This Row],[rating]]*Table1[[#This Row],[ rating_count ]]</f>
        <v>30375.199999999997</v>
      </c>
      <c r="P930" s="1" t="str">
        <f>IF(Table1[[#This Row],[ rating_count ]]&lt;= 1000, "&lt;=1000", "&gt;=1000" )</f>
        <v>&gt;=1000</v>
      </c>
      <c r="Q930" s="1">
        <f>Table1[[#This Row],[ rating_count ]]*Table1[[#This Row],[actual_price]]</f>
        <v>2465336</v>
      </c>
      <c r="R930" t="s">
        <v>10861</v>
      </c>
      <c r="S930" s="6" t="s">
        <v>6328</v>
      </c>
      <c r="T930" t="s">
        <v>12005</v>
      </c>
      <c r="U930" t="s">
        <v>6329</v>
      </c>
      <c r="V930">
        <f>IF(TRIM(Table1[[#This Row],[review_id]])="", 0, LEN(Table1[[#This Row],[review_id]]) - LEN(SUBSTITUTE(Table1[[#This Row],[review_id]], ",", "")) + 1)</f>
        <v>8</v>
      </c>
      <c r="W930" t="s">
        <v>6330</v>
      </c>
      <c r="X930" t="s">
        <v>6331</v>
      </c>
      <c r="Y930" t="s">
        <v>6332</v>
      </c>
      <c r="Z930" t="s">
        <v>6333</v>
      </c>
    </row>
    <row r="931" spans="1:26" hidden="1" x14ac:dyDescent="0.25">
      <c r="A931" t="s">
        <v>6334</v>
      </c>
      <c r="B931" t="s">
        <v>10397</v>
      </c>
      <c r="C931" t="s">
        <v>9505</v>
      </c>
      <c r="D931" t="str">
        <f>TRIM(LEFT(SUBSTITUTE(SUBSTITUTE(SUBSTITUTE(Table1[[#This Row],[Product_category]],"&amp;"," &amp; "),"HomeImprovement","Home Improvement"),"Car&amp;Motorbike","Car &amp; Motorbike"),999))</f>
        <v>Home &amp; Kitchen</v>
      </c>
      <c r="E931" s="1" t="s">
        <v>9519</v>
      </c>
      <c r="F931">
        <v>699</v>
      </c>
      <c r="G931" s="1">
        <v>1490</v>
      </c>
      <c r="H931" s="1" t="str">
        <f>IF(Table1[[#This Row],[actual_price]]&lt;500,"&lt;500",
   IF(Table1[[#This Row],[actual_price]]&lt;=1000,"500–1000",IF(Table1[[#This Row],[actual_price]]&lt;=10000, "1000-10000",IF(Table1[[#This Row],[actual_price]]&lt;=50000, "10000-50000",IF(Table1[[#This Row],[actual_price]]&lt;=100000, "50000-100000","&gt;100000")))))</f>
        <v>1000-10000</v>
      </c>
      <c r="I931" s="1" t="str">
        <f>IF(Table1[[#This Row],[discount_percentage]] &lt;=20%, "0-20%",IF(Table1[[#This Row],[discount_percentage]] &lt;=50%, "20-50%", IF(Table1[[#This Row],[discount_percentage]] &lt;=70%, "50-70%", "70-100%" )))</f>
        <v>50-70%</v>
      </c>
      <c r="J931" s="1" t="str">
        <f>IF(Table1[[#This Row],[discount_percentage]] &gt;= 50%, "Over 50% discount", "Below 50% discount")</f>
        <v>Over 50% discount</v>
      </c>
      <c r="K931" s="4">
        <v>0.53</v>
      </c>
      <c r="L931">
        <v>4</v>
      </c>
      <c r="M931">
        <f>ROUND(Table1[[#This Row],[rating]], 0)</f>
        <v>4</v>
      </c>
      <c r="N931" s="1">
        <v>5736</v>
      </c>
      <c r="O931" s="1">
        <f>Table1[[#This Row],[rating]]*Table1[[#This Row],[ rating_count ]]</f>
        <v>22944</v>
      </c>
      <c r="P931" s="1" t="str">
        <f>IF(Table1[[#This Row],[ rating_count ]]&lt;= 1000, "&lt;=1000", "&gt;=1000" )</f>
        <v>&gt;=1000</v>
      </c>
      <c r="Q931" s="1">
        <f>Table1[[#This Row],[ rating_count ]]*Table1[[#This Row],[actual_price]]</f>
        <v>8546640</v>
      </c>
      <c r="R931" t="s">
        <v>11583</v>
      </c>
      <c r="S931" s="6" t="s">
        <v>6335</v>
      </c>
      <c r="T931" t="s">
        <v>5621</v>
      </c>
      <c r="U931" t="s">
        <v>6337</v>
      </c>
      <c r="V931">
        <f>IF(TRIM(Table1[[#This Row],[review_id]])="", 0, LEN(Table1[[#This Row],[review_id]]) - LEN(SUBSTITUTE(Table1[[#This Row],[review_id]], ",", "")) + 1)</f>
        <v>8</v>
      </c>
      <c r="W931" t="s">
        <v>6338</v>
      </c>
      <c r="X931" t="s">
        <v>6339</v>
      </c>
      <c r="Y931" t="s">
        <v>6340</v>
      </c>
      <c r="Z931" t="s">
        <v>6341</v>
      </c>
    </row>
    <row r="932" spans="1:26" hidden="1" x14ac:dyDescent="0.25">
      <c r="A932" t="s">
        <v>6342</v>
      </c>
      <c r="B932" t="s">
        <v>10398</v>
      </c>
      <c r="C932" t="s">
        <v>9505</v>
      </c>
      <c r="D932" t="str">
        <f>TRIM(LEFT(SUBSTITUTE(SUBSTITUTE(SUBSTITUTE(Table1[[#This Row],[Product_category]],"&amp;"," &amp; "),"HomeImprovement","Home Improvement"),"Car&amp;Motorbike","Car &amp; Motorbike"),999))</f>
        <v>Home &amp; Kitchen</v>
      </c>
      <c r="E932" s="1" t="s">
        <v>9520</v>
      </c>
      <c r="F932" s="1">
        <v>1679</v>
      </c>
      <c r="G932" s="1">
        <v>1999</v>
      </c>
      <c r="H932" s="1" t="str">
        <f>IF(Table1[[#This Row],[actual_price]]&lt;500,"&lt;500",
   IF(Table1[[#This Row],[actual_price]]&lt;=1000,"500–1000",IF(Table1[[#This Row],[actual_price]]&lt;=10000, "1000-10000",IF(Table1[[#This Row],[actual_price]]&lt;=50000, "10000-50000",IF(Table1[[#This Row],[actual_price]]&lt;=100000, "50000-100000","&gt;100000")))))</f>
        <v>1000-10000</v>
      </c>
      <c r="I932" s="1" t="str">
        <f>IF(Table1[[#This Row],[discount_percentage]] &lt;=20%, "0-20%",IF(Table1[[#This Row],[discount_percentage]] &lt;=50%, "20-50%", IF(Table1[[#This Row],[discount_percentage]] &lt;=70%, "50-70%", "70-100%" )))</f>
        <v>0-20%</v>
      </c>
      <c r="J932" s="1" t="str">
        <f>IF(Table1[[#This Row],[discount_percentage]] &gt;= 50%, "Over 50% discount", "Below 50% discount")</f>
        <v>Below 50% discount</v>
      </c>
      <c r="K932" s="4">
        <v>0.16</v>
      </c>
      <c r="L932">
        <v>4.0999999999999996</v>
      </c>
      <c r="M932">
        <f>ROUND(Table1[[#This Row],[rating]], 0)</f>
        <v>4</v>
      </c>
      <c r="N932" s="1">
        <v>72563</v>
      </c>
      <c r="O932" s="1">
        <f>Table1[[#This Row],[rating]]*Table1[[#This Row],[ rating_count ]]</f>
        <v>297508.3</v>
      </c>
      <c r="P932" s="1" t="str">
        <f>IF(Table1[[#This Row],[ rating_count ]]&lt;= 1000, "&lt;=1000", "&gt;=1000" )</f>
        <v>&gt;=1000</v>
      </c>
      <c r="Q932" s="1">
        <f>Table1[[#This Row],[ rating_count ]]*Table1[[#This Row],[actual_price]]</f>
        <v>145053437</v>
      </c>
      <c r="R932" t="s">
        <v>11584</v>
      </c>
      <c r="S932" s="6" t="s">
        <v>6343</v>
      </c>
      <c r="T932" t="s">
        <v>12235</v>
      </c>
      <c r="U932" t="s">
        <v>6344</v>
      </c>
      <c r="V932">
        <f>IF(TRIM(Table1[[#This Row],[review_id]])="", 0, LEN(Table1[[#This Row],[review_id]]) - LEN(SUBSTITUTE(Table1[[#This Row],[review_id]], ",", "")) + 1)</f>
        <v>8</v>
      </c>
      <c r="W932" t="s">
        <v>6345</v>
      </c>
      <c r="X932" t="s">
        <v>6346</v>
      </c>
      <c r="Y932" t="s">
        <v>6347</v>
      </c>
      <c r="Z932" t="s">
        <v>6348</v>
      </c>
    </row>
    <row r="933" spans="1:26" hidden="1" x14ac:dyDescent="0.25">
      <c r="A933" t="s">
        <v>6349</v>
      </c>
      <c r="B933" t="s">
        <v>10399</v>
      </c>
      <c r="C933" t="s">
        <v>9505</v>
      </c>
      <c r="D933" t="str">
        <f>TRIM(LEFT(SUBSTITUTE(SUBSTITUTE(SUBSTITUTE(Table1[[#This Row],[Product_category]],"&amp;"," &amp; "),"HomeImprovement","Home Improvement"),"Car&amp;Motorbike","Car &amp; Motorbike"),999))</f>
        <v>Home &amp; Kitchen</v>
      </c>
      <c r="E933" s="1" t="s">
        <v>9519</v>
      </c>
      <c r="F933">
        <v>354</v>
      </c>
      <c r="G933" s="1">
        <v>1500</v>
      </c>
      <c r="H933" s="1" t="str">
        <f>IF(Table1[[#This Row],[actual_price]]&lt;500,"&lt;500",
   IF(Table1[[#This Row],[actual_price]]&lt;=1000,"500–1000",IF(Table1[[#This Row],[actual_price]]&lt;=10000, "1000-10000",IF(Table1[[#This Row],[actual_price]]&lt;=50000, "10000-50000",IF(Table1[[#This Row],[actual_price]]&lt;=100000, "50000-100000","&gt;100000")))))</f>
        <v>1000-10000</v>
      </c>
      <c r="I933" s="1" t="str">
        <f>IF(Table1[[#This Row],[discount_percentage]] &lt;=20%, "0-20%",IF(Table1[[#This Row],[discount_percentage]] &lt;=50%, "20-50%", IF(Table1[[#This Row],[discount_percentage]] &lt;=70%, "50-70%", "70-100%" )))</f>
        <v>70-100%</v>
      </c>
      <c r="J933" s="1" t="str">
        <f>IF(Table1[[#This Row],[discount_percentage]] &gt;= 50%, "Over 50% discount", "Below 50% discount")</f>
        <v>Over 50% discount</v>
      </c>
      <c r="K933" s="4">
        <v>0.76</v>
      </c>
      <c r="L933">
        <v>4</v>
      </c>
      <c r="M933">
        <f>ROUND(Table1[[#This Row],[rating]], 0)</f>
        <v>4</v>
      </c>
      <c r="N933" s="1">
        <v>1026</v>
      </c>
      <c r="O933" s="1">
        <f>Table1[[#This Row],[rating]]*Table1[[#This Row],[ rating_count ]]</f>
        <v>4104</v>
      </c>
      <c r="P933" s="1" t="str">
        <f>IF(Table1[[#This Row],[ rating_count ]]&lt;= 1000, "&lt;=1000", "&gt;=1000" )</f>
        <v>&gt;=1000</v>
      </c>
      <c r="Q933" s="1">
        <f>Table1[[#This Row],[ rating_count ]]*Table1[[#This Row],[actual_price]]</f>
        <v>1539000</v>
      </c>
      <c r="R933" t="s">
        <v>11585</v>
      </c>
      <c r="S933" s="6" t="s">
        <v>6350</v>
      </c>
      <c r="T933" t="s">
        <v>5636</v>
      </c>
      <c r="U933" t="s">
        <v>6352</v>
      </c>
      <c r="V933">
        <f>IF(TRIM(Table1[[#This Row],[review_id]])="", 0, LEN(Table1[[#This Row],[review_id]]) - LEN(SUBSTITUTE(Table1[[#This Row],[review_id]], ",", "")) + 1)</f>
        <v>8</v>
      </c>
      <c r="W933" t="s">
        <v>6353</v>
      </c>
      <c r="X933" t="s">
        <v>6354</v>
      </c>
      <c r="Y933" t="s">
        <v>6355</v>
      </c>
      <c r="Z933" t="s">
        <v>6356</v>
      </c>
    </row>
    <row r="934" spans="1:26" hidden="1" x14ac:dyDescent="0.25">
      <c r="A934" t="s">
        <v>6357</v>
      </c>
      <c r="B934" t="s">
        <v>10400</v>
      </c>
      <c r="C934" t="s">
        <v>9505</v>
      </c>
      <c r="D934" t="str">
        <f>TRIM(LEFT(SUBSTITUTE(SUBSTITUTE(SUBSTITUTE(Table1[[#This Row],[Product_category]],"&amp;"," &amp; "),"HomeImprovement","Home Improvement"),"Car&amp;Motorbike","Car &amp; Motorbike"),999))</f>
        <v>Home &amp; Kitchen</v>
      </c>
      <c r="E934" t="s">
        <v>9519</v>
      </c>
      <c r="F934" s="1">
        <v>1199</v>
      </c>
      <c r="G934" s="1">
        <v>5499</v>
      </c>
      <c r="H934" s="1" t="str">
        <f>IF(Table1[[#This Row],[actual_price]]&lt;500,"&lt;500",
   IF(Table1[[#This Row],[actual_price]]&lt;=1000,"500–1000",IF(Table1[[#This Row],[actual_price]]&lt;=10000, "1000-10000",IF(Table1[[#This Row],[actual_price]]&lt;=50000, "10000-50000",IF(Table1[[#This Row],[actual_price]]&lt;=100000, "50000-100000","&gt;100000")))))</f>
        <v>1000-10000</v>
      </c>
      <c r="I934" s="1" t="str">
        <f>IF(Table1[[#This Row],[discount_percentage]] &lt;=20%, "0-20%",IF(Table1[[#This Row],[discount_percentage]] &lt;=50%, "20-50%", IF(Table1[[#This Row],[discount_percentage]] &lt;=70%, "50-70%", "70-100%" )))</f>
        <v>70-100%</v>
      </c>
      <c r="J934" s="1" t="str">
        <f>IF(Table1[[#This Row],[discount_percentage]] &gt;= 50%, "Over 50% discount", "Below 50% discount")</f>
        <v>Over 50% discount</v>
      </c>
      <c r="K934" s="4">
        <v>0.78</v>
      </c>
      <c r="L934">
        <v>3.8</v>
      </c>
      <c r="M934">
        <f>ROUND(Table1[[#This Row],[rating]], 0)</f>
        <v>4</v>
      </c>
      <c r="N934" s="1">
        <v>2043</v>
      </c>
      <c r="O934" s="1">
        <f>Table1[[#This Row],[rating]]*Table1[[#This Row],[ rating_count ]]</f>
        <v>7763.4</v>
      </c>
      <c r="P934" s="1" t="str">
        <f>IF(Table1[[#This Row],[ rating_count ]]&lt;= 1000, "&lt;=1000", "&gt;=1000" )</f>
        <v>&gt;=1000</v>
      </c>
      <c r="Q934" s="1">
        <f>Table1[[#This Row],[ rating_count ]]*Table1[[#This Row],[actual_price]]</f>
        <v>11234457</v>
      </c>
      <c r="R934" t="s">
        <v>11586</v>
      </c>
      <c r="S934" s="6" t="s">
        <v>6358</v>
      </c>
      <c r="T934" t="s">
        <v>12236</v>
      </c>
      <c r="U934" t="s">
        <v>6360</v>
      </c>
      <c r="V934">
        <f>IF(TRIM(Table1[[#This Row],[review_id]])="", 0, LEN(Table1[[#This Row],[review_id]]) - LEN(SUBSTITUTE(Table1[[#This Row],[review_id]], ",", "")) + 1)</f>
        <v>8</v>
      </c>
      <c r="W934" t="s">
        <v>6361</v>
      </c>
      <c r="X934" t="s">
        <v>6362</v>
      </c>
      <c r="Y934" t="s">
        <v>6363</v>
      </c>
      <c r="Z934" t="s">
        <v>6364</v>
      </c>
    </row>
    <row r="935" spans="1:26" hidden="1" x14ac:dyDescent="0.25">
      <c r="A935" t="s">
        <v>6365</v>
      </c>
      <c r="B935" t="s">
        <v>10401</v>
      </c>
      <c r="C935" t="s">
        <v>9505</v>
      </c>
      <c r="D935" t="str">
        <f>TRIM(LEFT(SUBSTITUTE(SUBSTITUTE(SUBSTITUTE(Table1[[#This Row],[Product_category]],"&amp;"," &amp; "),"HomeImprovement","Home Improvement"),"Car&amp;Motorbike","Car &amp; Motorbike"),999))</f>
        <v>Home &amp; Kitchen</v>
      </c>
      <c r="E935" s="1" t="s">
        <v>9519</v>
      </c>
      <c r="F935">
        <v>379</v>
      </c>
      <c r="G935" s="1">
        <v>1499</v>
      </c>
      <c r="H935" s="1" t="str">
        <f>IF(Table1[[#This Row],[actual_price]]&lt;500,"&lt;500",
   IF(Table1[[#This Row],[actual_price]]&lt;=1000,"500–1000",IF(Table1[[#This Row],[actual_price]]&lt;=10000, "1000-10000",IF(Table1[[#This Row],[actual_price]]&lt;=50000, "10000-50000",IF(Table1[[#This Row],[actual_price]]&lt;=100000, "50000-100000","&gt;100000")))))</f>
        <v>1000-10000</v>
      </c>
      <c r="I935" s="1" t="str">
        <f>IF(Table1[[#This Row],[discount_percentage]] &lt;=20%, "0-20%",IF(Table1[[#This Row],[discount_percentage]] &lt;=50%, "20-50%", IF(Table1[[#This Row],[discount_percentage]] &lt;=70%, "50-70%", "70-100%" )))</f>
        <v>70-100%</v>
      </c>
      <c r="J935" s="1" t="str">
        <f>IF(Table1[[#This Row],[discount_percentage]] &gt;= 50%, "Over 50% discount", "Below 50% discount")</f>
        <v>Over 50% discount</v>
      </c>
      <c r="K935" s="4">
        <v>0.75</v>
      </c>
      <c r="L935">
        <v>4.2</v>
      </c>
      <c r="M935">
        <f>ROUND(Table1[[#This Row],[rating]], 0)</f>
        <v>4</v>
      </c>
      <c r="N935" s="1">
        <v>4149</v>
      </c>
      <c r="O935" s="1">
        <f>Table1[[#This Row],[rating]]*Table1[[#This Row],[ rating_count ]]</f>
        <v>17425.8</v>
      </c>
      <c r="P935" s="1" t="str">
        <f>IF(Table1[[#This Row],[ rating_count ]]&lt;= 1000, "&lt;=1000", "&gt;=1000" )</f>
        <v>&gt;=1000</v>
      </c>
      <c r="Q935" s="1">
        <f>Table1[[#This Row],[ rating_count ]]*Table1[[#This Row],[actual_price]]</f>
        <v>6219351</v>
      </c>
      <c r="R935" t="s">
        <v>11587</v>
      </c>
      <c r="S935" s="6" t="s">
        <v>6366</v>
      </c>
      <c r="T935" t="s">
        <v>5651</v>
      </c>
      <c r="U935" t="s">
        <v>6368</v>
      </c>
      <c r="V935">
        <f>IF(TRIM(Table1[[#This Row],[review_id]])="", 0, LEN(Table1[[#This Row],[review_id]]) - LEN(SUBSTITUTE(Table1[[#This Row],[review_id]], ",", "")) + 1)</f>
        <v>8</v>
      </c>
      <c r="W935" t="s">
        <v>6369</v>
      </c>
      <c r="X935" t="s">
        <v>6370</v>
      </c>
      <c r="Y935" t="s">
        <v>6371</v>
      </c>
      <c r="Z935" t="s">
        <v>6372</v>
      </c>
    </row>
    <row r="936" spans="1:26" hidden="1" x14ac:dyDescent="0.25">
      <c r="A936" t="s">
        <v>6373</v>
      </c>
      <c r="B936" t="s">
        <v>10402</v>
      </c>
      <c r="C936" t="s">
        <v>9505</v>
      </c>
      <c r="D936" t="str">
        <f>TRIM(LEFT(SUBSTITUTE(SUBSTITUTE(SUBSTITUTE(Table1[[#This Row],[Product_category]],"&amp;"," &amp; "),"HomeImprovement","Home Improvement"),"Car&amp;Motorbike","Car &amp; Motorbike"),999))</f>
        <v>Home &amp; Kitchen</v>
      </c>
      <c r="E936" t="s">
        <v>9519</v>
      </c>
      <c r="F936">
        <v>499</v>
      </c>
      <c r="G936">
        <v>775</v>
      </c>
      <c r="H936" t="str">
        <f>IF(Table1[[#This Row],[actual_price]]&lt;500,"&lt;500",
   IF(Table1[[#This Row],[actual_price]]&lt;=1000,"500–1000",IF(Table1[[#This Row],[actual_price]]&lt;=10000, "1000-10000",IF(Table1[[#This Row],[actual_price]]&lt;=50000, "10000-50000",IF(Table1[[#This Row],[actual_price]]&lt;=100000, "50000-100000","&gt;100000")))))</f>
        <v>500–1000</v>
      </c>
      <c r="I936" t="str">
        <f>IF(Table1[[#This Row],[discount_percentage]] &lt;=20%, "0-20%",IF(Table1[[#This Row],[discount_percentage]] &lt;=50%, "20-50%", IF(Table1[[#This Row],[discount_percentage]] &lt;=70%, "50-70%", "70-100%" )))</f>
        <v>20-50%</v>
      </c>
      <c r="J936" s="1" t="str">
        <f>IF(Table1[[#This Row],[discount_percentage]] &gt;= 50%, "Over 50% discount", "Below 50% discount")</f>
        <v>Below 50% discount</v>
      </c>
      <c r="K936" s="4">
        <v>0.36</v>
      </c>
      <c r="L936">
        <v>4.3</v>
      </c>
      <c r="M936">
        <f>ROUND(Table1[[#This Row],[rating]], 0)</f>
        <v>4</v>
      </c>
      <c r="N936">
        <v>74</v>
      </c>
      <c r="O936" s="1">
        <f>Table1[[#This Row],[rating]]*Table1[[#This Row],[ rating_count ]]</f>
        <v>318.2</v>
      </c>
      <c r="P936" s="1" t="str">
        <f>IF(Table1[[#This Row],[ rating_count ]]&lt;= 1000, "&lt;=1000", "&gt;=1000" )</f>
        <v>&lt;=1000</v>
      </c>
      <c r="Q936" s="1">
        <f>Table1[[#This Row],[ rating_count ]]*Table1[[#This Row],[actual_price]]</f>
        <v>57350</v>
      </c>
      <c r="R936" t="s">
        <v>11588</v>
      </c>
      <c r="S936" s="6" t="s">
        <v>6374</v>
      </c>
      <c r="T936" t="s">
        <v>12237</v>
      </c>
      <c r="U936" t="s">
        <v>6376</v>
      </c>
      <c r="V936">
        <f>IF(TRIM(Table1[[#This Row],[review_id]])="", 0, LEN(Table1[[#This Row],[review_id]]) - LEN(SUBSTITUTE(Table1[[#This Row],[review_id]], ",", "")) + 1)</f>
        <v>8</v>
      </c>
      <c r="W936" t="s">
        <v>6377</v>
      </c>
      <c r="X936" t="s">
        <v>6378</v>
      </c>
      <c r="Y936" t="s">
        <v>6379</v>
      </c>
      <c r="Z936" t="s">
        <v>6380</v>
      </c>
    </row>
    <row r="937" spans="1:26" hidden="1" x14ac:dyDescent="0.25">
      <c r="A937" t="s">
        <v>6381</v>
      </c>
      <c r="B937" t="s">
        <v>10403</v>
      </c>
      <c r="C937" t="s">
        <v>9505</v>
      </c>
      <c r="D937" t="str">
        <f>TRIM(LEFT(SUBSTITUTE(SUBSTITUTE(SUBSTITUTE(Table1[[#This Row],[Product_category]],"&amp;"," &amp; "),"HomeImprovement","Home Improvement"),"Car&amp;Motorbike","Car &amp; Motorbike"),999))</f>
        <v>Home &amp; Kitchen</v>
      </c>
      <c r="E937" t="s">
        <v>9520</v>
      </c>
      <c r="F937" s="1">
        <v>10389</v>
      </c>
      <c r="G937" s="1">
        <v>32000</v>
      </c>
      <c r="H937" s="1" t="str">
        <f>IF(Table1[[#This Row],[actual_price]]&lt;500,"&lt;500",
   IF(Table1[[#This Row],[actual_price]]&lt;=1000,"500–1000",IF(Table1[[#This Row],[actual_price]]&lt;=10000, "1000-10000",IF(Table1[[#This Row],[actual_price]]&lt;=50000, "10000-50000",IF(Table1[[#This Row],[actual_price]]&lt;=100000, "50000-100000","&gt;100000")))))</f>
        <v>10000-50000</v>
      </c>
      <c r="I937" s="1" t="str">
        <f>IF(Table1[[#This Row],[discount_percentage]] &lt;=20%, "0-20%",IF(Table1[[#This Row],[discount_percentage]] &lt;=50%, "20-50%", IF(Table1[[#This Row],[discount_percentage]] &lt;=70%, "50-70%", "70-100%" )))</f>
        <v>50-70%</v>
      </c>
      <c r="J937" s="1" t="str">
        <f>IF(Table1[[#This Row],[discount_percentage]] &gt;= 50%, "Over 50% discount", "Below 50% discount")</f>
        <v>Over 50% discount</v>
      </c>
      <c r="K937" s="4">
        <v>0.68</v>
      </c>
      <c r="L937">
        <v>4.4000000000000004</v>
      </c>
      <c r="M937">
        <f>ROUND(Table1[[#This Row],[rating]], 0)</f>
        <v>4</v>
      </c>
      <c r="N937" s="1">
        <v>41398</v>
      </c>
      <c r="O937" s="1">
        <f>Table1[[#This Row],[rating]]*Table1[[#This Row],[ rating_count ]]</f>
        <v>182151.2</v>
      </c>
      <c r="P937" s="1" t="str">
        <f>IF(Table1[[#This Row],[ rating_count ]]&lt;= 1000, "&lt;=1000", "&gt;=1000" )</f>
        <v>&gt;=1000</v>
      </c>
      <c r="Q937" s="1">
        <f>Table1[[#This Row],[ rating_count ]]*Table1[[#This Row],[actual_price]]</f>
        <v>1324736000</v>
      </c>
      <c r="R937" t="s">
        <v>11589</v>
      </c>
      <c r="S937" s="6" t="s">
        <v>6382</v>
      </c>
      <c r="T937" t="s">
        <v>5666</v>
      </c>
      <c r="U937" t="s">
        <v>6384</v>
      </c>
      <c r="V937">
        <f>IF(TRIM(Table1[[#This Row],[review_id]])="", 0, LEN(Table1[[#This Row],[review_id]]) - LEN(SUBSTITUTE(Table1[[#This Row],[review_id]], ",", "")) + 1)</f>
        <v>8</v>
      </c>
      <c r="W937" t="s">
        <v>6385</v>
      </c>
      <c r="X937" t="s">
        <v>6386</v>
      </c>
      <c r="Y937" t="s">
        <v>6387</v>
      </c>
      <c r="Z937" t="s">
        <v>6388</v>
      </c>
    </row>
    <row r="938" spans="1:26" hidden="1" x14ac:dyDescent="0.25">
      <c r="A938" t="s">
        <v>6389</v>
      </c>
      <c r="B938" t="s">
        <v>10404</v>
      </c>
      <c r="C938" t="s">
        <v>9505</v>
      </c>
      <c r="D938" t="str">
        <f>TRIM(LEFT(SUBSTITUTE(SUBSTITUTE(SUBSTITUTE(Table1[[#This Row],[Product_category]],"&amp;"," &amp; "),"HomeImprovement","Home Improvement"),"Car&amp;Motorbike","Car &amp; Motorbike"),999))</f>
        <v>Home &amp; Kitchen</v>
      </c>
      <c r="E938" t="s">
        <v>9519</v>
      </c>
      <c r="F938">
        <v>649</v>
      </c>
      <c r="G938" s="1">
        <v>1300</v>
      </c>
      <c r="H938" s="1" t="str">
        <f>IF(Table1[[#This Row],[actual_price]]&lt;500,"&lt;500",
   IF(Table1[[#This Row],[actual_price]]&lt;=1000,"500–1000",IF(Table1[[#This Row],[actual_price]]&lt;=10000, "1000-10000",IF(Table1[[#This Row],[actual_price]]&lt;=50000, "10000-50000",IF(Table1[[#This Row],[actual_price]]&lt;=100000, "50000-100000","&gt;100000")))))</f>
        <v>1000-10000</v>
      </c>
      <c r="I938" s="1" t="str">
        <f>IF(Table1[[#This Row],[discount_percentage]] &lt;=20%, "0-20%",IF(Table1[[#This Row],[discount_percentage]] &lt;=50%, "20-50%", IF(Table1[[#This Row],[discount_percentage]] &lt;=70%, "50-70%", "70-100%" )))</f>
        <v>20-50%</v>
      </c>
      <c r="J938" s="1" t="str">
        <f>IF(Table1[[#This Row],[discount_percentage]] &gt;= 50%, "Over 50% discount", "Below 50% discount")</f>
        <v>Over 50% discount</v>
      </c>
      <c r="K938" s="4">
        <v>0.5</v>
      </c>
      <c r="L938">
        <v>4.0999999999999996</v>
      </c>
      <c r="M938">
        <f>ROUND(Table1[[#This Row],[rating]], 0)</f>
        <v>4</v>
      </c>
      <c r="N938" s="1">
        <v>5195</v>
      </c>
      <c r="O938" s="1">
        <f>Table1[[#This Row],[rating]]*Table1[[#This Row],[ rating_count ]]</f>
        <v>21299.499999999996</v>
      </c>
      <c r="P938" s="1" t="str">
        <f>IF(Table1[[#This Row],[ rating_count ]]&lt;= 1000, "&lt;=1000", "&gt;=1000" )</f>
        <v>&gt;=1000</v>
      </c>
      <c r="Q938" s="1">
        <f>Table1[[#This Row],[ rating_count ]]*Table1[[#This Row],[actual_price]]</f>
        <v>6753500</v>
      </c>
      <c r="R938" t="s">
        <v>11590</v>
      </c>
      <c r="S938" s="6" t="s">
        <v>6390</v>
      </c>
      <c r="T938" t="s">
        <v>5674</v>
      </c>
      <c r="U938" t="s">
        <v>6391</v>
      </c>
      <c r="V938">
        <f>IF(TRIM(Table1[[#This Row],[review_id]])="", 0, LEN(Table1[[#This Row],[review_id]]) - LEN(SUBSTITUTE(Table1[[#This Row],[review_id]], ",", "")) + 1)</f>
        <v>8</v>
      </c>
      <c r="W938" t="s">
        <v>6392</v>
      </c>
      <c r="X938" t="s">
        <v>10794</v>
      </c>
      <c r="Y938" t="s">
        <v>6393</v>
      </c>
      <c r="Z938" t="s">
        <v>6394</v>
      </c>
    </row>
    <row r="939" spans="1:26" hidden="1" x14ac:dyDescent="0.25">
      <c r="A939" t="s">
        <v>6395</v>
      </c>
      <c r="B939" t="s">
        <v>6396</v>
      </c>
      <c r="C939" t="s">
        <v>9505</v>
      </c>
      <c r="D939" t="str">
        <f>TRIM(LEFT(SUBSTITUTE(SUBSTITUTE(SUBSTITUTE(Table1[[#This Row],[Product_category]],"&amp;"," &amp; "),"HomeImprovement","Home Improvement"),"Car&amp;Motorbike","Car &amp; Motorbike"),999))</f>
        <v>Home &amp; Kitchen</v>
      </c>
      <c r="E939" t="s">
        <v>9520</v>
      </c>
      <c r="F939" s="1">
        <v>1199</v>
      </c>
      <c r="G939" s="1">
        <v>1999</v>
      </c>
      <c r="H939" s="1" t="str">
        <f>IF(Table1[[#This Row],[actual_price]]&lt;500,"&lt;500",
   IF(Table1[[#This Row],[actual_price]]&lt;=1000,"500–1000",IF(Table1[[#This Row],[actual_price]]&lt;=10000, "1000-10000",IF(Table1[[#This Row],[actual_price]]&lt;=50000, "10000-50000",IF(Table1[[#This Row],[actual_price]]&lt;=100000, "50000-100000","&gt;100000")))))</f>
        <v>1000-10000</v>
      </c>
      <c r="I939" s="1" t="str">
        <f>IF(Table1[[#This Row],[discount_percentage]] &lt;=20%, "0-20%",IF(Table1[[#This Row],[discount_percentage]] &lt;=50%, "20-50%", IF(Table1[[#This Row],[discount_percentage]] &lt;=70%, "50-70%", "70-100%" )))</f>
        <v>20-50%</v>
      </c>
      <c r="J939" s="1" t="str">
        <f>IF(Table1[[#This Row],[discount_percentage]] &gt;= 50%, "Over 50% discount", "Below 50% discount")</f>
        <v>Below 50% discount</v>
      </c>
      <c r="K939" s="4">
        <v>0.4</v>
      </c>
      <c r="L939">
        <v>4.5</v>
      </c>
      <c r="M939">
        <f>ROUND(Table1[[#This Row],[rating]], 0)</f>
        <v>5</v>
      </c>
      <c r="N939" s="1">
        <v>22420</v>
      </c>
      <c r="O939" s="1">
        <f>Table1[[#This Row],[rating]]*Table1[[#This Row],[ rating_count ]]</f>
        <v>100890</v>
      </c>
      <c r="P939" s="1" t="str">
        <f>IF(Table1[[#This Row],[ rating_count ]]&lt;= 1000, "&lt;=1000", "&gt;=1000" )</f>
        <v>&gt;=1000</v>
      </c>
      <c r="Q939" s="1">
        <f>Table1[[#This Row],[ rating_count ]]*Table1[[#This Row],[actual_price]]</f>
        <v>44817580</v>
      </c>
      <c r="R939" t="s">
        <v>11591</v>
      </c>
      <c r="S939" s="6" t="s">
        <v>6397</v>
      </c>
      <c r="T939" t="s">
        <v>668</v>
      </c>
      <c r="U939" t="s">
        <v>6399</v>
      </c>
      <c r="V939">
        <f>IF(TRIM(Table1[[#This Row],[review_id]])="", 0, LEN(Table1[[#This Row],[review_id]]) - LEN(SUBSTITUTE(Table1[[#This Row],[review_id]], ",", "")) + 1)</f>
        <v>8</v>
      </c>
      <c r="W939" t="s">
        <v>6400</v>
      </c>
      <c r="X939" t="s">
        <v>6401</v>
      </c>
      <c r="Y939" t="s">
        <v>6402</v>
      </c>
      <c r="Z939" t="s">
        <v>6403</v>
      </c>
    </row>
    <row r="940" spans="1:26" hidden="1" x14ac:dyDescent="0.25">
      <c r="A940" t="s">
        <v>6404</v>
      </c>
      <c r="B940" t="s">
        <v>10405</v>
      </c>
      <c r="C940" t="s">
        <v>9505</v>
      </c>
      <c r="D940" t="str">
        <f>TRIM(LEFT(SUBSTITUTE(SUBSTITUTE(SUBSTITUTE(Table1[[#This Row],[Product_category]],"&amp;"," &amp; "),"HomeImprovement","Home Improvement"),"Car&amp;Motorbike","Car &amp; Motorbike"),999))</f>
        <v>Home &amp; Kitchen</v>
      </c>
      <c r="E940" t="s">
        <v>9519</v>
      </c>
      <c r="F940">
        <v>139</v>
      </c>
      <c r="G940">
        <v>999</v>
      </c>
      <c r="H940" t="str">
        <f>IF(Table1[[#This Row],[actual_price]]&lt;500,"&lt;500",
   IF(Table1[[#This Row],[actual_price]]&lt;=1000,"500–1000",IF(Table1[[#This Row],[actual_price]]&lt;=10000, "1000-10000",IF(Table1[[#This Row],[actual_price]]&lt;=50000, "10000-50000",IF(Table1[[#This Row],[actual_price]]&lt;=100000, "50000-100000","&gt;100000")))))</f>
        <v>500–1000</v>
      </c>
      <c r="I940" t="str">
        <f>IF(Table1[[#This Row],[discount_percentage]] &lt;=20%, "0-20%",IF(Table1[[#This Row],[discount_percentage]] &lt;=50%, "20-50%", IF(Table1[[#This Row],[discount_percentage]] &lt;=70%, "50-70%", "70-100%" )))</f>
        <v>70-100%</v>
      </c>
      <c r="J940" s="1" t="str">
        <f>IF(Table1[[#This Row],[discount_percentage]] &gt;= 50%, "Over 50% discount", "Below 50% discount")</f>
        <v>Over 50% discount</v>
      </c>
      <c r="K940" s="4">
        <v>0.86</v>
      </c>
      <c r="L940">
        <v>4</v>
      </c>
      <c r="M940">
        <f>ROUND(Table1[[#This Row],[rating]], 0)</f>
        <v>4</v>
      </c>
      <c r="N940" s="1">
        <v>1313</v>
      </c>
      <c r="O940" s="1">
        <f>Table1[[#This Row],[rating]]*Table1[[#This Row],[ rating_count ]]</f>
        <v>5252</v>
      </c>
      <c r="P940" s="1" t="str">
        <f>IF(Table1[[#This Row],[ rating_count ]]&lt;= 1000, "&lt;=1000", "&gt;=1000" )</f>
        <v>&gt;=1000</v>
      </c>
      <c r="Q940" s="1">
        <f>Table1[[#This Row],[ rating_count ]]*Table1[[#This Row],[actual_price]]</f>
        <v>1311687</v>
      </c>
      <c r="R940" t="s">
        <v>10864</v>
      </c>
      <c r="S940" s="6" t="s">
        <v>6405</v>
      </c>
      <c r="T940" t="s">
        <v>12007</v>
      </c>
      <c r="U940" t="s">
        <v>6406</v>
      </c>
      <c r="V940">
        <f>IF(TRIM(Table1[[#This Row],[review_id]])="", 0, LEN(Table1[[#This Row],[review_id]]) - LEN(SUBSTITUTE(Table1[[#This Row],[review_id]], ",", "")) + 1)</f>
        <v>8</v>
      </c>
      <c r="W940" t="s">
        <v>6407</v>
      </c>
      <c r="X940" t="s">
        <v>6408</v>
      </c>
      <c r="Y940" t="s">
        <v>6409</v>
      </c>
      <c r="Z940" t="s">
        <v>6410</v>
      </c>
    </row>
    <row r="941" spans="1:26" hidden="1" x14ac:dyDescent="0.25">
      <c r="A941" t="s">
        <v>6411</v>
      </c>
      <c r="B941" t="s">
        <v>10406</v>
      </c>
      <c r="C941" t="s">
        <v>9505</v>
      </c>
      <c r="D941" t="str">
        <f>TRIM(LEFT(SUBSTITUTE(SUBSTITUTE(SUBSTITUTE(Table1[[#This Row],[Product_category]],"&amp;"," &amp; "),"HomeImprovement","Home Improvement"),"Car&amp;Motorbike","Car &amp; Motorbike"),999))</f>
        <v>Home &amp; Kitchen</v>
      </c>
      <c r="E941" s="1" t="s">
        <v>9519</v>
      </c>
      <c r="F941">
        <v>889</v>
      </c>
      <c r="G941" s="1">
        <v>1999</v>
      </c>
      <c r="H941" s="1" t="str">
        <f>IF(Table1[[#This Row],[actual_price]]&lt;500,"&lt;500",
   IF(Table1[[#This Row],[actual_price]]&lt;=1000,"500–1000",IF(Table1[[#This Row],[actual_price]]&lt;=10000, "1000-10000",IF(Table1[[#This Row],[actual_price]]&lt;=50000, "10000-50000",IF(Table1[[#This Row],[actual_price]]&lt;=100000, "50000-100000","&gt;100000")))))</f>
        <v>1000-10000</v>
      </c>
      <c r="I941" s="1" t="str">
        <f>IF(Table1[[#This Row],[discount_percentage]] &lt;=20%, "0-20%",IF(Table1[[#This Row],[discount_percentage]] &lt;=50%, "20-50%", IF(Table1[[#This Row],[discount_percentage]] &lt;=70%, "50-70%", "70-100%" )))</f>
        <v>50-70%</v>
      </c>
      <c r="J941" s="1" t="str">
        <f>IF(Table1[[#This Row],[discount_percentage]] &gt;= 50%, "Over 50% discount", "Below 50% discount")</f>
        <v>Over 50% discount</v>
      </c>
      <c r="K941" s="4">
        <v>0.56000000000000005</v>
      </c>
      <c r="L941">
        <v>4.2</v>
      </c>
      <c r="M941">
        <f>ROUND(Table1[[#This Row],[rating]], 0)</f>
        <v>4</v>
      </c>
      <c r="N941" s="1">
        <v>2284</v>
      </c>
      <c r="O941" s="1">
        <f>Table1[[#This Row],[rating]]*Table1[[#This Row],[ rating_count ]]</f>
        <v>9592.8000000000011</v>
      </c>
      <c r="P941" s="1" t="str">
        <f>IF(Table1[[#This Row],[ rating_count ]]&lt;= 1000, "&lt;=1000", "&gt;=1000" )</f>
        <v>&gt;=1000</v>
      </c>
      <c r="Q941" s="1">
        <f>Table1[[#This Row],[ rating_count ]]*Table1[[#This Row],[actual_price]]</f>
        <v>4565716</v>
      </c>
      <c r="R941" t="s">
        <v>11592</v>
      </c>
      <c r="S941" s="6" t="s">
        <v>6412</v>
      </c>
      <c r="T941" t="s">
        <v>12238</v>
      </c>
      <c r="U941" t="s">
        <v>6414</v>
      </c>
      <c r="V941">
        <f>IF(TRIM(Table1[[#This Row],[review_id]])="", 0, LEN(Table1[[#This Row],[review_id]]) - LEN(SUBSTITUTE(Table1[[#This Row],[review_id]], ",", "")) + 1)</f>
        <v>8</v>
      </c>
      <c r="W941" t="s">
        <v>6415</v>
      </c>
      <c r="X941" t="s">
        <v>6416</v>
      </c>
      <c r="Y941" t="s">
        <v>6417</v>
      </c>
      <c r="Z941" t="s">
        <v>6418</v>
      </c>
    </row>
    <row r="942" spans="1:26" hidden="1" x14ac:dyDescent="0.25">
      <c r="A942" t="s">
        <v>6419</v>
      </c>
      <c r="B942" t="s">
        <v>10407</v>
      </c>
      <c r="C942" t="s">
        <v>9505</v>
      </c>
      <c r="D942" t="str">
        <f>TRIM(LEFT(SUBSTITUTE(SUBSTITUTE(SUBSTITUTE(Table1[[#This Row],[Product_category]],"&amp;"," &amp; "),"HomeImprovement","Home Improvement"),"Car&amp;Motorbike","Car &amp; Motorbike"),999))</f>
        <v>Home &amp; Kitchen</v>
      </c>
      <c r="E942" s="1" t="s">
        <v>9519</v>
      </c>
      <c r="F942" s="1">
        <v>1409</v>
      </c>
      <c r="G942" s="1">
        <v>2199</v>
      </c>
      <c r="H942" s="1" t="str">
        <f>IF(Table1[[#This Row],[actual_price]]&lt;500,"&lt;500",
   IF(Table1[[#This Row],[actual_price]]&lt;=1000,"500–1000",IF(Table1[[#This Row],[actual_price]]&lt;=10000, "1000-10000",IF(Table1[[#This Row],[actual_price]]&lt;=50000, "10000-50000",IF(Table1[[#This Row],[actual_price]]&lt;=100000, "50000-100000","&gt;100000")))))</f>
        <v>1000-10000</v>
      </c>
      <c r="I942" s="1" t="str">
        <f>IF(Table1[[#This Row],[discount_percentage]] &lt;=20%, "0-20%",IF(Table1[[#This Row],[discount_percentage]] &lt;=50%, "20-50%", IF(Table1[[#This Row],[discount_percentage]] &lt;=70%, "50-70%", "70-100%" )))</f>
        <v>20-50%</v>
      </c>
      <c r="J942" s="1" t="str">
        <f>IF(Table1[[#This Row],[discount_percentage]] &gt;= 50%, "Over 50% discount", "Below 50% discount")</f>
        <v>Below 50% discount</v>
      </c>
      <c r="K942" s="4">
        <v>0.36</v>
      </c>
      <c r="L942">
        <v>3.9</v>
      </c>
      <c r="M942">
        <f>ROUND(Table1[[#This Row],[rating]], 0)</f>
        <v>4</v>
      </c>
      <c r="N942">
        <v>427</v>
      </c>
      <c r="O942" s="1">
        <f>Table1[[#This Row],[rating]]*Table1[[#This Row],[ rating_count ]]</f>
        <v>1665.3</v>
      </c>
      <c r="P942" s="1" t="str">
        <f>IF(Table1[[#This Row],[ rating_count ]]&lt;= 1000, "&lt;=1000", "&gt;=1000" )</f>
        <v>&lt;=1000</v>
      </c>
      <c r="Q942" s="1">
        <f>Table1[[#This Row],[ rating_count ]]*Table1[[#This Row],[actual_price]]</f>
        <v>938973</v>
      </c>
      <c r="R942" t="s">
        <v>11593</v>
      </c>
      <c r="S942" s="6" t="s">
        <v>6420</v>
      </c>
      <c r="T942" t="s">
        <v>5692</v>
      </c>
      <c r="U942" t="s">
        <v>6421</v>
      </c>
      <c r="V942">
        <f>IF(TRIM(Table1[[#This Row],[review_id]])="", 0, LEN(Table1[[#This Row],[review_id]]) - LEN(SUBSTITUTE(Table1[[#This Row],[review_id]], ",", "")) + 1)</f>
        <v>8</v>
      </c>
      <c r="W942" t="s">
        <v>6422</v>
      </c>
      <c r="X942" t="s">
        <v>6423</v>
      </c>
      <c r="Y942" t="s">
        <v>6424</v>
      </c>
      <c r="Z942" t="s">
        <v>6425</v>
      </c>
    </row>
    <row r="943" spans="1:26" hidden="1" x14ac:dyDescent="0.25">
      <c r="A943" t="s">
        <v>6426</v>
      </c>
      <c r="B943" t="s">
        <v>10408</v>
      </c>
      <c r="C943" t="s">
        <v>9505</v>
      </c>
      <c r="D943" t="str">
        <f>TRIM(LEFT(SUBSTITUTE(SUBSTITUTE(SUBSTITUTE(Table1[[#This Row],[Product_category]],"&amp;"," &amp; "),"HomeImprovement","Home Improvement"),"Car&amp;Motorbike","Car &amp; Motorbike"),999))</f>
        <v>Home &amp; Kitchen</v>
      </c>
      <c r="E943" t="s">
        <v>9522</v>
      </c>
      <c r="F943">
        <v>549</v>
      </c>
      <c r="G943" s="1">
        <v>1999</v>
      </c>
      <c r="H943" s="1" t="str">
        <f>IF(Table1[[#This Row],[actual_price]]&lt;500,"&lt;500",
   IF(Table1[[#This Row],[actual_price]]&lt;=1000,"500–1000",IF(Table1[[#This Row],[actual_price]]&lt;=10000, "1000-10000",IF(Table1[[#This Row],[actual_price]]&lt;=50000, "10000-50000",IF(Table1[[#This Row],[actual_price]]&lt;=100000, "50000-100000","&gt;100000")))))</f>
        <v>1000-10000</v>
      </c>
      <c r="I943" s="1" t="str">
        <f>IF(Table1[[#This Row],[discount_percentage]] &lt;=20%, "0-20%",IF(Table1[[#This Row],[discount_percentage]] &lt;=50%, "20-50%", IF(Table1[[#This Row],[discount_percentage]] &lt;=70%, "50-70%", "70-100%" )))</f>
        <v>70-100%</v>
      </c>
      <c r="J943" s="1" t="str">
        <f>IF(Table1[[#This Row],[discount_percentage]] &gt;= 50%, "Over 50% discount", "Below 50% discount")</f>
        <v>Over 50% discount</v>
      </c>
      <c r="K943" s="4">
        <v>0.73</v>
      </c>
      <c r="L943">
        <v>4.3</v>
      </c>
      <c r="M943">
        <f>ROUND(Table1[[#This Row],[rating]], 0)</f>
        <v>4</v>
      </c>
      <c r="N943" s="1">
        <v>1367</v>
      </c>
      <c r="O943" s="1">
        <f>Table1[[#This Row],[rating]]*Table1[[#This Row],[ rating_count ]]</f>
        <v>5878.0999999999995</v>
      </c>
      <c r="P943" s="1" t="str">
        <f>IF(Table1[[#This Row],[ rating_count ]]&lt;= 1000, "&lt;=1000", "&gt;=1000" )</f>
        <v>&gt;=1000</v>
      </c>
      <c r="Q943" s="1">
        <f>Table1[[#This Row],[ rating_count ]]*Table1[[#This Row],[actual_price]]</f>
        <v>2732633</v>
      </c>
      <c r="R943" t="s">
        <v>11594</v>
      </c>
      <c r="S943" s="6" t="s">
        <v>6427</v>
      </c>
      <c r="T943" t="s">
        <v>5700</v>
      </c>
      <c r="U943" t="s">
        <v>6428</v>
      </c>
      <c r="V943">
        <f>IF(TRIM(Table1[[#This Row],[review_id]])="", 0, LEN(Table1[[#This Row],[review_id]]) - LEN(SUBSTITUTE(Table1[[#This Row],[review_id]], ",", "")) + 1)</f>
        <v>8</v>
      </c>
      <c r="W943" t="s">
        <v>6429</v>
      </c>
      <c r="X943" t="s">
        <v>6430</v>
      </c>
      <c r="Y943" t="s">
        <v>6431</v>
      </c>
      <c r="Z943" t="s">
        <v>6432</v>
      </c>
    </row>
    <row r="944" spans="1:26" hidden="1" x14ac:dyDescent="0.25">
      <c r="A944" t="s">
        <v>6433</v>
      </c>
      <c r="B944" t="s">
        <v>10409</v>
      </c>
      <c r="C944" t="s">
        <v>9505</v>
      </c>
      <c r="D944" t="str">
        <f>TRIM(LEFT(SUBSTITUTE(SUBSTITUTE(SUBSTITUTE(Table1[[#This Row],[Product_category]],"&amp;"," &amp; "),"HomeImprovement","Home Improvement"),"Car&amp;Motorbike","Car &amp; Motorbike"),999))</f>
        <v>Home &amp; Kitchen</v>
      </c>
      <c r="E944" s="1" t="s">
        <v>9519</v>
      </c>
      <c r="F944">
        <v>749</v>
      </c>
      <c r="G944" s="1">
        <v>1799</v>
      </c>
      <c r="H944" s="1" t="str">
        <f>IF(Table1[[#This Row],[actual_price]]&lt;500,"&lt;500",
   IF(Table1[[#This Row],[actual_price]]&lt;=1000,"500–1000",IF(Table1[[#This Row],[actual_price]]&lt;=10000, "1000-10000",IF(Table1[[#This Row],[actual_price]]&lt;=50000, "10000-50000",IF(Table1[[#This Row],[actual_price]]&lt;=100000, "50000-100000","&gt;100000")))))</f>
        <v>1000-10000</v>
      </c>
      <c r="I944" s="1" t="str">
        <f>IF(Table1[[#This Row],[discount_percentage]] &lt;=20%, "0-20%",IF(Table1[[#This Row],[discount_percentage]] &lt;=50%, "20-50%", IF(Table1[[#This Row],[discount_percentage]] &lt;=70%, "50-70%", "70-100%" )))</f>
        <v>50-70%</v>
      </c>
      <c r="J944" s="1" t="str">
        <f>IF(Table1[[#This Row],[discount_percentage]] &gt;= 50%, "Over 50% discount", "Below 50% discount")</f>
        <v>Over 50% discount</v>
      </c>
      <c r="K944" s="4">
        <v>0.57999999999999996</v>
      </c>
      <c r="L944">
        <v>4</v>
      </c>
      <c r="M944">
        <f>ROUND(Table1[[#This Row],[rating]], 0)</f>
        <v>4</v>
      </c>
      <c r="N944" s="1">
        <v>13199</v>
      </c>
      <c r="O944" s="1">
        <f>Table1[[#This Row],[rating]]*Table1[[#This Row],[ rating_count ]]</f>
        <v>52796</v>
      </c>
      <c r="P944" s="1" t="str">
        <f>IF(Table1[[#This Row],[ rating_count ]]&lt;= 1000, "&lt;=1000", "&gt;=1000" )</f>
        <v>&gt;=1000</v>
      </c>
      <c r="Q944" s="1">
        <f>Table1[[#This Row],[ rating_count ]]*Table1[[#This Row],[actual_price]]</f>
        <v>23745001</v>
      </c>
      <c r="R944" t="s">
        <v>11595</v>
      </c>
      <c r="S944" s="6" t="s">
        <v>6434</v>
      </c>
      <c r="T944" t="s">
        <v>5708</v>
      </c>
      <c r="U944" t="s">
        <v>6435</v>
      </c>
      <c r="V944">
        <f>IF(TRIM(Table1[[#This Row],[review_id]])="", 0, LEN(Table1[[#This Row],[review_id]]) - LEN(SUBSTITUTE(Table1[[#This Row],[review_id]], ",", "")) + 1)</f>
        <v>8</v>
      </c>
      <c r="W944" t="s">
        <v>6436</v>
      </c>
      <c r="X944" t="s">
        <v>6437</v>
      </c>
      <c r="Y944" t="s">
        <v>6438</v>
      </c>
      <c r="Z944" t="s">
        <v>6439</v>
      </c>
    </row>
    <row r="945" spans="1:26" hidden="1" x14ac:dyDescent="0.25">
      <c r="A945" t="s">
        <v>6440</v>
      </c>
      <c r="B945" t="s">
        <v>10410</v>
      </c>
      <c r="C945" t="s">
        <v>9505</v>
      </c>
      <c r="D945" t="str">
        <f>TRIM(LEFT(SUBSTITUTE(SUBSTITUTE(SUBSTITUTE(Table1[[#This Row],[Product_category]],"&amp;"," &amp; "),"HomeImprovement","Home Improvement"),"Car&amp;Motorbike","Car &amp; Motorbike"),999))</f>
        <v>Home &amp; Kitchen</v>
      </c>
      <c r="E945" t="s">
        <v>9520</v>
      </c>
      <c r="F945">
        <v>329</v>
      </c>
      <c r="G945">
        <v>845</v>
      </c>
      <c r="H945" t="str">
        <f>IF(Table1[[#This Row],[actual_price]]&lt;500,"&lt;500",
   IF(Table1[[#This Row],[actual_price]]&lt;=1000,"500–1000",IF(Table1[[#This Row],[actual_price]]&lt;=10000, "1000-10000",IF(Table1[[#This Row],[actual_price]]&lt;=50000, "10000-50000",IF(Table1[[#This Row],[actual_price]]&lt;=100000, "50000-100000","&gt;100000")))))</f>
        <v>500–1000</v>
      </c>
      <c r="I945" t="str">
        <f>IF(Table1[[#This Row],[discount_percentage]] &lt;=20%, "0-20%",IF(Table1[[#This Row],[discount_percentage]] &lt;=50%, "20-50%", IF(Table1[[#This Row],[discount_percentage]] &lt;=70%, "50-70%", "70-100%" )))</f>
        <v>50-70%</v>
      </c>
      <c r="J945" s="1" t="str">
        <f>IF(Table1[[#This Row],[discount_percentage]] &gt;= 50%, "Over 50% discount", "Below 50% discount")</f>
        <v>Over 50% discount</v>
      </c>
      <c r="K945" s="4">
        <v>0.61</v>
      </c>
      <c r="L945">
        <v>4.2</v>
      </c>
      <c r="M945">
        <f>ROUND(Table1[[#This Row],[rating]], 0)</f>
        <v>4</v>
      </c>
      <c r="N945" s="1">
        <v>29746</v>
      </c>
      <c r="O945" s="1">
        <f>Table1[[#This Row],[rating]]*Table1[[#This Row],[ rating_count ]]</f>
        <v>124933.20000000001</v>
      </c>
      <c r="P945" s="1" t="str">
        <f>IF(Table1[[#This Row],[ rating_count ]]&lt;= 1000, "&lt;=1000", "&gt;=1000" )</f>
        <v>&gt;=1000</v>
      </c>
      <c r="Q945" s="1">
        <f>Table1[[#This Row],[ rating_count ]]*Table1[[#This Row],[actual_price]]</f>
        <v>25135370</v>
      </c>
      <c r="R945" t="s">
        <v>10865</v>
      </c>
      <c r="S945" s="6" t="s">
        <v>6441</v>
      </c>
      <c r="T945" t="s">
        <v>443</v>
      </c>
      <c r="U945" t="s">
        <v>6443</v>
      </c>
      <c r="V945">
        <f>IF(TRIM(Table1[[#This Row],[review_id]])="", 0, LEN(Table1[[#This Row],[review_id]]) - LEN(SUBSTITUTE(Table1[[#This Row],[review_id]], ",", "")) + 1)</f>
        <v>8</v>
      </c>
      <c r="W945" t="s">
        <v>6444</v>
      </c>
      <c r="X945" t="s">
        <v>6445</v>
      </c>
      <c r="Y945" t="s">
        <v>6446</v>
      </c>
      <c r="Z945" t="s">
        <v>6447</v>
      </c>
    </row>
    <row r="946" spans="1:26" hidden="1" x14ac:dyDescent="0.25">
      <c r="A946" t="s">
        <v>6448</v>
      </c>
      <c r="B946" t="s">
        <v>10411</v>
      </c>
      <c r="C946" t="s">
        <v>9505</v>
      </c>
      <c r="D946" t="str">
        <f>TRIM(LEFT(SUBSTITUTE(SUBSTITUTE(SUBSTITUTE(Table1[[#This Row],[Product_category]],"&amp;"," &amp; "),"HomeImprovement","Home Improvement"),"Car&amp;Motorbike","Car &amp; Motorbike"),999))</f>
        <v>Home &amp; Kitchen</v>
      </c>
      <c r="E946" t="s">
        <v>9519</v>
      </c>
      <c r="F946">
        <v>379</v>
      </c>
      <c r="G946" s="1">
        <v>1099</v>
      </c>
      <c r="H946" s="1" t="str">
        <f>IF(Table1[[#This Row],[actual_price]]&lt;500,"&lt;500",
   IF(Table1[[#This Row],[actual_price]]&lt;=1000,"500–1000",IF(Table1[[#This Row],[actual_price]]&lt;=10000, "1000-10000",IF(Table1[[#This Row],[actual_price]]&lt;=50000, "10000-50000",IF(Table1[[#This Row],[actual_price]]&lt;=100000, "50000-100000","&gt;100000")))))</f>
        <v>1000-10000</v>
      </c>
      <c r="I946" s="1" t="str">
        <f>IF(Table1[[#This Row],[discount_percentage]] &lt;=20%, "0-20%",IF(Table1[[#This Row],[discount_percentage]] &lt;=50%, "20-50%", IF(Table1[[#This Row],[discount_percentage]] &lt;=70%, "50-70%", "70-100%" )))</f>
        <v>50-70%</v>
      </c>
      <c r="J946" s="1" t="str">
        <f>IF(Table1[[#This Row],[discount_percentage]] &gt;= 50%, "Over 50% discount", "Below 50% discount")</f>
        <v>Over 50% discount</v>
      </c>
      <c r="K946" s="4">
        <v>0.66</v>
      </c>
      <c r="L946">
        <v>4.3</v>
      </c>
      <c r="M946">
        <f>ROUND(Table1[[#This Row],[rating]], 0)</f>
        <v>4</v>
      </c>
      <c r="N946" s="1">
        <v>2806</v>
      </c>
      <c r="O946" s="1">
        <f>Table1[[#This Row],[rating]]*Table1[[#This Row],[ rating_count ]]</f>
        <v>12065.8</v>
      </c>
      <c r="P946" s="1" t="str">
        <f>IF(Table1[[#This Row],[ rating_count ]]&lt;= 1000, "&lt;=1000", "&gt;=1000" )</f>
        <v>&gt;=1000</v>
      </c>
      <c r="Q946" s="1">
        <f>Table1[[#This Row],[ rating_count ]]*Table1[[#This Row],[actual_price]]</f>
        <v>3083794</v>
      </c>
      <c r="R946" t="s">
        <v>11596</v>
      </c>
      <c r="S946" s="6" t="s">
        <v>6449</v>
      </c>
      <c r="T946" t="s">
        <v>12019</v>
      </c>
      <c r="U946" t="s">
        <v>6451</v>
      </c>
      <c r="V946">
        <f>IF(TRIM(Table1[[#This Row],[review_id]])="", 0, LEN(Table1[[#This Row],[review_id]]) - LEN(SUBSTITUTE(Table1[[#This Row],[review_id]], ",", "")) + 1)</f>
        <v>8</v>
      </c>
      <c r="W946" t="s">
        <v>6452</v>
      </c>
      <c r="X946" t="s">
        <v>6453</v>
      </c>
      <c r="Y946" t="s">
        <v>6454</v>
      </c>
      <c r="Z946" t="s">
        <v>6455</v>
      </c>
    </row>
    <row r="947" spans="1:26" hidden="1" x14ac:dyDescent="0.25">
      <c r="A947" t="s">
        <v>6456</v>
      </c>
      <c r="B947" t="s">
        <v>10412</v>
      </c>
      <c r="C947" t="s">
        <v>9505</v>
      </c>
      <c r="D947" t="str">
        <f>TRIM(LEFT(SUBSTITUTE(SUBSTITUTE(SUBSTITUTE(Table1[[#This Row],[Product_category]],"&amp;"," &amp; "),"HomeImprovement","Home Improvement"),"Car&amp;Motorbike","Car &amp; Motorbike"),999))</f>
        <v>Home &amp; Kitchen</v>
      </c>
      <c r="E947" t="s">
        <v>9519</v>
      </c>
      <c r="F947" s="1">
        <v>5998</v>
      </c>
      <c r="G947" s="1">
        <v>7999</v>
      </c>
      <c r="H947" s="1" t="str">
        <f>IF(Table1[[#This Row],[actual_price]]&lt;500,"&lt;500",
   IF(Table1[[#This Row],[actual_price]]&lt;=1000,"500–1000",IF(Table1[[#This Row],[actual_price]]&lt;=10000, "1000-10000",IF(Table1[[#This Row],[actual_price]]&lt;=50000, "10000-50000",IF(Table1[[#This Row],[actual_price]]&lt;=100000, "50000-100000","&gt;100000")))))</f>
        <v>1000-10000</v>
      </c>
      <c r="I947" s="1" t="str">
        <f>IF(Table1[[#This Row],[discount_percentage]] &lt;=20%, "0-20%",IF(Table1[[#This Row],[discount_percentage]] &lt;=50%, "20-50%", IF(Table1[[#This Row],[discount_percentage]] &lt;=70%, "50-70%", "70-100%" )))</f>
        <v>20-50%</v>
      </c>
      <c r="J947" s="1" t="str">
        <f>IF(Table1[[#This Row],[discount_percentage]] &gt;= 50%, "Over 50% discount", "Below 50% discount")</f>
        <v>Below 50% discount</v>
      </c>
      <c r="K947" s="4">
        <v>0.25</v>
      </c>
      <c r="L947">
        <v>4.2</v>
      </c>
      <c r="M947">
        <f>ROUND(Table1[[#This Row],[rating]], 0)</f>
        <v>4</v>
      </c>
      <c r="N947" s="1">
        <v>30355</v>
      </c>
      <c r="O947" s="1">
        <f>Table1[[#This Row],[rating]]*Table1[[#This Row],[ rating_count ]]</f>
        <v>127491</v>
      </c>
      <c r="P947" s="1" t="str">
        <f>IF(Table1[[#This Row],[ rating_count ]]&lt;= 1000, "&lt;=1000", "&gt;=1000" )</f>
        <v>&gt;=1000</v>
      </c>
      <c r="Q947" s="1">
        <f>Table1[[#This Row],[ rating_count ]]*Table1[[#This Row],[actual_price]]</f>
        <v>242809645</v>
      </c>
      <c r="R947" t="s">
        <v>11597</v>
      </c>
      <c r="S947" s="6" t="s">
        <v>6457</v>
      </c>
      <c r="T947" t="s">
        <v>5719</v>
      </c>
      <c r="U947" t="s">
        <v>6458</v>
      </c>
      <c r="V947">
        <f>IF(TRIM(Table1[[#This Row],[review_id]])="", 0, LEN(Table1[[#This Row],[review_id]]) - LEN(SUBSTITUTE(Table1[[#This Row],[review_id]], ",", "")) + 1)</f>
        <v>8</v>
      </c>
      <c r="W947" t="s">
        <v>6459</v>
      </c>
      <c r="X947" t="s">
        <v>6460</v>
      </c>
      <c r="Y947" t="s">
        <v>6461</v>
      </c>
      <c r="Z947" t="s">
        <v>6462</v>
      </c>
    </row>
    <row r="948" spans="1:26" hidden="1" x14ac:dyDescent="0.25">
      <c r="A948" t="s">
        <v>6463</v>
      </c>
      <c r="B948" t="s">
        <v>10413</v>
      </c>
      <c r="C948" t="s">
        <v>9505</v>
      </c>
      <c r="D948" t="str">
        <f>TRIM(LEFT(SUBSTITUTE(SUBSTITUTE(SUBSTITUTE(Table1[[#This Row],[Product_category]],"&amp;"," &amp; "),"HomeImprovement","Home Improvement"),"Car&amp;Motorbike","Car &amp; Motorbike"),999))</f>
        <v>Home &amp; Kitchen</v>
      </c>
      <c r="E948" s="1" t="s">
        <v>9519</v>
      </c>
      <c r="F948">
        <v>299</v>
      </c>
      <c r="G948" s="1">
        <v>1499</v>
      </c>
      <c r="H948" s="1" t="str">
        <f>IF(Table1[[#This Row],[actual_price]]&lt;500,"&lt;500",
   IF(Table1[[#This Row],[actual_price]]&lt;=1000,"500–1000",IF(Table1[[#This Row],[actual_price]]&lt;=10000, "1000-10000",IF(Table1[[#This Row],[actual_price]]&lt;=50000, "10000-50000",IF(Table1[[#This Row],[actual_price]]&lt;=100000, "50000-100000","&gt;100000")))))</f>
        <v>1000-10000</v>
      </c>
      <c r="I948" s="1" t="str">
        <f>IF(Table1[[#This Row],[discount_percentage]] &lt;=20%, "0-20%",IF(Table1[[#This Row],[discount_percentage]] &lt;=50%, "20-50%", IF(Table1[[#This Row],[discount_percentage]] &lt;=70%, "50-70%", "70-100%" )))</f>
        <v>70-100%</v>
      </c>
      <c r="J948" s="1" t="str">
        <f>IF(Table1[[#This Row],[discount_percentage]] &gt;= 50%, "Over 50% discount", "Below 50% discount")</f>
        <v>Over 50% discount</v>
      </c>
      <c r="K948" s="4">
        <v>0.8</v>
      </c>
      <c r="L948">
        <v>4.2</v>
      </c>
      <c r="M948">
        <f>ROUND(Table1[[#This Row],[rating]], 0)</f>
        <v>4</v>
      </c>
      <c r="N948" s="1">
        <v>2868</v>
      </c>
      <c r="O948" s="1">
        <f>Table1[[#This Row],[rating]]*Table1[[#This Row],[ rating_count ]]</f>
        <v>12045.6</v>
      </c>
      <c r="P948" s="1" t="str">
        <f>IF(Table1[[#This Row],[ rating_count ]]&lt;= 1000, "&lt;=1000", "&gt;=1000" )</f>
        <v>&gt;=1000</v>
      </c>
      <c r="Q948" s="1">
        <f>Table1[[#This Row],[ rating_count ]]*Table1[[#This Row],[actual_price]]</f>
        <v>4299132</v>
      </c>
      <c r="R948" t="s">
        <v>11598</v>
      </c>
      <c r="S948" s="6" t="s">
        <v>6464</v>
      </c>
      <c r="T948" t="s">
        <v>5727</v>
      </c>
      <c r="U948" t="s">
        <v>6466</v>
      </c>
      <c r="V948">
        <f>IF(TRIM(Table1[[#This Row],[review_id]])="", 0, LEN(Table1[[#This Row],[review_id]]) - LEN(SUBSTITUTE(Table1[[#This Row],[review_id]], ",", "")) + 1)</f>
        <v>8</v>
      </c>
      <c r="W948" t="s">
        <v>6467</v>
      </c>
      <c r="X948" t="s">
        <v>6468</v>
      </c>
      <c r="Y948" t="s">
        <v>6469</v>
      </c>
      <c r="Z948" t="s">
        <v>6470</v>
      </c>
    </row>
    <row r="949" spans="1:26" hidden="1" x14ac:dyDescent="0.25">
      <c r="A949" t="s">
        <v>6471</v>
      </c>
      <c r="B949" t="s">
        <v>10414</v>
      </c>
      <c r="C949" t="s">
        <v>9505</v>
      </c>
      <c r="D949" t="str">
        <f>TRIM(LEFT(SUBSTITUTE(SUBSTITUTE(SUBSTITUTE(Table1[[#This Row],[Product_category]],"&amp;"," &amp; "),"HomeImprovement","Home Improvement"),"Car&amp;Motorbike","Car &amp; Motorbike"),999))</f>
        <v>Home &amp; Kitchen</v>
      </c>
      <c r="E949" s="1" t="s">
        <v>9519</v>
      </c>
      <c r="F949">
        <v>379</v>
      </c>
      <c r="G949" s="1">
        <v>1499</v>
      </c>
      <c r="H949" s="1" t="str">
        <f>IF(Table1[[#This Row],[actual_price]]&lt;500,"&lt;500",
   IF(Table1[[#This Row],[actual_price]]&lt;=1000,"500–1000",IF(Table1[[#This Row],[actual_price]]&lt;=10000, "1000-10000",IF(Table1[[#This Row],[actual_price]]&lt;=50000, "10000-50000",IF(Table1[[#This Row],[actual_price]]&lt;=100000, "50000-100000","&gt;100000")))))</f>
        <v>1000-10000</v>
      </c>
      <c r="I949" s="1" t="str">
        <f>IF(Table1[[#This Row],[discount_percentage]] &lt;=20%, "0-20%",IF(Table1[[#This Row],[discount_percentage]] &lt;=50%, "20-50%", IF(Table1[[#This Row],[discount_percentage]] &lt;=70%, "50-70%", "70-100%" )))</f>
        <v>70-100%</v>
      </c>
      <c r="J949" s="1" t="str">
        <f>IF(Table1[[#This Row],[discount_percentage]] &gt;= 50%, "Over 50% discount", "Below 50% discount")</f>
        <v>Over 50% discount</v>
      </c>
      <c r="K949" s="4">
        <v>0.75</v>
      </c>
      <c r="L949">
        <v>4.0999999999999996</v>
      </c>
      <c r="M949">
        <f>ROUND(Table1[[#This Row],[rating]], 0)</f>
        <v>4</v>
      </c>
      <c r="N949">
        <v>670</v>
      </c>
      <c r="O949" s="1">
        <f>Table1[[#This Row],[rating]]*Table1[[#This Row],[ rating_count ]]</f>
        <v>2746.9999999999995</v>
      </c>
      <c r="P949" s="1" t="str">
        <f>IF(Table1[[#This Row],[ rating_count ]]&lt;= 1000, "&lt;=1000", "&gt;=1000" )</f>
        <v>&lt;=1000</v>
      </c>
      <c r="Q949" s="1">
        <f>Table1[[#This Row],[ rating_count ]]*Table1[[#This Row],[actual_price]]</f>
        <v>1004330</v>
      </c>
      <c r="R949" t="s">
        <v>11599</v>
      </c>
      <c r="S949" s="6" t="s">
        <v>6472</v>
      </c>
      <c r="T949" t="s">
        <v>5735</v>
      </c>
      <c r="U949" t="s">
        <v>6473</v>
      </c>
      <c r="V949">
        <f>IF(TRIM(Table1[[#This Row],[review_id]])="", 0, LEN(Table1[[#This Row],[review_id]]) - LEN(SUBSTITUTE(Table1[[#This Row],[review_id]], ",", "")) + 1)</f>
        <v>8</v>
      </c>
      <c r="W949" t="s">
        <v>6474</v>
      </c>
      <c r="X949" t="s">
        <v>6475</v>
      </c>
      <c r="Y949" t="s">
        <v>6476</v>
      </c>
      <c r="Z949" t="s">
        <v>6477</v>
      </c>
    </row>
    <row r="950" spans="1:26" hidden="1" x14ac:dyDescent="0.25">
      <c r="A950" t="s">
        <v>6478</v>
      </c>
      <c r="B950" t="s">
        <v>6479</v>
      </c>
      <c r="C950" t="s">
        <v>9505</v>
      </c>
      <c r="D950" t="str">
        <f>TRIM(LEFT(SUBSTITUTE(SUBSTITUTE(SUBSTITUTE(Table1[[#This Row],[Product_category]],"&amp;"," &amp; "),"HomeImprovement","Home Improvement"),"Car&amp;Motorbike","Car &amp; Motorbike"),999))</f>
        <v>Home &amp; Kitchen</v>
      </c>
      <c r="E950" s="1" t="s">
        <v>9520</v>
      </c>
      <c r="F950" s="1">
        <v>1399</v>
      </c>
      <c r="G950" s="1">
        <v>2999</v>
      </c>
      <c r="H950" s="1" t="str">
        <f>IF(Table1[[#This Row],[actual_price]]&lt;500,"&lt;500",
   IF(Table1[[#This Row],[actual_price]]&lt;=1000,"500–1000",IF(Table1[[#This Row],[actual_price]]&lt;=10000, "1000-10000",IF(Table1[[#This Row],[actual_price]]&lt;=50000, "10000-50000",IF(Table1[[#This Row],[actual_price]]&lt;=100000, "50000-100000","&gt;100000")))))</f>
        <v>1000-10000</v>
      </c>
      <c r="I950" s="1" t="str">
        <f>IF(Table1[[#This Row],[discount_percentage]] &lt;=20%, "0-20%",IF(Table1[[#This Row],[discount_percentage]] &lt;=50%, "20-50%", IF(Table1[[#This Row],[discount_percentage]] &lt;=70%, "50-70%", "70-100%" )))</f>
        <v>50-70%</v>
      </c>
      <c r="J950" s="1" t="str">
        <f>IF(Table1[[#This Row],[discount_percentage]] &gt;= 50%, "Over 50% discount", "Below 50% discount")</f>
        <v>Over 50% discount</v>
      </c>
      <c r="K950" s="4">
        <v>0.53</v>
      </c>
      <c r="L950">
        <v>4.3</v>
      </c>
      <c r="M950">
        <f>ROUND(Table1[[#This Row],[rating]], 0)</f>
        <v>4</v>
      </c>
      <c r="N950" s="1">
        <v>3530</v>
      </c>
      <c r="O950" s="1">
        <f>Table1[[#This Row],[rating]]*Table1[[#This Row],[ rating_count ]]</f>
        <v>15179</v>
      </c>
      <c r="P950" s="1" t="str">
        <f>IF(Table1[[#This Row],[ rating_count ]]&lt;= 1000, "&lt;=1000", "&gt;=1000" )</f>
        <v>&gt;=1000</v>
      </c>
      <c r="Q950" s="1">
        <f>Table1[[#This Row],[ rating_count ]]*Table1[[#This Row],[actual_price]]</f>
        <v>10586470</v>
      </c>
      <c r="R950" t="s">
        <v>11600</v>
      </c>
      <c r="S950" s="6" t="s">
        <v>6480</v>
      </c>
      <c r="T950" t="s">
        <v>12239</v>
      </c>
      <c r="U950" t="s">
        <v>6481</v>
      </c>
      <c r="V950">
        <f>IF(TRIM(Table1[[#This Row],[review_id]])="", 0, LEN(Table1[[#This Row],[review_id]]) - LEN(SUBSTITUTE(Table1[[#This Row],[review_id]], ",", "")) + 1)</f>
        <v>8</v>
      </c>
      <c r="W950" t="s">
        <v>6482</v>
      </c>
      <c r="X950" t="s">
        <v>6483</v>
      </c>
      <c r="Y950" t="s">
        <v>6484</v>
      </c>
      <c r="Z950" t="s">
        <v>6485</v>
      </c>
    </row>
    <row r="951" spans="1:26" hidden="1" x14ac:dyDescent="0.25">
      <c r="A951" t="s">
        <v>6486</v>
      </c>
      <c r="B951" t="s">
        <v>10415</v>
      </c>
      <c r="C951" t="s">
        <v>9505</v>
      </c>
      <c r="D951" t="str">
        <f>TRIM(LEFT(SUBSTITUTE(SUBSTITUTE(SUBSTITUTE(Table1[[#This Row],[Product_category]],"&amp;"," &amp; "),"HomeImprovement","Home Improvement"),"Car&amp;Motorbike","Car &amp; Motorbike"),999))</f>
        <v>Home &amp; Kitchen</v>
      </c>
      <c r="E951" s="1" t="s">
        <v>9519</v>
      </c>
      <c r="F951">
        <v>699</v>
      </c>
      <c r="G951" s="1">
        <v>1299</v>
      </c>
      <c r="H951" s="1" t="str">
        <f>IF(Table1[[#This Row],[actual_price]]&lt;500,"&lt;500",
   IF(Table1[[#This Row],[actual_price]]&lt;=1000,"500–1000",IF(Table1[[#This Row],[actual_price]]&lt;=10000, "1000-10000",IF(Table1[[#This Row],[actual_price]]&lt;=50000, "10000-50000",IF(Table1[[#This Row],[actual_price]]&lt;=100000, "50000-100000","&gt;100000")))))</f>
        <v>1000-10000</v>
      </c>
      <c r="I951" s="1" t="str">
        <f>IF(Table1[[#This Row],[discount_percentage]] &lt;=20%, "0-20%",IF(Table1[[#This Row],[discount_percentage]] &lt;=50%, "20-50%", IF(Table1[[#This Row],[discount_percentage]] &lt;=70%, "50-70%", "70-100%" )))</f>
        <v>20-50%</v>
      </c>
      <c r="J951" s="1" t="str">
        <f>IF(Table1[[#This Row],[discount_percentage]] &gt;= 50%, "Over 50% discount", "Below 50% discount")</f>
        <v>Below 50% discount</v>
      </c>
      <c r="K951" s="4">
        <v>0.46</v>
      </c>
      <c r="L951">
        <v>4.3</v>
      </c>
      <c r="M951">
        <f>ROUND(Table1[[#This Row],[rating]], 0)</f>
        <v>4</v>
      </c>
      <c r="N951" s="1">
        <v>6183</v>
      </c>
      <c r="O951" s="1">
        <f>Table1[[#This Row],[rating]]*Table1[[#This Row],[ rating_count ]]</f>
        <v>26586.899999999998</v>
      </c>
      <c r="P951" s="1" t="str">
        <f>IF(Table1[[#This Row],[ rating_count ]]&lt;= 1000, "&lt;=1000", "&gt;=1000" )</f>
        <v>&gt;=1000</v>
      </c>
      <c r="Q951" s="1">
        <f>Table1[[#This Row],[ rating_count ]]*Table1[[#This Row],[actual_price]]</f>
        <v>8031717</v>
      </c>
      <c r="R951" t="s">
        <v>11601</v>
      </c>
      <c r="S951" s="6" t="s">
        <v>6487</v>
      </c>
      <c r="T951" t="s">
        <v>12240</v>
      </c>
      <c r="U951" t="s">
        <v>6489</v>
      </c>
      <c r="V951">
        <f>IF(TRIM(Table1[[#This Row],[review_id]])="", 0, LEN(Table1[[#This Row],[review_id]]) - LEN(SUBSTITUTE(Table1[[#This Row],[review_id]], ",", "")) + 1)</f>
        <v>8</v>
      </c>
      <c r="W951" t="s">
        <v>6490</v>
      </c>
      <c r="X951" t="s">
        <v>6491</v>
      </c>
      <c r="Y951" t="s">
        <v>6492</v>
      </c>
      <c r="Z951" t="s">
        <v>6493</v>
      </c>
    </row>
    <row r="952" spans="1:26" hidden="1" x14ac:dyDescent="0.25">
      <c r="A952" t="s">
        <v>6494</v>
      </c>
      <c r="B952" t="s">
        <v>10416</v>
      </c>
      <c r="C952" t="s">
        <v>9505</v>
      </c>
      <c r="D952" t="str">
        <f>TRIM(LEFT(SUBSTITUTE(SUBSTITUTE(SUBSTITUTE(Table1[[#This Row],[Product_category]],"&amp;"," &amp; "),"HomeImprovement","Home Improvement"),"Car&amp;Motorbike","Car &amp; Motorbike"),999))</f>
        <v>Home &amp; Kitchen</v>
      </c>
      <c r="E952" s="1" t="s">
        <v>9519</v>
      </c>
      <c r="F952">
        <v>300</v>
      </c>
      <c r="G952">
        <v>300</v>
      </c>
      <c r="H952" t="str">
        <f>IF(Table1[[#This Row],[actual_price]]&lt;500,"&lt;500",
   IF(Table1[[#This Row],[actual_price]]&lt;=1000,"500–1000",IF(Table1[[#This Row],[actual_price]]&lt;=10000, "1000-10000",IF(Table1[[#This Row],[actual_price]]&lt;=50000, "10000-50000",IF(Table1[[#This Row],[actual_price]]&lt;=100000, "50000-100000","&gt;100000")))))</f>
        <v>&lt;500</v>
      </c>
      <c r="I952" t="str">
        <f>IF(Table1[[#This Row],[discount_percentage]] &lt;=20%, "0-20%",IF(Table1[[#This Row],[discount_percentage]] &lt;=50%, "20-50%", IF(Table1[[#This Row],[discount_percentage]] &lt;=70%, "50-70%", "70-100%" )))</f>
        <v>0-20%</v>
      </c>
      <c r="J952" s="1" t="str">
        <f>IF(Table1[[#This Row],[discount_percentage]] &gt;= 50%, "Over 50% discount", "Below 50% discount")</f>
        <v>Below 50% discount</v>
      </c>
      <c r="K952" s="4">
        <v>0</v>
      </c>
      <c r="L952">
        <v>4.2</v>
      </c>
      <c r="M952">
        <f>ROUND(Table1[[#This Row],[rating]], 0)</f>
        <v>4</v>
      </c>
      <c r="N952">
        <v>419</v>
      </c>
      <c r="O952" s="1">
        <f>Table1[[#This Row],[rating]]*Table1[[#This Row],[ rating_count ]]</f>
        <v>1759.8000000000002</v>
      </c>
      <c r="P952" s="1" t="str">
        <f>IF(Table1[[#This Row],[ rating_count ]]&lt;= 1000, "&lt;=1000", "&gt;=1000" )</f>
        <v>&lt;=1000</v>
      </c>
      <c r="Q952" s="1">
        <f>Table1[[#This Row],[ rating_count ]]*Table1[[#This Row],[actual_price]]</f>
        <v>125700</v>
      </c>
      <c r="R952" t="s">
        <v>11602</v>
      </c>
      <c r="S952" s="6" t="s">
        <v>6495</v>
      </c>
      <c r="T952" t="s">
        <v>5757</v>
      </c>
      <c r="U952" t="s">
        <v>6497</v>
      </c>
      <c r="V952">
        <f>IF(TRIM(Table1[[#This Row],[review_id]])="", 0, LEN(Table1[[#This Row],[review_id]]) - LEN(SUBSTITUTE(Table1[[#This Row],[review_id]], ",", "")) + 1)</f>
        <v>8</v>
      </c>
      <c r="W952" t="s">
        <v>6498</v>
      </c>
      <c r="X952" t="s">
        <v>6499</v>
      </c>
      <c r="Y952" t="s">
        <v>6500</v>
      </c>
      <c r="Z952" t="s">
        <v>6501</v>
      </c>
    </row>
    <row r="953" spans="1:26" hidden="1" x14ac:dyDescent="0.25">
      <c r="A953" t="s">
        <v>6502</v>
      </c>
      <c r="B953" t="s">
        <v>10417</v>
      </c>
      <c r="C953" t="s">
        <v>9505</v>
      </c>
      <c r="D953" t="str">
        <f>TRIM(LEFT(SUBSTITUTE(SUBSTITUTE(SUBSTITUTE(Table1[[#This Row],[Product_category]],"&amp;"," &amp; "),"HomeImprovement","Home Improvement"),"Car&amp;Motorbike","Car &amp; Motorbike"),999))</f>
        <v>Home &amp; Kitchen</v>
      </c>
      <c r="E953" s="1" t="s">
        <v>9519</v>
      </c>
      <c r="F953">
        <v>999</v>
      </c>
      <c r="G953" s="1">
        <v>1995</v>
      </c>
      <c r="H953" s="1" t="str">
        <f>IF(Table1[[#This Row],[actual_price]]&lt;500,"&lt;500",
   IF(Table1[[#This Row],[actual_price]]&lt;=1000,"500–1000",IF(Table1[[#This Row],[actual_price]]&lt;=10000, "1000-10000",IF(Table1[[#This Row],[actual_price]]&lt;=50000, "10000-50000",IF(Table1[[#This Row],[actual_price]]&lt;=100000, "50000-100000","&gt;100000")))))</f>
        <v>1000-10000</v>
      </c>
      <c r="I953" s="1" t="str">
        <f>IF(Table1[[#This Row],[discount_percentage]] &lt;=20%, "0-20%",IF(Table1[[#This Row],[discount_percentage]] &lt;=50%, "20-50%", IF(Table1[[#This Row],[discount_percentage]] &lt;=70%, "50-70%", "70-100%" )))</f>
        <v>20-50%</v>
      </c>
      <c r="J953" s="1" t="str">
        <f>IF(Table1[[#This Row],[discount_percentage]] &gt;= 50%, "Over 50% discount", "Below 50% discount")</f>
        <v>Over 50% discount</v>
      </c>
      <c r="K953" s="4">
        <v>0.5</v>
      </c>
      <c r="L953">
        <v>4.5</v>
      </c>
      <c r="M953">
        <f>ROUND(Table1[[#This Row],[rating]], 0)</f>
        <v>5</v>
      </c>
      <c r="N953" s="1">
        <v>7317</v>
      </c>
      <c r="O953" s="1">
        <f>Table1[[#This Row],[rating]]*Table1[[#This Row],[ rating_count ]]</f>
        <v>32926.5</v>
      </c>
      <c r="P953" s="1" t="str">
        <f>IF(Table1[[#This Row],[ rating_count ]]&lt;= 1000, "&lt;=1000", "&gt;=1000" )</f>
        <v>&gt;=1000</v>
      </c>
      <c r="Q953" s="1">
        <f>Table1[[#This Row],[ rating_count ]]*Table1[[#This Row],[actual_price]]</f>
        <v>14597415</v>
      </c>
      <c r="R953" t="s">
        <v>11603</v>
      </c>
      <c r="S953" s="6" t="s">
        <v>6503</v>
      </c>
      <c r="T953" t="s">
        <v>5765</v>
      </c>
      <c r="U953" t="s">
        <v>6505</v>
      </c>
      <c r="V953">
        <f>IF(TRIM(Table1[[#This Row],[review_id]])="", 0, LEN(Table1[[#This Row],[review_id]]) - LEN(SUBSTITUTE(Table1[[#This Row],[review_id]], ",", "")) + 1)</f>
        <v>8</v>
      </c>
      <c r="W953" t="s">
        <v>6506</v>
      </c>
      <c r="X953" t="s">
        <v>6507</v>
      </c>
      <c r="Y953" t="s">
        <v>6508</v>
      </c>
      <c r="Z953" t="s">
        <v>6509</v>
      </c>
    </row>
    <row r="954" spans="1:26" hidden="1" x14ac:dyDescent="0.25">
      <c r="A954" t="s">
        <v>6510</v>
      </c>
      <c r="B954" t="s">
        <v>10418</v>
      </c>
      <c r="C954" t="s">
        <v>9505</v>
      </c>
      <c r="D954" t="str">
        <f>TRIM(LEFT(SUBSTITUTE(SUBSTITUTE(SUBSTITUTE(Table1[[#This Row],[Product_category]],"&amp;"," &amp; "),"HomeImprovement","Home Improvement"),"Car&amp;Motorbike","Car &amp; Motorbike"),999))</f>
        <v>Home &amp; Kitchen</v>
      </c>
      <c r="E954" s="1" t="s">
        <v>9519</v>
      </c>
      <c r="F954">
        <v>535</v>
      </c>
      <c r="G954">
        <v>535</v>
      </c>
      <c r="H954" t="str">
        <f>IF(Table1[[#This Row],[actual_price]]&lt;500,"&lt;500",
   IF(Table1[[#This Row],[actual_price]]&lt;=1000,"500–1000",IF(Table1[[#This Row],[actual_price]]&lt;=10000, "1000-10000",IF(Table1[[#This Row],[actual_price]]&lt;=50000, "10000-50000",IF(Table1[[#This Row],[actual_price]]&lt;=100000, "50000-100000","&gt;100000")))))</f>
        <v>500–1000</v>
      </c>
      <c r="I954" t="str">
        <f>IF(Table1[[#This Row],[discount_percentage]] &lt;=20%, "0-20%",IF(Table1[[#This Row],[discount_percentage]] &lt;=50%, "20-50%", IF(Table1[[#This Row],[discount_percentage]] &lt;=70%, "50-70%", "70-100%" )))</f>
        <v>0-20%</v>
      </c>
      <c r="J954" s="1" t="str">
        <f>IF(Table1[[#This Row],[discount_percentage]] &gt;= 50%, "Over 50% discount", "Below 50% discount")</f>
        <v>Below 50% discount</v>
      </c>
      <c r="K954" s="4">
        <v>0</v>
      </c>
      <c r="L954">
        <v>4.4000000000000004</v>
      </c>
      <c r="M954">
        <f>ROUND(Table1[[#This Row],[rating]], 0)</f>
        <v>4</v>
      </c>
      <c r="N954" s="1">
        <v>4426</v>
      </c>
      <c r="O954" s="1">
        <f>Table1[[#This Row],[rating]]*Table1[[#This Row],[ rating_count ]]</f>
        <v>19474.400000000001</v>
      </c>
      <c r="P954" s="1" t="str">
        <f>IF(Table1[[#This Row],[ rating_count ]]&lt;= 1000, "&lt;=1000", "&gt;=1000" )</f>
        <v>&gt;=1000</v>
      </c>
      <c r="Q954" s="1">
        <f>Table1[[#This Row],[ rating_count ]]*Table1[[#This Row],[actual_price]]</f>
        <v>2367910</v>
      </c>
      <c r="R954" t="s">
        <v>11604</v>
      </c>
      <c r="S954" s="6" t="s">
        <v>6511</v>
      </c>
      <c r="T954" t="s">
        <v>5773</v>
      </c>
      <c r="U954" t="s">
        <v>6513</v>
      </c>
      <c r="V954">
        <f>IF(TRIM(Table1[[#This Row],[review_id]])="", 0, LEN(Table1[[#This Row],[review_id]]) - LEN(SUBSTITUTE(Table1[[#This Row],[review_id]], ",", "")) + 1)</f>
        <v>8</v>
      </c>
      <c r="W954" t="s">
        <v>6514</v>
      </c>
      <c r="X954" t="s">
        <v>6515</v>
      </c>
      <c r="Y954" t="s">
        <v>6516</v>
      </c>
      <c r="Z954" t="s">
        <v>6517</v>
      </c>
    </row>
    <row r="955" spans="1:26" hidden="1" x14ac:dyDescent="0.25">
      <c r="A955" t="s">
        <v>6518</v>
      </c>
      <c r="B955" t="s">
        <v>10419</v>
      </c>
      <c r="C955" t="s">
        <v>9505</v>
      </c>
      <c r="D955" t="str">
        <f>TRIM(LEFT(SUBSTITUTE(SUBSTITUTE(SUBSTITUTE(Table1[[#This Row],[Product_category]],"&amp;"," &amp; "),"HomeImprovement","Home Improvement"),"Car&amp;Motorbike","Car &amp; Motorbike"),999))</f>
        <v>Home &amp; Kitchen</v>
      </c>
      <c r="E955" t="s">
        <v>9520</v>
      </c>
      <c r="F955" s="1">
        <v>13999</v>
      </c>
      <c r="G955" s="1">
        <v>24999</v>
      </c>
      <c r="H955" s="1" t="str">
        <f>IF(Table1[[#This Row],[actual_price]]&lt;500,"&lt;500",
   IF(Table1[[#This Row],[actual_price]]&lt;=1000,"500–1000",IF(Table1[[#This Row],[actual_price]]&lt;=10000, "1000-10000",IF(Table1[[#This Row],[actual_price]]&lt;=50000, "10000-50000",IF(Table1[[#This Row],[actual_price]]&lt;=100000, "50000-100000","&gt;100000")))))</f>
        <v>10000-50000</v>
      </c>
      <c r="I955" s="1" t="str">
        <f>IF(Table1[[#This Row],[discount_percentage]] &lt;=20%, "0-20%",IF(Table1[[#This Row],[discount_percentage]] &lt;=50%, "20-50%", IF(Table1[[#This Row],[discount_percentage]] &lt;=70%, "50-70%", "70-100%" )))</f>
        <v>20-50%</v>
      </c>
      <c r="J955" s="1" t="str">
        <f>IF(Table1[[#This Row],[discount_percentage]] &gt;= 50%, "Over 50% discount", "Below 50% discount")</f>
        <v>Below 50% discount</v>
      </c>
      <c r="K955" s="4">
        <v>0.44</v>
      </c>
      <c r="L955">
        <v>4.2</v>
      </c>
      <c r="M955">
        <f>ROUND(Table1[[#This Row],[rating]], 0)</f>
        <v>4</v>
      </c>
      <c r="N955" s="1">
        <v>45237</v>
      </c>
      <c r="O955" s="1">
        <f>Table1[[#This Row],[rating]]*Table1[[#This Row],[ rating_count ]]</f>
        <v>189995.4</v>
      </c>
      <c r="P955" s="1" t="str">
        <f>IF(Table1[[#This Row],[ rating_count ]]&lt;= 1000, "&lt;=1000", "&gt;=1000" )</f>
        <v>&gt;=1000</v>
      </c>
      <c r="Q955" s="1">
        <f>Table1[[#This Row],[ rating_count ]]*Table1[[#This Row],[actual_price]]</f>
        <v>1130879763</v>
      </c>
      <c r="R955" t="s">
        <v>10866</v>
      </c>
      <c r="S955" s="6" t="s">
        <v>6519</v>
      </c>
      <c r="T955" t="s">
        <v>451</v>
      </c>
      <c r="U955" t="s">
        <v>6520</v>
      </c>
      <c r="V955">
        <f>IF(TRIM(Table1[[#This Row],[review_id]])="", 0, LEN(Table1[[#This Row],[review_id]]) - LEN(SUBSTITUTE(Table1[[#This Row],[review_id]], ",", "")) + 1)</f>
        <v>8</v>
      </c>
      <c r="W955" t="s">
        <v>6521</v>
      </c>
      <c r="X955" t="s">
        <v>6522</v>
      </c>
      <c r="Y955" t="s">
        <v>6523</v>
      </c>
      <c r="Z955" t="s">
        <v>6524</v>
      </c>
    </row>
    <row r="956" spans="1:26" hidden="1" x14ac:dyDescent="0.25">
      <c r="A956" t="s">
        <v>6525</v>
      </c>
      <c r="B956" t="s">
        <v>6526</v>
      </c>
      <c r="C956" t="s">
        <v>9505</v>
      </c>
      <c r="D956" t="str">
        <f>TRIM(LEFT(SUBSTITUTE(SUBSTITUTE(SUBSTITUTE(Table1[[#This Row],[Product_category]],"&amp;"," &amp; "),"HomeImprovement","Home Improvement"),"Car&amp;Motorbike","Car &amp; Motorbike"),999))</f>
        <v>Home &amp; Kitchen</v>
      </c>
      <c r="E956" s="1" t="s">
        <v>9519</v>
      </c>
      <c r="F956">
        <v>269</v>
      </c>
      <c r="G956" s="1">
        <v>1099</v>
      </c>
      <c r="H956" s="1" t="str">
        <f>IF(Table1[[#This Row],[actual_price]]&lt;500,"&lt;500",
   IF(Table1[[#This Row],[actual_price]]&lt;=1000,"500–1000",IF(Table1[[#This Row],[actual_price]]&lt;=10000, "1000-10000",IF(Table1[[#This Row],[actual_price]]&lt;=50000, "10000-50000",IF(Table1[[#This Row],[actual_price]]&lt;=100000, "50000-100000","&gt;100000")))))</f>
        <v>1000-10000</v>
      </c>
      <c r="I956" s="1" t="str">
        <f>IF(Table1[[#This Row],[discount_percentage]] &lt;=20%, "0-20%",IF(Table1[[#This Row],[discount_percentage]] &lt;=50%, "20-50%", IF(Table1[[#This Row],[discount_percentage]] &lt;=70%, "50-70%", "70-100%" )))</f>
        <v>70-100%</v>
      </c>
      <c r="J956" s="1" t="str">
        <f>IF(Table1[[#This Row],[discount_percentage]] &gt;= 50%, "Over 50% discount", "Below 50% discount")</f>
        <v>Over 50% discount</v>
      </c>
      <c r="K956" s="4">
        <v>0.76</v>
      </c>
      <c r="L956">
        <v>4.0999999999999996</v>
      </c>
      <c r="M956">
        <f>ROUND(Table1[[#This Row],[rating]], 0)</f>
        <v>4</v>
      </c>
      <c r="N956" s="1">
        <v>1092</v>
      </c>
      <c r="O956" s="1">
        <f>Table1[[#This Row],[rating]]*Table1[[#This Row],[ rating_count ]]</f>
        <v>4477.2</v>
      </c>
      <c r="P956" s="1" t="str">
        <f>IF(Table1[[#This Row],[ rating_count ]]&lt;= 1000, "&lt;=1000", "&gt;=1000" )</f>
        <v>&gt;=1000</v>
      </c>
      <c r="Q956" s="1">
        <f>Table1[[#This Row],[ rating_count ]]*Table1[[#This Row],[actual_price]]</f>
        <v>1200108</v>
      </c>
      <c r="R956" t="s">
        <v>11605</v>
      </c>
      <c r="S956" s="6" t="s">
        <v>6527</v>
      </c>
      <c r="T956" t="s">
        <v>12241</v>
      </c>
      <c r="U956" t="s">
        <v>6529</v>
      </c>
      <c r="V956">
        <f>IF(TRIM(Table1[[#This Row],[review_id]])="", 0, LEN(Table1[[#This Row],[review_id]]) - LEN(SUBSTITUTE(Table1[[#This Row],[review_id]], ",", "")) + 1)</f>
        <v>8</v>
      </c>
      <c r="W956" t="s">
        <v>6530</v>
      </c>
      <c r="X956" t="s">
        <v>6531</v>
      </c>
      <c r="Y956" t="s">
        <v>6532</v>
      </c>
      <c r="Z956" t="s">
        <v>6533</v>
      </c>
    </row>
    <row r="957" spans="1:26" hidden="1" x14ac:dyDescent="0.25">
      <c r="A957" t="s">
        <v>6534</v>
      </c>
      <c r="B957" t="s">
        <v>10420</v>
      </c>
      <c r="C957" t="s">
        <v>9505</v>
      </c>
      <c r="D957" t="str">
        <f>TRIM(LEFT(SUBSTITUTE(SUBSTITUTE(SUBSTITUTE(Table1[[#This Row],[Product_category]],"&amp;"," &amp; "),"HomeImprovement","Home Improvement"),"Car&amp;Motorbike","Car &amp; Motorbike"),999))</f>
        <v>Home &amp; Kitchen</v>
      </c>
      <c r="E957" t="s">
        <v>9519</v>
      </c>
      <c r="F957">
        <v>341</v>
      </c>
      <c r="G957">
        <v>450</v>
      </c>
      <c r="H957" t="str">
        <f>IF(Table1[[#This Row],[actual_price]]&lt;500,"&lt;500",
   IF(Table1[[#This Row],[actual_price]]&lt;=1000,"500–1000",IF(Table1[[#This Row],[actual_price]]&lt;=10000, "1000-10000",IF(Table1[[#This Row],[actual_price]]&lt;=50000, "10000-50000",IF(Table1[[#This Row],[actual_price]]&lt;=100000, "50000-100000","&gt;100000")))))</f>
        <v>&lt;500</v>
      </c>
      <c r="I957" t="str">
        <f>IF(Table1[[#This Row],[discount_percentage]] &lt;=20%, "0-20%",IF(Table1[[#This Row],[discount_percentage]] &lt;=50%, "20-50%", IF(Table1[[#This Row],[discount_percentage]] &lt;=70%, "50-70%", "70-100%" )))</f>
        <v>20-50%</v>
      </c>
      <c r="J957" s="1" t="str">
        <f>IF(Table1[[#This Row],[discount_percentage]] &gt;= 50%, "Over 50% discount", "Below 50% discount")</f>
        <v>Below 50% discount</v>
      </c>
      <c r="K957" s="4">
        <v>0.24</v>
      </c>
      <c r="L957">
        <v>4.3</v>
      </c>
      <c r="M957">
        <f>ROUND(Table1[[#This Row],[rating]], 0)</f>
        <v>4</v>
      </c>
      <c r="N957" s="1">
        <v>2493</v>
      </c>
      <c r="O957" s="1">
        <f>Table1[[#This Row],[rating]]*Table1[[#This Row],[ rating_count ]]</f>
        <v>10719.9</v>
      </c>
      <c r="P957" s="1" t="str">
        <f>IF(Table1[[#This Row],[ rating_count ]]&lt;= 1000, "&lt;=1000", "&gt;=1000" )</f>
        <v>&gt;=1000</v>
      </c>
      <c r="Q957" s="1">
        <f>Table1[[#This Row],[ rating_count ]]*Table1[[#This Row],[actual_price]]</f>
        <v>1121850</v>
      </c>
      <c r="R957" t="s">
        <v>11606</v>
      </c>
      <c r="S957" s="6" t="s">
        <v>6535</v>
      </c>
      <c r="T957" t="s">
        <v>5788</v>
      </c>
      <c r="U957" t="s">
        <v>6536</v>
      </c>
      <c r="V957">
        <f>IF(TRIM(Table1[[#This Row],[review_id]])="", 0, LEN(Table1[[#This Row],[review_id]]) - LEN(SUBSTITUTE(Table1[[#This Row],[review_id]], ",", "")) + 1)</f>
        <v>8</v>
      </c>
      <c r="W957" t="s">
        <v>6537</v>
      </c>
      <c r="X957" t="s">
        <v>6538</v>
      </c>
      <c r="Y957" t="s">
        <v>6539</v>
      </c>
      <c r="Z957" t="s">
        <v>6540</v>
      </c>
    </row>
    <row r="958" spans="1:26" hidden="1" x14ac:dyDescent="0.25">
      <c r="A958" t="s">
        <v>6541</v>
      </c>
      <c r="B958" t="s">
        <v>10421</v>
      </c>
      <c r="C958" t="s">
        <v>9505</v>
      </c>
      <c r="D958" t="str">
        <f>TRIM(LEFT(SUBSTITUTE(SUBSTITUTE(SUBSTITUTE(Table1[[#This Row],[Product_category]],"&amp;"," &amp; "),"HomeImprovement","Home Improvement"),"Car&amp;Motorbike","Car &amp; Motorbike"),999))</f>
        <v>Home &amp; Kitchen</v>
      </c>
      <c r="E958" s="1" t="s">
        <v>9520</v>
      </c>
      <c r="F958" s="1">
        <v>2499</v>
      </c>
      <c r="G958" s="1">
        <v>3999</v>
      </c>
      <c r="H958" s="1" t="str">
        <f>IF(Table1[[#This Row],[actual_price]]&lt;500,"&lt;500",
   IF(Table1[[#This Row],[actual_price]]&lt;=1000,"500–1000",IF(Table1[[#This Row],[actual_price]]&lt;=10000, "1000-10000",IF(Table1[[#This Row],[actual_price]]&lt;=50000, "10000-50000",IF(Table1[[#This Row],[actual_price]]&lt;=100000, "50000-100000","&gt;100000")))))</f>
        <v>1000-10000</v>
      </c>
      <c r="I958" s="1" t="str">
        <f>IF(Table1[[#This Row],[discount_percentage]] &lt;=20%, "0-20%",IF(Table1[[#This Row],[discount_percentage]] &lt;=50%, "20-50%", IF(Table1[[#This Row],[discount_percentage]] &lt;=70%, "50-70%", "70-100%" )))</f>
        <v>20-50%</v>
      </c>
      <c r="J958" s="1" t="str">
        <f>IF(Table1[[#This Row],[discount_percentage]] &gt;= 50%, "Over 50% discount", "Below 50% discount")</f>
        <v>Below 50% discount</v>
      </c>
      <c r="K958" s="4">
        <v>0.38</v>
      </c>
      <c r="L958">
        <v>4.4000000000000004</v>
      </c>
      <c r="M958">
        <f>ROUND(Table1[[#This Row],[rating]], 0)</f>
        <v>4</v>
      </c>
      <c r="N958" s="1">
        <v>12679</v>
      </c>
      <c r="O958" s="1">
        <f>Table1[[#This Row],[rating]]*Table1[[#This Row],[ rating_count ]]</f>
        <v>55787.600000000006</v>
      </c>
      <c r="P958" s="1" t="str">
        <f>IF(Table1[[#This Row],[ rating_count ]]&lt;= 1000, "&lt;=1000", "&gt;=1000" )</f>
        <v>&gt;=1000</v>
      </c>
      <c r="Q958" s="1">
        <f>Table1[[#This Row],[ rating_count ]]*Table1[[#This Row],[actual_price]]</f>
        <v>50703321</v>
      </c>
      <c r="R958" t="s">
        <v>11607</v>
      </c>
      <c r="S958" s="6" t="s">
        <v>6542</v>
      </c>
      <c r="T958" t="s">
        <v>12242</v>
      </c>
      <c r="U958" t="s">
        <v>6544</v>
      </c>
      <c r="V958">
        <f>IF(TRIM(Table1[[#This Row],[review_id]])="", 0, LEN(Table1[[#This Row],[review_id]]) - LEN(SUBSTITUTE(Table1[[#This Row],[review_id]], ",", "")) + 1)</f>
        <v>3</v>
      </c>
      <c r="W958" t="s">
        <v>6545</v>
      </c>
      <c r="X958" t="s">
        <v>6546</v>
      </c>
      <c r="Y958" t="s">
        <v>6547</v>
      </c>
      <c r="Z958" t="s">
        <v>6548</v>
      </c>
    </row>
    <row r="959" spans="1:26" hidden="1" x14ac:dyDescent="0.25">
      <c r="A959" t="s">
        <v>6549</v>
      </c>
      <c r="B959" t="s">
        <v>10422</v>
      </c>
      <c r="C959" t="s">
        <v>9505</v>
      </c>
      <c r="D959" t="str">
        <f>TRIM(LEFT(SUBSTITUTE(SUBSTITUTE(SUBSTITUTE(Table1[[#This Row],[Product_category]],"&amp;"," &amp; "),"HomeImprovement","Home Improvement"),"Car&amp;Motorbike","Car &amp; Motorbike"),999))</f>
        <v>Home &amp; Kitchen</v>
      </c>
      <c r="E959" t="s">
        <v>9519</v>
      </c>
      <c r="F959">
        <v>349</v>
      </c>
      <c r="G959">
        <v>599</v>
      </c>
      <c r="H959" t="str">
        <f>IF(Table1[[#This Row],[actual_price]]&lt;500,"&lt;500",
   IF(Table1[[#This Row],[actual_price]]&lt;=1000,"500–1000",IF(Table1[[#This Row],[actual_price]]&lt;=10000, "1000-10000",IF(Table1[[#This Row],[actual_price]]&lt;=50000, "10000-50000",IF(Table1[[#This Row],[actual_price]]&lt;=100000, "50000-100000","&gt;100000")))))</f>
        <v>500–1000</v>
      </c>
      <c r="I959" t="str">
        <f>IF(Table1[[#This Row],[discount_percentage]] &lt;=20%, "0-20%",IF(Table1[[#This Row],[discount_percentage]] &lt;=50%, "20-50%", IF(Table1[[#This Row],[discount_percentage]] &lt;=70%, "50-70%", "70-100%" )))</f>
        <v>20-50%</v>
      </c>
      <c r="J959" s="1" t="str">
        <f>IF(Table1[[#This Row],[discount_percentage]] &gt;= 50%, "Over 50% discount", "Below 50% discount")</f>
        <v>Below 50% discount</v>
      </c>
      <c r="K959" s="4">
        <v>0.42</v>
      </c>
      <c r="L959">
        <v>4.0999999999999996</v>
      </c>
      <c r="M959">
        <f>ROUND(Table1[[#This Row],[rating]], 0)</f>
        <v>4</v>
      </c>
      <c r="N959">
        <v>210</v>
      </c>
      <c r="O959" s="1">
        <f>Table1[[#This Row],[rating]]*Table1[[#This Row],[ rating_count ]]</f>
        <v>860.99999999999989</v>
      </c>
      <c r="P959" s="1" t="str">
        <f>IF(Table1[[#This Row],[ rating_count ]]&lt;= 1000, "&lt;=1000", "&gt;=1000" )</f>
        <v>&lt;=1000</v>
      </c>
      <c r="Q959" s="1">
        <f>Table1[[#This Row],[ rating_count ]]*Table1[[#This Row],[actual_price]]</f>
        <v>125790</v>
      </c>
      <c r="R959" t="s">
        <v>10873</v>
      </c>
      <c r="S959" s="6" t="s">
        <v>6550</v>
      </c>
      <c r="T959" t="s">
        <v>501</v>
      </c>
      <c r="U959" t="s">
        <v>6551</v>
      </c>
      <c r="V959">
        <f>IF(TRIM(Table1[[#This Row],[review_id]])="", 0, LEN(Table1[[#This Row],[review_id]]) - LEN(SUBSTITUTE(Table1[[#This Row],[review_id]], ",", "")) + 1)</f>
        <v>8</v>
      </c>
      <c r="W959" t="s">
        <v>6552</v>
      </c>
      <c r="X959" t="s">
        <v>6553</v>
      </c>
      <c r="Y959" t="s">
        <v>6554</v>
      </c>
      <c r="Z959" t="s">
        <v>6555</v>
      </c>
    </row>
    <row r="960" spans="1:26" hidden="1" x14ac:dyDescent="0.25">
      <c r="A960" t="s">
        <v>6556</v>
      </c>
      <c r="B960" t="s">
        <v>10423</v>
      </c>
      <c r="C960" t="s">
        <v>9505</v>
      </c>
      <c r="D960" t="str">
        <f>TRIM(LEFT(SUBSTITUTE(SUBSTITUTE(SUBSTITUTE(Table1[[#This Row],[Product_category]],"&amp;"," &amp; "),"HomeImprovement","Home Improvement"),"Car&amp;Motorbike","Car &amp; Motorbike"),999))</f>
        <v>Home &amp; Kitchen</v>
      </c>
      <c r="E960" s="1" t="s">
        <v>9519</v>
      </c>
      <c r="F960" s="1">
        <v>5899</v>
      </c>
      <c r="G960" s="1">
        <v>7005</v>
      </c>
      <c r="H960" s="1" t="str">
        <f>IF(Table1[[#This Row],[actual_price]]&lt;500,"&lt;500",
   IF(Table1[[#This Row],[actual_price]]&lt;=1000,"500–1000",IF(Table1[[#This Row],[actual_price]]&lt;=10000, "1000-10000",IF(Table1[[#This Row],[actual_price]]&lt;=50000, "10000-50000",IF(Table1[[#This Row],[actual_price]]&lt;=100000, "50000-100000","&gt;100000")))))</f>
        <v>1000-10000</v>
      </c>
      <c r="I960" s="1" t="str">
        <f>IF(Table1[[#This Row],[discount_percentage]] &lt;=20%, "0-20%",IF(Table1[[#This Row],[discount_percentage]] &lt;=50%, "20-50%", IF(Table1[[#This Row],[discount_percentage]] &lt;=70%, "50-70%", "70-100%" )))</f>
        <v>0-20%</v>
      </c>
      <c r="J960" s="1" t="str">
        <f>IF(Table1[[#This Row],[discount_percentage]] &gt;= 50%, "Over 50% discount", "Below 50% discount")</f>
        <v>Below 50% discount</v>
      </c>
      <c r="K960" s="4">
        <v>0.16</v>
      </c>
      <c r="L960">
        <v>3.6</v>
      </c>
      <c r="M960">
        <f>ROUND(Table1[[#This Row],[rating]], 0)</f>
        <v>4</v>
      </c>
      <c r="N960" s="1">
        <v>4199</v>
      </c>
      <c r="O960" s="1">
        <f>Table1[[#This Row],[rating]]*Table1[[#This Row],[ rating_count ]]</f>
        <v>15116.4</v>
      </c>
      <c r="P960" s="1" t="str">
        <f>IF(Table1[[#This Row],[ rating_count ]]&lt;= 1000, "&lt;=1000", "&gt;=1000" )</f>
        <v>&gt;=1000</v>
      </c>
      <c r="Q960" s="1">
        <f>Table1[[#This Row],[ rating_count ]]*Table1[[#This Row],[actual_price]]</f>
        <v>29413995</v>
      </c>
      <c r="R960" t="s">
        <v>11608</v>
      </c>
      <c r="S960" s="6" t="s">
        <v>6557</v>
      </c>
      <c r="T960" t="s">
        <v>5802</v>
      </c>
      <c r="U960" t="s">
        <v>6559</v>
      </c>
      <c r="V960">
        <f>IF(TRIM(Table1[[#This Row],[review_id]])="", 0, LEN(Table1[[#This Row],[review_id]]) - LEN(SUBSTITUTE(Table1[[#This Row],[review_id]], ",", "")) + 1)</f>
        <v>8</v>
      </c>
      <c r="W960" t="s">
        <v>6560</v>
      </c>
      <c r="X960" t="s">
        <v>6561</v>
      </c>
      <c r="Y960" t="s">
        <v>6562</v>
      </c>
      <c r="Z960" t="s">
        <v>6563</v>
      </c>
    </row>
    <row r="961" spans="1:26" hidden="1" x14ac:dyDescent="0.25">
      <c r="A961" t="s">
        <v>6564</v>
      </c>
      <c r="B961" t="s">
        <v>10424</v>
      </c>
      <c r="C961" t="s">
        <v>9505</v>
      </c>
      <c r="D961" t="str">
        <f>TRIM(LEFT(SUBSTITUTE(SUBSTITUTE(SUBSTITUTE(Table1[[#This Row],[Product_category]],"&amp;"," &amp; "),"HomeImprovement","Home Improvement"),"Car&amp;Motorbike","Car &amp; Motorbike"),999))</f>
        <v>Home &amp; Kitchen</v>
      </c>
      <c r="E961" t="s">
        <v>9519</v>
      </c>
      <c r="F961">
        <v>699</v>
      </c>
      <c r="G961" s="1">
        <v>1199</v>
      </c>
      <c r="H961" s="1" t="str">
        <f>IF(Table1[[#This Row],[actual_price]]&lt;500,"&lt;500",
   IF(Table1[[#This Row],[actual_price]]&lt;=1000,"500–1000",IF(Table1[[#This Row],[actual_price]]&lt;=10000, "1000-10000",IF(Table1[[#This Row],[actual_price]]&lt;=50000, "10000-50000",IF(Table1[[#This Row],[actual_price]]&lt;=100000, "50000-100000","&gt;100000")))))</f>
        <v>1000-10000</v>
      </c>
      <c r="I961" s="1" t="str">
        <f>IF(Table1[[#This Row],[discount_percentage]] &lt;=20%, "0-20%",IF(Table1[[#This Row],[discount_percentage]] &lt;=50%, "20-50%", IF(Table1[[#This Row],[discount_percentage]] &lt;=70%, "50-70%", "70-100%" )))</f>
        <v>20-50%</v>
      </c>
      <c r="J961" s="1" t="str">
        <f>IF(Table1[[#This Row],[discount_percentage]] &gt;= 50%, "Over 50% discount", "Below 50% discount")</f>
        <v>Below 50% discount</v>
      </c>
      <c r="K961" s="4">
        <v>0.42</v>
      </c>
      <c r="L961">
        <v>4</v>
      </c>
      <c r="M961">
        <f>ROUND(Table1[[#This Row],[rating]], 0)</f>
        <v>4</v>
      </c>
      <c r="N961" s="1">
        <v>14403</v>
      </c>
      <c r="O961" s="1">
        <f>Table1[[#This Row],[rating]]*Table1[[#This Row],[ rating_count ]]</f>
        <v>57612</v>
      </c>
      <c r="P961" s="1" t="str">
        <f>IF(Table1[[#This Row],[ rating_count ]]&lt;= 1000, "&lt;=1000", "&gt;=1000" )</f>
        <v>&gt;=1000</v>
      </c>
      <c r="Q961" s="1">
        <f>Table1[[#This Row],[ rating_count ]]*Table1[[#This Row],[actual_price]]</f>
        <v>17269197</v>
      </c>
      <c r="R961" t="s">
        <v>11286</v>
      </c>
      <c r="S961" s="6" t="s">
        <v>6565</v>
      </c>
      <c r="T961" t="s">
        <v>2693</v>
      </c>
      <c r="U961" t="s">
        <v>6567</v>
      </c>
      <c r="V961">
        <f>IF(TRIM(Table1[[#This Row],[review_id]])="", 0, LEN(Table1[[#This Row],[review_id]]) - LEN(SUBSTITUTE(Table1[[#This Row],[review_id]], ",", "")) + 1)</f>
        <v>8</v>
      </c>
      <c r="W961" t="s">
        <v>6568</v>
      </c>
      <c r="X961" t="s">
        <v>6569</v>
      </c>
      <c r="Y961" t="s">
        <v>6570</v>
      </c>
      <c r="Z961" t="s">
        <v>6571</v>
      </c>
    </row>
    <row r="962" spans="1:26" hidden="1" x14ac:dyDescent="0.25">
      <c r="A962" t="s">
        <v>6572</v>
      </c>
      <c r="B962" t="s">
        <v>10425</v>
      </c>
      <c r="C962" t="s">
        <v>9505</v>
      </c>
      <c r="D962" t="str">
        <f>TRIM(LEFT(SUBSTITUTE(SUBSTITUTE(SUBSTITUTE(Table1[[#This Row],[Product_category]],"&amp;"," &amp; "),"HomeImprovement","Home Improvement"),"Car&amp;Motorbike","Car &amp; Motorbike"),999))</f>
        <v>Home &amp; Kitchen</v>
      </c>
      <c r="E962" t="s">
        <v>9520</v>
      </c>
      <c r="F962" s="1">
        <v>1565</v>
      </c>
      <c r="G962" s="1">
        <v>2999</v>
      </c>
      <c r="H962" s="1" t="str">
        <f>IF(Table1[[#This Row],[actual_price]]&lt;500,"&lt;500",
   IF(Table1[[#This Row],[actual_price]]&lt;=1000,"500–1000",IF(Table1[[#This Row],[actual_price]]&lt;=10000, "1000-10000",IF(Table1[[#This Row],[actual_price]]&lt;=50000, "10000-50000",IF(Table1[[#This Row],[actual_price]]&lt;=100000, "50000-100000","&gt;100000")))))</f>
        <v>1000-10000</v>
      </c>
      <c r="I962" s="1" t="str">
        <f>IF(Table1[[#This Row],[discount_percentage]] &lt;=20%, "0-20%",IF(Table1[[#This Row],[discount_percentage]] &lt;=50%, "20-50%", IF(Table1[[#This Row],[discount_percentage]] &lt;=70%, "50-70%", "70-100%" )))</f>
        <v>20-50%</v>
      </c>
      <c r="J962" s="1" t="str">
        <f>IF(Table1[[#This Row],[discount_percentage]] &gt;= 50%, "Over 50% discount", "Below 50% discount")</f>
        <v>Below 50% discount</v>
      </c>
      <c r="K962" s="4">
        <v>0.48</v>
      </c>
      <c r="L962">
        <v>4</v>
      </c>
      <c r="M962">
        <f>ROUND(Table1[[#This Row],[rating]], 0)</f>
        <v>4</v>
      </c>
      <c r="N962" s="1">
        <v>11113</v>
      </c>
      <c r="O962" s="1">
        <f>Table1[[#This Row],[rating]]*Table1[[#This Row],[ rating_count ]]</f>
        <v>44452</v>
      </c>
      <c r="P962" s="1" t="str">
        <f>IF(Table1[[#This Row],[ rating_count ]]&lt;= 1000, "&lt;=1000", "&gt;=1000" )</f>
        <v>&gt;=1000</v>
      </c>
      <c r="Q962" s="1">
        <f>Table1[[#This Row],[ rating_count ]]*Table1[[#This Row],[actual_price]]</f>
        <v>33327887</v>
      </c>
      <c r="R962" t="s">
        <v>11609</v>
      </c>
      <c r="S962" s="6" t="s">
        <v>6573</v>
      </c>
      <c r="T962" t="s">
        <v>5810</v>
      </c>
      <c r="U962" t="s">
        <v>6575</v>
      </c>
      <c r="V962">
        <f>IF(TRIM(Table1[[#This Row],[review_id]])="", 0, LEN(Table1[[#This Row],[review_id]]) - LEN(SUBSTITUTE(Table1[[#This Row],[review_id]], ",", "")) + 1)</f>
        <v>8</v>
      </c>
      <c r="W962" t="s">
        <v>6576</v>
      </c>
      <c r="X962" t="s">
        <v>6577</v>
      </c>
      <c r="Y962" t="s">
        <v>6578</v>
      </c>
      <c r="Z962" t="s">
        <v>6579</v>
      </c>
    </row>
    <row r="963" spans="1:26" hidden="1" x14ac:dyDescent="0.25">
      <c r="A963" t="s">
        <v>6580</v>
      </c>
      <c r="B963" t="s">
        <v>10426</v>
      </c>
      <c r="C963" t="s">
        <v>9505</v>
      </c>
      <c r="D963" t="str">
        <f>TRIM(LEFT(SUBSTITUTE(SUBSTITUTE(SUBSTITUTE(Table1[[#This Row],[Product_category]],"&amp;"," &amp; "),"HomeImprovement","Home Improvement"),"Car&amp;Motorbike","Car &amp; Motorbike"),999))</f>
        <v>Home &amp; Kitchen</v>
      </c>
      <c r="E963" s="1" t="s">
        <v>9519</v>
      </c>
      <c r="F963">
        <v>326</v>
      </c>
      <c r="G963">
        <v>799</v>
      </c>
      <c r="H963" t="str">
        <f>IF(Table1[[#This Row],[actual_price]]&lt;500,"&lt;500",
   IF(Table1[[#This Row],[actual_price]]&lt;=1000,"500–1000",IF(Table1[[#This Row],[actual_price]]&lt;=10000, "1000-10000",IF(Table1[[#This Row],[actual_price]]&lt;=50000, "10000-50000",IF(Table1[[#This Row],[actual_price]]&lt;=100000, "50000-100000","&gt;100000")))))</f>
        <v>500–1000</v>
      </c>
      <c r="I963" t="str">
        <f>IF(Table1[[#This Row],[discount_percentage]] &lt;=20%, "0-20%",IF(Table1[[#This Row],[discount_percentage]] &lt;=50%, "20-50%", IF(Table1[[#This Row],[discount_percentage]] &lt;=70%, "50-70%", "70-100%" )))</f>
        <v>50-70%</v>
      </c>
      <c r="J963" s="1" t="str">
        <f>IF(Table1[[#This Row],[discount_percentage]] &gt;= 50%, "Over 50% discount", "Below 50% discount")</f>
        <v>Over 50% discount</v>
      </c>
      <c r="K963" s="4">
        <v>0.59</v>
      </c>
      <c r="L963">
        <v>4.4000000000000004</v>
      </c>
      <c r="M963">
        <f>ROUND(Table1[[#This Row],[rating]], 0)</f>
        <v>4</v>
      </c>
      <c r="N963" s="1">
        <v>10773</v>
      </c>
      <c r="O963" s="1">
        <f>Table1[[#This Row],[rating]]*Table1[[#This Row],[ rating_count ]]</f>
        <v>47401.200000000004</v>
      </c>
      <c r="P963" s="1" t="str">
        <f>IF(Table1[[#This Row],[ rating_count ]]&lt;= 1000, "&lt;=1000", "&gt;=1000" )</f>
        <v>&gt;=1000</v>
      </c>
      <c r="Q963" s="1">
        <f>Table1[[#This Row],[ rating_count ]]*Table1[[#This Row],[actual_price]]</f>
        <v>8607627</v>
      </c>
      <c r="R963" t="s">
        <v>11610</v>
      </c>
      <c r="S963" s="6" t="s">
        <v>6581</v>
      </c>
      <c r="T963" t="s">
        <v>12243</v>
      </c>
      <c r="U963" t="s">
        <v>6583</v>
      </c>
      <c r="V963">
        <f>IF(TRIM(Table1[[#This Row],[review_id]])="", 0, LEN(Table1[[#This Row],[review_id]]) - LEN(SUBSTITUTE(Table1[[#This Row],[review_id]], ",", "")) + 1)</f>
        <v>8</v>
      </c>
      <c r="W963" t="s">
        <v>6584</v>
      </c>
      <c r="X963" t="s">
        <v>6585</v>
      </c>
      <c r="Y963" t="s">
        <v>6586</v>
      </c>
      <c r="Z963" t="s">
        <v>6587</v>
      </c>
    </row>
    <row r="964" spans="1:26" hidden="1" x14ac:dyDescent="0.25">
      <c r="A964" t="s">
        <v>6588</v>
      </c>
      <c r="B964" t="s">
        <v>10427</v>
      </c>
      <c r="C964" t="s">
        <v>9505</v>
      </c>
      <c r="D964" t="str">
        <f>TRIM(LEFT(SUBSTITUTE(SUBSTITUTE(SUBSTITUTE(Table1[[#This Row],[Product_category]],"&amp;"," &amp; "),"HomeImprovement","Home Improvement"),"Car&amp;Motorbike","Car &amp; Motorbike"),999))</f>
        <v>Home &amp; Kitchen</v>
      </c>
      <c r="E964" s="1" t="s">
        <v>9519</v>
      </c>
      <c r="F964">
        <v>120</v>
      </c>
      <c r="G964">
        <v>999</v>
      </c>
      <c r="H964" t="str">
        <f>IF(Table1[[#This Row],[actual_price]]&lt;500,"&lt;500",
   IF(Table1[[#This Row],[actual_price]]&lt;=1000,"500–1000",IF(Table1[[#This Row],[actual_price]]&lt;=10000, "1000-10000",IF(Table1[[#This Row],[actual_price]]&lt;=50000, "10000-50000",IF(Table1[[#This Row],[actual_price]]&lt;=100000, "50000-100000","&gt;100000")))))</f>
        <v>500–1000</v>
      </c>
      <c r="I964" t="str">
        <f>IF(Table1[[#This Row],[discount_percentage]] &lt;=20%, "0-20%",IF(Table1[[#This Row],[discount_percentage]] &lt;=50%, "20-50%", IF(Table1[[#This Row],[discount_percentage]] &lt;=70%, "50-70%", "70-100%" )))</f>
        <v>70-100%</v>
      </c>
      <c r="J964" s="1" t="str">
        <f>IF(Table1[[#This Row],[discount_percentage]] &gt;= 50%, "Over 50% discount", "Below 50% discount")</f>
        <v>Over 50% discount</v>
      </c>
      <c r="K964" s="4">
        <v>0.88</v>
      </c>
      <c r="L964">
        <v>3.9</v>
      </c>
      <c r="M964">
        <f>ROUND(Table1[[#This Row],[rating]], 0)</f>
        <v>4</v>
      </c>
      <c r="N964" s="1">
        <v>6491</v>
      </c>
      <c r="O964" s="1">
        <f>Table1[[#This Row],[rating]]*Table1[[#This Row],[ rating_count ]]</f>
        <v>25314.899999999998</v>
      </c>
      <c r="P964" s="1" t="str">
        <f>IF(Table1[[#This Row],[ rating_count ]]&lt;= 1000, "&lt;=1000", "&gt;=1000" )</f>
        <v>&gt;=1000</v>
      </c>
      <c r="Q964" s="1">
        <f>Table1[[#This Row],[ rating_count ]]*Table1[[#This Row],[actual_price]]</f>
        <v>6484509</v>
      </c>
      <c r="R964" t="s">
        <v>11283</v>
      </c>
      <c r="S964" s="6" t="s">
        <v>6589</v>
      </c>
      <c r="T964" t="s">
        <v>12137</v>
      </c>
      <c r="U964" t="s">
        <v>6591</v>
      </c>
      <c r="V964">
        <f>IF(TRIM(Table1[[#This Row],[review_id]])="", 0, LEN(Table1[[#This Row],[review_id]]) - LEN(SUBSTITUTE(Table1[[#This Row],[review_id]], ",", "")) + 1)</f>
        <v>8</v>
      </c>
      <c r="W964" t="s">
        <v>6592</v>
      </c>
      <c r="X964" t="s">
        <v>6593</v>
      </c>
      <c r="Y964" t="s">
        <v>6594</v>
      </c>
      <c r="Z964" t="s">
        <v>6595</v>
      </c>
    </row>
    <row r="965" spans="1:26" hidden="1" x14ac:dyDescent="0.25">
      <c r="A965" t="s">
        <v>6596</v>
      </c>
      <c r="B965" t="s">
        <v>10428</v>
      </c>
      <c r="C965" t="s">
        <v>9505</v>
      </c>
      <c r="D965" t="str">
        <f>TRIM(LEFT(SUBSTITUTE(SUBSTITUTE(SUBSTITUTE(Table1[[#This Row],[Product_category]],"&amp;"," &amp; "),"HomeImprovement","Home Improvement"),"Car&amp;Motorbike","Car &amp; Motorbike"),999))</f>
        <v>Home &amp; Kitchen</v>
      </c>
      <c r="E965" t="s">
        <v>9519</v>
      </c>
      <c r="F965">
        <v>657</v>
      </c>
      <c r="G965">
        <v>999</v>
      </c>
      <c r="H965" t="str">
        <f>IF(Table1[[#This Row],[actual_price]]&lt;500,"&lt;500",
   IF(Table1[[#This Row],[actual_price]]&lt;=1000,"500–1000",IF(Table1[[#This Row],[actual_price]]&lt;=10000, "1000-10000",IF(Table1[[#This Row],[actual_price]]&lt;=50000, "10000-50000",IF(Table1[[#This Row],[actual_price]]&lt;=100000, "50000-100000","&gt;100000")))))</f>
        <v>500–1000</v>
      </c>
      <c r="I965" t="str">
        <f>IF(Table1[[#This Row],[discount_percentage]] &lt;=20%, "0-20%",IF(Table1[[#This Row],[discount_percentage]] &lt;=50%, "20-50%", IF(Table1[[#This Row],[discount_percentage]] &lt;=70%, "50-70%", "70-100%" )))</f>
        <v>20-50%</v>
      </c>
      <c r="J965" s="1" t="str">
        <f>IF(Table1[[#This Row],[discount_percentage]] &gt;= 50%, "Over 50% discount", "Below 50% discount")</f>
        <v>Below 50% discount</v>
      </c>
      <c r="K965" s="4">
        <v>0.34</v>
      </c>
      <c r="L965">
        <v>4.3</v>
      </c>
      <c r="M965">
        <f>ROUND(Table1[[#This Row],[rating]], 0)</f>
        <v>4</v>
      </c>
      <c r="N965" s="1">
        <v>13944</v>
      </c>
      <c r="O965" s="1">
        <f>Table1[[#This Row],[rating]]*Table1[[#This Row],[ rating_count ]]</f>
        <v>59959.199999999997</v>
      </c>
      <c r="P965" s="1" t="str">
        <f>IF(Table1[[#This Row],[ rating_count ]]&lt;= 1000, "&lt;=1000", "&gt;=1000" )</f>
        <v>&gt;=1000</v>
      </c>
      <c r="Q965" s="1">
        <f>Table1[[#This Row],[ rating_count ]]*Table1[[#This Row],[actual_price]]</f>
        <v>13930056</v>
      </c>
      <c r="R965" t="s">
        <v>11611</v>
      </c>
      <c r="S965" s="6" t="s">
        <v>6597</v>
      </c>
      <c r="T965" t="s">
        <v>12244</v>
      </c>
      <c r="U965" t="s">
        <v>6599</v>
      </c>
      <c r="V965">
        <f>IF(TRIM(Table1[[#This Row],[review_id]])="", 0, LEN(Table1[[#This Row],[review_id]]) - LEN(SUBSTITUTE(Table1[[#This Row],[review_id]], ",", "")) + 1)</f>
        <v>8</v>
      </c>
      <c r="W965" t="s">
        <v>6600</v>
      </c>
      <c r="X965" t="s">
        <v>6601</v>
      </c>
      <c r="Y965" t="s">
        <v>6602</v>
      </c>
      <c r="Z965" t="s">
        <v>6603</v>
      </c>
    </row>
    <row r="966" spans="1:26" hidden="1" x14ac:dyDescent="0.25">
      <c r="A966" t="s">
        <v>6604</v>
      </c>
      <c r="B966" t="s">
        <v>10429</v>
      </c>
      <c r="C966" t="s">
        <v>9505</v>
      </c>
      <c r="D966" t="str">
        <f>TRIM(LEFT(SUBSTITUTE(SUBSTITUTE(SUBSTITUTE(Table1[[#This Row],[Product_category]],"&amp;"," &amp; "),"HomeImprovement","Home Improvement"),"Car&amp;Motorbike","Car &amp; Motorbike"),999))</f>
        <v>Home &amp; Kitchen</v>
      </c>
      <c r="E966" s="1" t="s">
        <v>9520</v>
      </c>
      <c r="F966" s="1">
        <v>1995</v>
      </c>
      <c r="G966" s="1">
        <v>2895</v>
      </c>
      <c r="H966" s="1" t="str">
        <f>IF(Table1[[#This Row],[actual_price]]&lt;500,"&lt;500",
   IF(Table1[[#This Row],[actual_price]]&lt;=1000,"500–1000",IF(Table1[[#This Row],[actual_price]]&lt;=10000, "1000-10000",IF(Table1[[#This Row],[actual_price]]&lt;=50000, "10000-50000",IF(Table1[[#This Row],[actual_price]]&lt;=100000, "50000-100000","&gt;100000")))))</f>
        <v>1000-10000</v>
      </c>
      <c r="I966" s="1" t="str">
        <f>IF(Table1[[#This Row],[discount_percentage]] &lt;=20%, "0-20%",IF(Table1[[#This Row],[discount_percentage]] &lt;=50%, "20-50%", IF(Table1[[#This Row],[discount_percentage]] &lt;=70%, "50-70%", "70-100%" )))</f>
        <v>20-50%</v>
      </c>
      <c r="J966" s="1" t="str">
        <f>IF(Table1[[#This Row],[discount_percentage]] &gt;= 50%, "Over 50% discount", "Below 50% discount")</f>
        <v>Below 50% discount</v>
      </c>
      <c r="K966" s="4">
        <v>0.31</v>
      </c>
      <c r="L966">
        <v>4.5999999999999996</v>
      </c>
      <c r="M966">
        <f>ROUND(Table1[[#This Row],[rating]], 0)</f>
        <v>5</v>
      </c>
      <c r="N966" s="1">
        <v>10760</v>
      </c>
      <c r="O966" s="1">
        <f>Table1[[#This Row],[rating]]*Table1[[#This Row],[ rating_count ]]</f>
        <v>49495.999999999993</v>
      </c>
      <c r="P966" s="1" t="str">
        <f>IF(Table1[[#This Row],[ rating_count ]]&lt;= 1000, "&lt;=1000", "&gt;=1000" )</f>
        <v>&gt;=1000</v>
      </c>
      <c r="Q966" s="1">
        <f>Table1[[#This Row],[ rating_count ]]*Table1[[#This Row],[actual_price]]</f>
        <v>31150200</v>
      </c>
      <c r="R966" t="s">
        <v>11612</v>
      </c>
      <c r="S966" s="6" t="s">
        <v>6605</v>
      </c>
      <c r="T966" t="s">
        <v>5832</v>
      </c>
      <c r="U966" t="s">
        <v>6606</v>
      </c>
      <c r="V966">
        <f>IF(TRIM(Table1[[#This Row],[review_id]])="", 0, LEN(Table1[[#This Row],[review_id]]) - LEN(SUBSTITUTE(Table1[[#This Row],[review_id]], ",", "")) + 1)</f>
        <v>8</v>
      </c>
      <c r="W966" t="s">
        <v>6607</v>
      </c>
      <c r="X966" t="s">
        <v>6608</v>
      </c>
      <c r="Y966" t="s">
        <v>6609</v>
      </c>
      <c r="Z966" t="s">
        <v>6610</v>
      </c>
    </row>
    <row r="967" spans="1:26" hidden="1" x14ac:dyDescent="0.25">
      <c r="A967" t="s">
        <v>6611</v>
      </c>
      <c r="B967" t="s">
        <v>10430</v>
      </c>
      <c r="C967" t="s">
        <v>9505</v>
      </c>
      <c r="D967" t="str">
        <f>TRIM(LEFT(SUBSTITUTE(SUBSTITUTE(SUBSTITUTE(Table1[[#This Row],[Product_category]],"&amp;"," &amp; "),"HomeImprovement","Home Improvement"),"Car&amp;Motorbike","Car &amp; Motorbike"),999))</f>
        <v>Home &amp; Kitchen</v>
      </c>
      <c r="E967" s="1" t="s">
        <v>9519</v>
      </c>
      <c r="F967" s="1">
        <v>1500</v>
      </c>
      <c r="G967" s="1">
        <v>1500</v>
      </c>
      <c r="H967" s="1" t="str">
        <f>IF(Table1[[#This Row],[actual_price]]&lt;500,"&lt;500",
   IF(Table1[[#This Row],[actual_price]]&lt;=1000,"500–1000",IF(Table1[[#This Row],[actual_price]]&lt;=10000, "1000-10000",IF(Table1[[#This Row],[actual_price]]&lt;=50000, "10000-50000",IF(Table1[[#This Row],[actual_price]]&lt;=100000, "50000-100000","&gt;100000")))))</f>
        <v>1000-10000</v>
      </c>
      <c r="I967" s="1" t="str">
        <f>IF(Table1[[#This Row],[discount_percentage]] &lt;=20%, "0-20%",IF(Table1[[#This Row],[discount_percentage]] &lt;=50%, "20-50%", IF(Table1[[#This Row],[discount_percentage]] &lt;=70%, "50-70%", "70-100%" )))</f>
        <v>0-20%</v>
      </c>
      <c r="J967" s="1" t="str">
        <f>IF(Table1[[#This Row],[discount_percentage]] &gt;= 50%, "Over 50% discount", "Below 50% discount")</f>
        <v>Below 50% discount</v>
      </c>
      <c r="K967" s="4">
        <v>0</v>
      </c>
      <c r="L967">
        <v>4.4000000000000004</v>
      </c>
      <c r="M967">
        <f>ROUND(Table1[[#This Row],[rating]], 0)</f>
        <v>4</v>
      </c>
      <c r="N967" s="1">
        <v>25996</v>
      </c>
      <c r="O967" s="1">
        <f>Table1[[#This Row],[rating]]*Table1[[#This Row],[ rating_count ]]</f>
        <v>114382.40000000001</v>
      </c>
      <c r="P967" s="1" t="str">
        <f>IF(Table1[[#This Row],[ rating_count ]]&lt;= 1000, "&lt;=1000", "&gt;=1000" )</f>
        <v>&gt;=1000</v>
      </c>
      <c r="Q967" s="1">
        <f>Table1[[#This Row],[ rating_count ]]*Table1[[#This Row],[actual_price]]</f>
        <v>38994000</v>
      </c>
      <c r="R967" t="s">
        <v>11613</v>
      </c>
      <c r="S967" s="6" t="s">
        <v>6612</v>
      </c>
      <c r="T967" t="s">
        <v>5840</v>
      </c>
      <c r="U967" t="s">
        <v>6613</v>
      </c>
      <c r="V967">
        <f>IF(TRIM(Table1[[#This Row],[review_id]])="", 0, LEN(Table1[[#This Row],[review_id]]) - LEN(SUBSTITUTE(Table1[[#This Row],[review_id]], ",", "")) + 1)</f>
        <v>8</v>
      </c>
      <c r="W967" t="s">
        <v>6614</v>
      </c>
      <c r="X967" t="s">
        <v>6615</v>
      </c>
      <c r="Y967" t="s">
        <v>6616</v>
      </c>
      <c r="Z967" t="s">
        <v>6617</v>
      </c>
    </row>
    <row r="968" spans="1:26" hidden="1" x14ac:dyDescent="0.25">
      <c r="A968" t="s">
        <v>6618</v>
      </c>
      <c r="B968" t="s">
        <v>10431</v>
      </c>
      <c r="C968" t="s">
        <v>9505</v>
      </c>
      <c r="D968" t="str">
        <f>TRIM(LEFT(SUBSTITUTE(SUBSTITUTE(SUBSTITUTE(Table1[[#This Row],[Product_category]],"&amp;"," &amp; "),"HomeImprovement","Home Improvement"),"Car&amp;Motorbike","Car &amp; Motorbike"),999))</f>
        <v>Home &amp; Kitchen</v>
      </c>
      <c r="E968" t="s">
        <v>9520</v>
      </c>
      <c r="F968" s="1">
        <v>2640</v>
      </c>
      <c r="G968" s="1">
        <v>3195</v>
      </c>
      <c r="H968" s="1" t="str">
        <f>IF(Table1[[#This Row],[actual_price]]&lt;500,"&lt;500",
   IF(Table1[[#This Row],[actual_price]]&lt;=1000,"500–1000",IF(Table1[[#This Row],[actual_price]]&lt;=10000, "1000-10000",IF(Table1[[#This Row],[actual_price]]&lt;=50000, "10000-50000",IF(Table1[[#This Row],[actual_price]]&lt;=100000, "50000-100000","&gt;100000")))))</f>
        <v>1000-10000</v>
      </c>
      <c r="I968" s="1" t="str">
        <f>IF(Table1[[#This Row],[discount_percentage]] &lt;=20%, "0-20%",IF(Table1[[#This Row],[discount_percentage]] &lt;=50%, "20-50%", IF(Table1[[#This Row],[discount_percentage]] &lt;=70%, "50-70%", "70-100%" )))</f>
        <v>0-20%</v>
      </c>
      <c r="J968" s="1" t="str">
        <f>IF(Table1[[#This Row],[discount_percentage]] &gt;= 50%, "Over 50% discount", "Below 50% discount")</f>
        <v>Below 50% discount</v>
      </c>
      <c r="K968" s="4">
        <v>0.17</v>
      </c>
      <c r="L968">
        <v>4.5</v>
      </c>
      <c r="M968">
        <f>ROUND(Table1[[#This Row],[rating]], 0)</f>
        <v>5</v>
      </c>
      <c r="N968" s="1">
        <v>16146</v>
      </c>
      <c r="O968" s="1">
        <f>Table1[[#This Row],[rating]]*Table1[[#This Row],[ rating_count ]]</f>
        <v>72657</v>
      </c>
      <c r="P968" s="1" t="str">
        <f>IF(Table1[[#This Row],[ rating_count ]]&lt;= 1000, "&lt;=1000", "&gt;=1000" )</f>
        <v>&gt;=1000</v>
      </c>
      <c r="Q968" s="1">
        <f>Table1[[#This Row],[ rating_count ]]*Table1[[#This Row],[actual_price]]</f>
        <v>51586470</v>
      </c>
      <c r="R968" t="s">
        <v>11614</v>
      </c>
      <c r="S968" s="6" t="s">
        <v>6619</v>
      </c>
      <c r="T968" t="s">
        <v>5848</v>
      </c>
      <c r="U968" t="s">
        <v>6620</v>
      </c>
      <c r="V968">
        <f>IF(TRIM(Table1[[#This Row],[review_id]])="", 0, LEN(Table1[[#This Row],[review_id]]) - LEN(SUBSTITUTE(Table1[[#This Row],[review_id]], ",", "")) + 1)</f>
        <v>8</v>
      </c>
      <c r="W968" t="s">
        <v>6621</v>
      </c>
      <c r="X968" t="s">
        <v>6622</v>
      </c>
      <c r="Y968" t="s">
        <v>6623</v>
      </c>
      <c r="Z968" t="s">
        <v>6624</v>
      </c>
    </row>
    <row r="969" spans="1:26" hidden="1" x14ac:dyDescent="0.25">
      <c r="A969" t="s">
        <v>6625</v>
      </c>
      <c r="B969" t="s">
        <v>10432</v>
      </c>
      <c r="C969" t="s">
        <v>9505</v>
      </c>
      <c r="D969" t="str">
        <f>TRIM(LEFT(SUBSTITUTE(SUBSTITUTE(SUBSTITUTE(Table1[[#This Row],[Product_category]],"&amp;"," &amp; "),"HomeImprovement","Home Improvement"),"Car&amp;Motorbike","Car &amp; Motorbike"),999))</f>
        <v>Home &amp; Kitchen</v>
      </c>
      <c r="E969" s="1" t="s">
        <v>9519</v>
      </c>
      <c r="F969" s="1">
        <v>5299</v>
      </c>
      <c r="G969" s="1">
        <v>6355</v>
      </c>
      <c r="H969" s="1" t="str">
        <f>IF(Table1[[#This Row],[actual_price]]&lt;500,"&lt;500",
   IF(Table1[[#This Row],[actual_price]]&lt;=1000,"500–1000",IF(Table1[[#This Row],[actual_price]]&lt;=10000, "1000-10000",IF(Table1[[#This Row],[actual_price]]&lt;=50000, "10000-50000",IF(Table1[[#This Row],[actual_price]]&lt;=100000, "50000-100000","&gt;100000")))))</f>
        <v>1000-10000</v>
      </c>
      <c r="I969" s="1" t="str">
        <f>IF(Table1[[#This Row],[discount_percentage]] &lt;=20%, "0-20%",IF(Table1[[#This Row],[discount_percentage]] &lt;=50%, "20-50%", IF(Table1[[#This Row],[discount_percentage]] &lt;=70%, "50-70%", "70-100%" )))</f>
        <v>0-20%</v>
      </c>
      <c r="J969" s="1" t="str">
        <f>IF(Table1[[#This Row],[discount_percentage]] &gt;= 50%, "Over 50% discount", "Below 50% discount")</f>
        <v>Below 50% discount</v>
      </c>
      <c r="K969" s="4">
        <v>0.17</v>
      </c>
      <c r="L969">
        <v>3.9</v>
      </c>
      <c r="M969">
        <f>ROUND(Table1[[#This Row],[rating]], 0)</f>
        <v>4</v>
      </c>
      <c r="N969" s="1">
        <v>8280</v>
      </c>
      <c r="O969" s="1">
        <f>Table1[[#This Row],[rating]]*Table1[[#This Row],[ rating_count ]]</f>
        <v>32292</v>
      </c>
      <c r="P969" s="1" t="str">
        <f>IF(Table1[[#This Row],[ rating_count ]]&lt;= 1000, "&lt;=1000", "&gt;=1000" )</f>
        <v>&gt;=1000</v>
      </c>
      <c r="Q969" s="1">
        <f>Table1[[#This Row],[ rating_count ]]*Table1[[#This Row],[actual_price]]</f>
        <v>52619400</v>
      </c>
      <c r="R969" t="s">
        <v>11615</v>
      </c>
      <c r="S969" s="6" t="s">
        <v>6626</v>
      </c>
      <c r="T969" t="s">
        <v>12245</v>
      </c>
      <c r="U969" t="s">
        <v>6628</v>
      </c>
      <c r="V969">
        <f>IF(TRIM(Table1[[#This Row],[review_id]])="", 0, LEN(Table1[[#This Row],[review_id]]) - LEN(SUBSTITUTE(Table1[[#This Row],[review_id]], ",", "")) + 1)</f>
        <v>8</v>
      </c>
      <c r="W969" t="s">
        <v>6629</v>
      </c>
      <c r="X969" t="s">
        <v>6630</v>
      </c>
      <c r="Y969" t="s">
        <v>6631</v>
      </c>
      <c r="Z969" t="s">
        <v>6632</v>
      </c>
    </row>
    <row r="970" spans="1:26" hidden="1" x14ac:dyDescent="0.25">
      <c r="A970" t="s">
        <v>6633</v>
      </c>
      <c r="B970" t="s">
        <v>10433</v>
      </c>
      <c r="C970" t="s">
        <v>9505</v>
      </c>
      <c r="D970" t="str">
        <f>TRIM(LEFT(SUBSTITUTE(SUBSTITUTE(SUBSTITUTE(Table1[[#This Row],[Product_category]],"&amp;"," &amp; "),"HomeImprovement","Home Improvement"),"Car&amp;Motorbike","Car &amp; Motorbike"),999))</f>
        <v>Home &amp; Kitchen</v>
      </c>
      <c r="E970" t="s">
        <v>9519</v>
      </c>
      <c r="F970">
        <v>263</v>
      </c>
      <c r="G970">
        <v>699</v>
      </c>
      <c r="H970" t="str">
        <f>IF(Table1[[#This Row],[actual_price]]&lt;500,"&lt;500",
   IF(Table1[[#This Row],[actual_price]]&lt;=1000,"500–1000",IF(Table1[[#This Row],[actual_price]]&lt;=10000, "1000-10000",IF(Table1[[#This Row],[actual_price]]&lt;=50000, "10000-50000",IF(Table1[[#This Row],[actual_price]]&lt;=100000, "50000-100000","&gt;100000")))))</f>
        <v>500–1000</v>
      </c>
      <c r="I970" t="str">
        <f>IF(Table1[[#This Row],[discount_percentage]] &lt;=20%, "0-20%",IF(Table1[[#This Row],[discount_percentage]] &lt;=50%, "20-50%", IF(Table1[[#This Row],[discount_percentage]] &lt;=70%, "50-70%", "70-100%" )))</f>
        <v>50-70%</v>
      </c>
      <c r="J970" s="1" t="str">
        <f>IF(Table1[[#This Row],[discount_percentage]] &gt;= 50%, "Over 50% discount", "Below 50% discount")</f>
        <v>Over 50% discount</v>
      </c>
      <c r="K970" s="4">
        <v>0.62</v>
      </c>
      <c r="L970">
        <v>4.0999999999999996</v>
      </c>
      <c r="M970">
        <f>ROUND(Table1[[#This Row],[rating]], 0)</f>
        <v>4</v>
      </c>
      <c r="N970">
        <v>450</v>
      </c>
      <c r="O970" s="1">
        <f>Table1[[#This Row],[rating]]*Table1[[#This Row],[ rating_count ]]</f>
        <v>1844.9999999999998</v>
      </c>
      <c r="P970" s="1" t="str">
        <f>IF(Table1[[#This Row],[ rating_count ]]&lt;= 1000, "&lt;=1000", "&gt;=1000" )</f>
        <v>&lt;=1000</v>
      </c>
      <c r="Q970" s="1">
        <f>Table1[[#This Row],[ rating_count ]]*Table1[[#This Row],[actual_price]]</f>
        <v>314550</v>
      </c>
      <c r="R970" t="s">
        <v>10868</v>
      </c>
      <c r="S970" s="6" t="s">
        <v>6634</v>
      </c>
      <c r="T970" t="s">
        <v>462</v>
      </c>
      <c r="U970" t="s">
        <v>6636</v>
      </c>
      <c r="V970">
        <f>IF(TRIM(Table1[[#This Row],[review_id]])="", 0, LEN(Table1[[#This Row],[review_id]]) - LEN(SUBSTITUTE(Table1[[#This Row],[review_id]], ",", "")) + 1)</f>
        <v>8</v>
      </c>
      <c r="W970" t="s">
        <v>6637</v>
      </c>
      <c r="X970" t="s">
        <v>6638</v>
      </c>
      <c r="Y970" t="s">
        <v>6639</v>
      </c>
      <c r="Z970" t="s">
        <v>6640</v>
      </c>
    </row>
    <row r="971" spans="1:26" hidden="1" x14ac:dyDescent="0.25">
      <c r="A971" t="s">
        <v>6641</v>
      </c>
      <c r="B971" t="s">
        <v>10434</v>
      </c>
      <c r="C971" t="s">
        <v>9505</v>
      </c>
      <c r="D971" t="str">
        <f>TRIM(LEFT(SUBSTITUTE(SUBSTITUTE(SUBSTITUTE(Table1[[#This Row],[Product_category]],"&amp;"," &amp; "),"HomeImprovement","Home Improvement"),"Car&amp;Motorbike","Car &amp; Motorbike"),999))</f>
        <v>Home &amp; Kitchen</v>
      </c>
      <c r="E971" t="s">
        <v>9519</v>
      </c>
      <c r="F971" s="1">
        <v>1990</v>
      </c>
      <c r="G971" s="1">
        <v>2999</v>
      </c>
      <c r="H971" s="1" t="str">
        <f>IF(Table1[[#This Row],[actual_price]]&lt;500,"&lt;500",
   IF(Table1[[#This Row],[actual_price]]&lt;=1000,"500–1000",IF(Table1[[#This Row],[actual_price]]&lt;=10000, "1000-10000",IF(Table1[[#This Row],[actual_price]]&lt;=50000, "10000-50000",IF(Table1[[#This Row],[actual_price]]&lt;=100000, "50000-100000","&gt;100000")))))</f>
        <v>1000-10000</v>
      </c>
      <c r="I971" s="1" t="str">
        <f>IF(Table1[[#This Row],[discount_percentage]] &lt;=20%, "0-20%",IF(Table1[[#This Row],[discount_percentage]] &lt;=50%, "20-50%", IF(Table1[[#This Row],[discount_percentage]] &lt;=70%, "50-70%", "70-100%" )))</f>
        <v>20-50%</v>
      </c>
      <c r="J971" s="1" t="str">
        <f>IF(Table1[[#This Row],[discount_percentage]] &gt;= 50%, "Over 50% discount", "Below 50% discount")</f>
        <v>Below 50% discount</v>
      </c>
      <c r="K971" s="4">
        <v>0.34</v>
      </c>
      <c r="L971">
        <v>4.3</v>
      </c>
      <c r="M971">
        <f>ROUND(Table1[[#This Row],[rating]], 0)</f>
        <v>4</v>
      </c>
      <c r="N971" s="1">
        <v>14237</v>
      </c>
      <c r="O971" s="1">
        <f>Table1[[#This Row],[rating]]*Table1[[#This Row],[ rating_count ]]</f>
        <v>61219.1</v>
      </c>
      <c r="P971" s="1" t="str">
        <f>IF(Table1[[#This Row],[ rating_count ]]&lt;= 1000, "&lt;=1000", "&gt;=1000" )</f>
        <v>&gt;=1000</v>
      </c>
      <c r="Q971" s="1">
        <f>Table1[[#This Row],[ rating_count ]]*Table1[[#This Row],[actual_price]]</f>
        <v>42696763</v>
      </c>
      <c r="R971" t="s">
        <v>11616</v>
      </c>
      <c r="S971" s="6" t="s">
        <v>6642</v>
      </c>
      <c r="T971" t="s">
        <v>12246</v>
      </c>
      <c r="U971" t="s">
        <v>6643</v>
      </c>
      <c r="V971">
        <f>IF(TRIM(Table1[[#This Row],[review_id]])="", 0, LEN(Table1[[#This Row],[review_id]]) - LEN(SUBSTITUTE(Table1[[#This Row],[review_id]], ",", "")) + 1)</f>
        <v>8</v>
      </c>
      <c r="W971" t="s">
        <v>6644</v>
      </c>
      <c r="X971" t="s">
        <v>6645</v>
      </c>
      <c r="Y971" t="s">
        <v>6646</v>
      </c>
      <c r="Z971" t="s">
        <v>6647</v>
      </c>
    </row>
    <row r="972" spans="1:26" hidden="1" x14ac:dyDescent="0.25">
      <c r="A972" t="s">
        <v>6648</v>
      </c>
      <c r="B972" t="s">
        <v>10435</v>
      </c>
      <c r="C972" t="s">
        <v>9505</v>
      </c>
      <c r="D972" t="str">
        <f>TRIM(LEFT(SUBSTITUTE(SUBSTITUTE(SUBSTITUTE(Table1[[#This Row],[Product_category]],"&amp;"," &amp; "),"HomeImprovement","Home Improvement"),"Car&amp;Motorbike","Car &amp; Motorbike"),999))</f>
        <v>Home &amp; Kitchen</v>
      </c>
      <c r="E972" s="1" t="s">
        <v>9520</v>
      </c>
      <c r="F972" s="1">
        <v>1289</v>
      </c>
      <c r="G972" s="1">
        <v>1499</v>
      </c>
      <c r="H972" s="1" t="str">
        <f>IF(Table1[[#This Row],[actual_price]]&lt;500,"&lt;500",
   IF(Table1[[#This Row],[actual_price]]&lt;=1000,"500–1000",IF(Table1[[#This Row],[actual_price]]&lt;=10000, "1000-10000",IF(Table1[[#This Row],[actual_price]]&lt;=50000, "10000-50000",IF(Table1[[#This Row],[actual_price]]&lt;=100000, "50000-100000","&gt;100000")))))</f>
        <v>1000-10000</v>
      </c>
      <c r="I972" s="1" t="str">
        <f>IF(Table1[[#This Row],[discount_percentage]] &lt;=20%, "0-20%",IF(Table1[[#This Row],[discount_percentage]] &lt;=50%, "20-50%", IF(Table1[[#This Row],[discount_percentage]] &lt;=70%, "50-70%", "70-100%" )))</f>
        <v>0-20%</v>
      </c>
      <c r="J972" s="1" t="str">
        <f>IF(Table1[[#This Row],[discount_percentage]] &gt;= 50%, "Over 50% discount", "Below 50% discount")</f>
        <v>Below 50% discount</v>
      </c>
      <c r="K972" s="4">
        <v>0.14000000000000001</v>
      </c>
      <c r="L972">
        <v>4.5</v>
      </c>
      <c r="M972">
        <f>ROUND(Table1[[#This Row],[rating]], 0)</f>
        <v>5</v>
      </c>
      <c r="N972" s="1">
        <v>20668</v>
      </c>
      <c r="O972" s="1">
        <f>Table1[[#This Row],[rating]]*Table1[[#This Row],[ rating_count ]]</f>
        <v>93006</v>
      </c>
      <c r="P972" s="1" t="str">
        <f>IF(Table1[[#This Row],[ rating_count ]]&lt;= 1000, "&lt;=1000", "&gt;=1000" )</f>
        <v>&gt;=1000</v>
      </c>
      <c r="Q972" s="1">
        <f>Table1[[#This Row],[ rating_count ]]*Table1[[#This Row],[actual_price]]</f>
        <v>30981332</v>
      </c>
      <c r="R972" t="s">
        <v>11617</v>
      </c>
      <c r="S972" s="6" t="s">
        <v>6649</v>
      </c>
      <c r="T972" t="s">
        <v>5870</v>
      </c>
      <c r="U972" t="s">
        <v>6650</v>
      </c>
      <c r="V972">
        <f>IF(TRIM(Table1[[#This Row],[review_id]])="", 0, LEN(Table1[[#This Row],[review_id]]) - LEN(SUBSTITUTE(Table1[[#This Row],[review_id]], ",", "")) + 1)</f>
        <v>8</v>
      </c>
      <c r="W972" t="s">
        <v>6651</v>
      </c>
      <c r="X972" t="s">
        <v>6652</v>
      </c>
      <c r="Y972" t="s">
        <v>6653</v>
      </c>
      <c r="Z972" t="s">
        <v>6654</v>
      </c>
    </row>
    <row r="973" spans="1:26" hidden="1" x14ac:dyDescent="0.25">
      <c r="A973" t="s">
        <v>6655</v>
      </c>
      <c r="B973" t="s">
        <v>10436</v>
      </c>
      <c r="C973" t="s">
        <v>9505</v>
      </c>
      <c r="D973" t="str">
        <f>TRIM(LEFT(SUBSTITUTE(SUBSTITUTE(SUBSTITUTE(Table1[[#This Row],[Product_category]],"&amp;"," &amp; "),"HomeImprovement","Home Improvement"),"Car&amp;Motorbike","Car &amp; Motorbike"),999))</f>
        <v>Home &amp; Kitchen</v>
      </c>
      <c r="E973" s="1" t="s">
        <v>9519</v>
      </c>
      <c r="F973">
        <v>165</v>
      </c>
      <c r="G973">
        <v>165</v>
      </c>
      <c r="H973" t="str">
        <f>IF(Table1[[#This Row],[actual_price]]&lt;500,"&lt;500",
   IF(Table1[[#This Row],[actual_price]]&lt;=1000,"500–1000",IF(Table1[[#This Row],[actual_price]]&lt;=10000, "1000-10000",IF(Table1[[#This Row],[actual_price]]&lt;=50000, "10000-50000",IF(Table1[[#This Row],[actual_price]]&lt;=100000, "50000-100000","&gt;100000")))))</f>
        <v>&lt;500</v>
      </c>
      <c r="I973" t="str">
        <f>IF(Table1[[#This Row],[discount_percentage]] &lt;=20%, "0-20%",IF(Table1[[#This Row],[discount_percentage]] &lt;=50%, "20-50%", IF(Table1[[#This Row],[discount_percentage]] &lt;=70%, "50-70%", "70-100%" )))</f>
        <v>0-20%</v>
      </c>
      <c r="J973" s="1" t="str">
        <f>IF(Table1[[#This Row],[discount_percentage]] &gt;= 50%, "Over 50% discount", "Below 50% discount")</f>
        <v>Below 50% discount</v>
      </c>
      <c r="K973" s="4">
        <v>0</v>
      </c>
      <c r="L973">
        <v>4.5</v>
      </c>
      <c r="M973">
        <f>ROUND(Table1[[#This Row],[rating]], 0)</f>
        <v>5</v>
      </c>
      <c r="N973" s="1">
        <v>1674</v>
      </c>
      <c r="O973" s="1">
        <f>Table1[[#This Row],[rating]]*Table1[[#This Row],[ rating_count ]]</f>
        <v>7533</v>
      </c>
      <c r="P973" s="1" t="str">
        <f>IF(Table1[[#This Row],[ rating_count ]]&lt;= 1000, "&lt;=1000", "&gt;=1000" )</f>
        <v>&gt;=1000</v>
      </c>
      <c r="Q973" s="1">
        <f>Table1[[#This Row],[ rating_count ]]*Table1[[#This Row],[actual_price]]</f>
        <v>276210</v>
      </c>
      <c r="R973" t="s">
        <v>11618</v>
      </c>
      <c r="S973" s="6" t="s">
        <v>6656</v>
      </c>
      <c r="T973" t="s">
        <v>5878</v>
      </c>
      <c r="U973" t="s">
        <v>6658</v>
      </c>
      <c r="V973">
        <f>IF(TRIM(Table1[[#This Row],[review_id]])="", 0, LEN(Table1[[#This Row],[review_id]]) - LEN(SUBSTITUTE(Table1[[#This Row],[review_id]], ",", "")) + 1)</f>
        <v>8</v>
      </c>
      <c r="W973" t="s">
        <v>6659</v>
      </c>
      <c r="X973" t="s">
        <v>6660</v>
      </c>
      <c r="Y973" t="s">
        <v>6661</v>
      </c>
      <c r="Z973" t="s">
        <v>6662</v>
      </c>
    </row>
    <row r="974" spans="1:26" hidden="1" x14ac:dyDescent="0.25">
      <c r="A974" t="s">
        <v>6663</v>
      </c>
      <c r="B974" t="s">
        <v>10437</v>
      </c>
      <c r="C974" t="s">
        <v>9505</v>
      </c>
      <c r="D974" t="str">
        <f>TRIM(LEFT(SUBSTITUTE(SUBSTITUTE(SUBSTITUTE(Table1[[#This Row],[Product_category]],"&amp;"," &amp; "),"HomeImprovement","Home Improvement"),"Car&amp;Motorbike","Car &amp; Motorbike"),999))</f>
        <v>Home &amp; Kitchen</v>
      </c>
      <c r="E974" s="1" t="s">
        <v>9519</v>
      </c>
      <c r="F974" s="1">
        <v>1699</v>
      </c>
      <c r="G974" s="1">
        <v>3499</v>
      </c>
      <c r="H974" s="1" t="str">
        <f>IF(Table1[[#This Row],[actual_price]]&lt;500,"&lt;500",
   IF(Table1[[#This Row],[actual_price]]&lt;=1000,"500–1000",IF(Table1[[#This Row],[actual_price]]&lt;=10000, "1000-10000",IF(Table1[[#This Row],[actual_price]]&lt;=50000, "10000-50000",IF(Table1[[#This Row],[actual_price]]&lt;=100000, "50000-100000","&gt;100000")))))</f>
        <v>1000-10000</v>
      </c>
      <c r="I974" s="1" t="str">
        <f>IF(Table1[[#This Row],[discount_percentage]] &lt;=20%, "0-20%",IF(Table1[[#This Row],[discount_percentage]] &lt;=50%, "20-50%", IF(Table1[[#This Row],[discount_percentage]] &lt;=70%, "50-70%", "70-100%" )))</f>
        <v>50-70%</v>
      </c>
      <c r="J974" s="1" t="str">
        <f>IF(Table1[[#This Row],[discount_percentage]] &gt;= 50%, "Over 50% discount", "Below 50% discount")</f>
        <v>Over 50% discount</v>
      </c>
      <c r="K974" s="4">
        <v>0.51</v>
      </c>
      <c r="L974">
        <v>3.6</v>
      </c>
      <c r="M974">
        <f>ROUND(Table1[[#This Row],[rating]], 0)</f>
        <v>4</v>
      </c>
      <c r="N974" s="1">
        <v>7689</v>
      </c>
      <c r="O974" s="1">
        <f>Table1[[#This Row],[rating]]*Table1[[#This Row],[ rating_count ]]</f>
        <v>27680.400000000001</v>
      </c>
      <c r="P974" s="1" t="str">
        <f>IF(Table1[[#This Row],[ rating_count ]]&lt;= 1000, "&lt;=1000", "&gt;=1000" )</f>
        <v>&gt;=1000</v>
      </c>
      <c r="Q974" s="1">
        <f>Table1[[#This Row],[ rating_count ]]*Table1[[#This Row],[actual_price]]</f>
        <v>26903811</v>
      </c>
      <c r="R974" t="s">
        <v>11619</v>
      </c>
      <c r="S974" s="6" t="s">
        <v>6664</v>
      </c>
      <c r="T974" t="s">
        <v>5886</v>
      </c>
      <c r="U974" t="s">
        <v>6666</v>
      </c>
      <c r="V974">
        <f>IF(TRIM(Table1[[#This Row],[review_id]])="", 0, LEN(Table1[[#This Row],[review_id]]) - LEN(SUBSTITUTE(Table1[[#This Row],[review_id]], ",", "")) + 1)</f>
        <v>8</v>
      </c>
      <c r="W974" t="s">
        <v>6667</v>
      </c>
      <c r="X974" t="s">
        <v>6668</v>
      </c>
      <c r="Y974" t="s">
        <v>6669</v>
      </c>
      <c r="Z974" t="s">
        <v>6670</v>
      </c>
    </row>
    <row r="975" spans="1:26" hidden="1" x14ac:dyDescent="0.25">
      <c r="A975" t="s">
        <v>6671</v>
      </c>
      <c r="B975" t="s">
        <v>10438</v>
      </c>
      <c r="C975" t="s">
        <v>9505</v>
      </c>
      <c r="D975" t="str">
        <f>TRIM(LEFT(SUBSTITUTE(SUBSTITUTE(SUBSTITUTE(Table1[[#This Row],[Product_category]],"&amp;"," &amp; "),"HomeImprovement","Home Improvement"),"Car&amp;Motorbike","Car &amp; Motorbike"),999))</f>
        <v>Home &amp; Kitchen</v>
      </c>
      <c r="E975" s="1" t="s">
        <v>9519</v>
      </c>
      <c r="F975" s="1">
        <v>2299</v>
      </c>
      <c r="G975" s="1">
        <v>7500</v>
      </c>
      <c r="H975" s="1" t="str">
        <f>IF(Table1[[#This Row],[actual_price]]&lt;500,"&lt;500",
   IF(Table1[[#This Row],[actual_price]]&lt;=1000,"500–1000",IF(Table1[[#This Row],[actual_price]]&lt;=10000, "1000-10000",IF(Table1[[#This Row],[actual_price]]&lt;=50000, "10000-50000",IF(Table1[[#This Row],[actual_price]]&lt;=100000, "50000-100000","&gt;100000")))))</f>
        <v>1000-10000</v>
      </c>
      <c r="I975" s="1" t="str">
        <f>IF(Table1[[#This Row],[discount_percentage]] &lt;=20%, "0-20%",IF(Table1[[#This Row],[discount_percentage]] &lt;=50%, "20-50%", IF(Table1[[#This Row],[discount_percentage]] &lt;=70%, "50-70%", "70-100%" )))</f>
        <v>50-70%</v>
      </c>
      <c r="J975" s="1" t="str">
        <f>IF(Table1[[#This Row],[discount_percentage]] &gt;= 50%, "Over 50% discount", "Below 50% discount")</f>
        <v>Over 50% discount</v>
      </c>
      <c r="K975" s="4">
        <v>0.69</v>
      </c>
      <c r="L975">
        <v>4.0999999999999996</v>
      </c>
      <c r="M975">
        <f>ROUND(Table1[[#This Row],[rating]], 0)</f>
        <v>4</v>
      </c>
      <c r="N975" s="1">
        <v>5554</v>
      </c>
      <c r="O975" s="1">
        <f>Table1[[#This Row],[rating]]*Table1[[#This Row],[ rating_count ]]</f>
        <v>22771.399999999998</v>
      </c>
      <c r="P975" s="1" t="str">
        <f>IF(Table1[[#This Row],[ rating_count ]]&lt;= 1000, "&lt;=1000", "&gt;=1000" )</f>
        <v>&gt;=1000</v>
      </c>
      <c r="Q975" s="1">
        <f>Table1[[#This Row],[ rating_count ]]*Table1[[#This Row],[actual_price]]</f>
        <v>41655000</v>
      </c>
      <c r="R975" t="s">
        <v>11620</v>
      </c>
      <c r="S975" s="6" t="s">
        <v>6672</v>
      </c>
      <c r="T975" t="s">
        <v>5894</v>
      </c>
      <c r="U975" t="s">
        <v>6673</v>
      </c>
      <c r="V975">
        <f>IF(TRIM(Table1[[#This Row],[review_id]])="", 0, LEN(Table1[[#This Row],[review_id]]) - LEN(SUBSTITUTE(Table1[[#This Row],[review_id]], ",", "")) + 1)</f>
        <v>8</v>
      </c>
      <c r="W975" t="s">
        <v>6674</v>
      </c>
      <c r="X975" t="s">
        <v>6675</v>
      </c>
      <c r="Y975" t="s">
        <v>6676</v>
      </c>
      <c r="Z975" t="s">
        <v>6677</v>
      </c>
    </row>
    <row r="976" spans="1:26" hidden="1" x14ac:dyDescent="0.25">
      <c r="A976" t="s">
        <v>6678</v>
      </c>
      <c r="B976" t="s">
        <v>10439</v>
      </c>
      <c r="C976" t="s">
        <v>9505</v>
      </c>
      <c r="D976" t="str">
        <f>TRIM(LEFT(SUBSTITUTE(SUBSTITUTE(SUBSTITUTE(Table1[[#This Row],[Product_category]],"&amp;"," &amp; "),"HomeImprovement","Home Improvement"),"Car&amp;Motorbike","Car &amp; Motorbike"),999))</f>
        <v>Home &amp; Kitchen</v>
      </c>
      <c r="E976" t="s">
        <v>9519</v>
      </c>
      <c r="F976">
        <v>219</v>
      </c>
      <c r="G976">
        <v>700</v>
      </c>
      <c r="H976" t="str">
        <f>IF(Table1[[#This Row],[actual_price]]&lt;500,"&lt;500",
   IF(Table1[[#This Row],[actual_price]]&lt;=1000,"500–1000",IF(Table1[[#This Row],[actual_price]]&lt;=10000, "1000-10000",IF(Table1[[#This Row],[actual_price]]&lt;=50000, "10000-50000",IF(Table1[[#This Row],[actual_price]]&lt;=100000, "50000-100000","&gt;100000")))))</f>
        <v>500–1000</v>
      </c>
      <c r="I976" t="str">
        <f>IF(Table1[[#This Row],[discount_percentage]] &lt;=20%, "0-20%",IF(Table1[[#This Row],[discount_percentage]] &lt;=50%, "20-50%", IF(Table1[[#This Row],[discount_percentage]] &lt;=70%, "50-70%", "70-100%" )))</f>
        <v>50-70%</v>
      </c>
      <c r="J976" s="1" t="str">
        <f>IF(Table1[[#This Row],[discount_percentage]] &gt;= 50%, "Over 50% discount", "Below 50% discount")</f>
        <v>Over 50% discount</v>
      </c>
      <c r="K976" s="4">
        <v>0.69</v>
      </c>
      <c r="L976">
        <v>4.3</v>
      </c>
      <c r="M976">
        <f>ROUND(Table1[[#This Row],[rating]], 0)</f>
        <v>4</v>
      </c>
      <c r="N976" s="1">
        <v>20053</v>
      </c>
      <c r="O976" s="1">
        <f>Table1[[#This Row],[rating]]*Table1[[#This Row],[ rating_count ]]</f>
        <v>86227.9</v>
      </c>
      <c r="P976" s="1" t="str">
        <f>IF(Table1[[#This Row],[ rating_count ]]&lt;= 1000, "&lt;=1000", "&gt;=1000" )</f>
        <v>&gt;=1000</v>
      </c>
      <c r="Q976" s="1">
        <f>Table1[[#This Row],[ rating_count ]]*Table1[[#This Row],[actual_price]]</f>
        <v>14037100</v>
      </c>
      <c r="R976" t="s">
        <v>10871</v>
      </c>
      <c r="S976" s="6" t="s">
        <v>6679</v>
      </c>
      <c r="T976" t="s">
        <v>486</v>
      </c>
      <c r="U976" t="s">
        <v>6681</v>
      </c>
      <c r="V976">
        <f>IF(TRIM(Table1[[#This Row],[review_id]])="", 0, LEN(Table1[[#This Row],[review_id]]) - LEN(SUBSTITUTE(Table1[[#This Row],[review_id]], ",", "")) + 1)</f>
        <v>8</v>
      </c>
      <c r="W976" t="s">
        <v>6682</v>
      </c>
      <c r="X976" t="s">
        <v>6683</v>
      </c>
      <c r="Y976" t="s">
        <v>6684</v>
      </c>
      <c r="Z976" t="s">
        <v>6685</v>
      </c>
    </row>
    <row r="977" spans="1:26" hidden="1" x14ac:dyDescent="0.25">
      <c r="A977" t="s">
        <v>6686</v>
      </c>
      <c r="B977" t="s">
        <v>10440</v>
      </c>
      <c r="C977" t="s">
        <v>9505</v>
      </c>
      <c r="D977" t="str">
        <f>TRIM(LEFT(SUBSTITUTE(SUBSTITUTE(SUBSTITUTE(Table1[[#This Row],[Product_category]],"&amp;"," &amp; "),"HomeImprovement","Home Improvement"),"Car&amp;Motorbike","Car &amp; Motorbike"),999))</f>
        <v>Home &amp; Kitchen</v>
      </c>
      <c r="E977" s="1" t="s">
        <v>9520</v>
      </c>
      <c r="F977">
        <v>39</v>
      </c>
      <c r="G977">
        <v>39</v>
      </c>
      <c r="H977" t="str">
        <f>IF(Table1[[#This Row],[actual_price]]&lt;500,"&lt;500",
   IF(Table1[[#This Row],[actual_price]]&lt;=1000,"500–1000",IF(Table1[[#This Row],[actual_price]]&lt;=10000, "1000-10000",IF(Table1[[#This Row],[actual_price]]&lt;=50000, "10000-50000",IF(Table1[[#This Row],[actual_price]]&lt;=100000, "50000-100000","&gt;100000")))))</f>
        <v>&lt;500</v>
      </c>
      <c r="I977" t="str">
        <f>IF(Table1[[#This Row],[discount_percentage]] &lt;=20%, "0-20%",IF(Table1[[#This Row],[discount_percentage]] &lt;=50%, "20-50%", IF(Table1[[#This Row],[discount_percentage]] &lt;=70%, "50-70%", "70-100%" )))</f>
        <v>0-20%</v>
      </c>
      <c r="J977" s="1" t="str">
        <f>IF(Table1[[#This Row],[discount_percentage]] &gt;= 50%, "Over 50% discount", "Below 50% discount")</f>
        <v>Below 50% discount</v>
      </c>
      <c r="K977" s="4">
        <v>0</v>
      </c>
      <c r="L977">
        <v>3.8</v>
      </c>
      <c r="M977">
        <f>ROUND(Table1[[#This Row],[rating]], 0)</f>
        <v>4</v>
      </c>
      <c r="N977" s="1">
        <v>3344</v>
      </c>
      <c r="O977" s="1">
        <f>Table1[[#This Row],[rating]]*Table1[[#This Row],[ rating_count ]]</f>
        <v>12707.199999999999</v>
      </c>
      <c r="P977" s="1" t="str">
        <f>IF(Table1[[#This Row],[ rating_count ]]&lt;= 1000, "&lt;=1000", "&gt;=1000" )</f>
        <v>&gt;=1000</v>
      </c>
      <c r="Q977" s="1">
        <f>Table1[[#This Row],[ rating_count ]]*Table1[[#This Row],[actual_price]]</f>
        <v>130416</v>
      </c>
      <c r="R977" t="s">
        <v>11621</v>
      </c>
      <c r="S977" s="6" t="s">
        <v>6687</v>
      </c>
      <c r="T977" t="s">
        <v>12247</v>
      </c>
      <c r="U977" t="s">
        <v>6689</v>
      </c>
      <c r="V977">
        <f>IF(TRIM(Table1[[#This Row],[review_id]])="", 0, LEN(Table1[[#This Row],[review_id]]) - LEN(SUBSTITUTE(Table1[[#This Row],[review_id]], ",", "")) + 1)</f>
        <v>8</v>
      </c>
      <c r="W977" t="s">
        <v>6690</v>
      </c>
      <c r="X977" t="s">
        <v>6691</v>
      </c>
      <c r="Y977" t="s">
        <v>6692</v>
      </c>
      <c r="Z977" t="s">
        <v>6693</v>
      </c>
    </row>
    <row r="978" spans="1:26" hidden="1" x14ac:dyDescent="0.25">
      <c r="A978" t="s">
        <v>6694</v>
      </c>
      <c r="B978" t="s">
        <v>10441</v>
      </c>
      <c r="C978" t="s">
        <v>9505</v>
      </c>
      <c r="D978" t="str">
        <f>TRIM(LEFT(SUBSTITUTE(SUBSTITUTE(SUBSTITUTE(Table1[[#This Row],[Product_category]],"&amp;"," &amp; "),"HomeImprovement","Home Improvement"),"Car&amp;Motorbike","Car &amp; Motorbike"),999))</f>
        <v>Home &amp; Kitchen</v>
      </c>
      <c r="E978" t="s">
        <v>9519</v>
      </c>
      <c r="F978" s="1">
        <v>26999</v>
      </c>
      <c r="G978" s="1">
        <v>37999</v>
      </c>
      <c r="H978" s="1" t="str">
        <f>IF(Table1[[#This Row],[actual_price]]&lt;500,"&lt;500",
   IF(Table1[[#This Row],[actual_price]]&lt;=1000,"500–1000",IF(Table1[[#This Row],[actual_price]]&lt;=10000, "1000-10000",IF(Table1[[#This Row],[actual_price]]&lt;=50000, "10000-50000",IF(Table1[[#This Row],[actual_price]]&lt;=100000, "50000-100000","&gt;100000")))))</f>
        <v>10000-50000</v>
      </c>
      <c r="I978" s="1" t="str">
        <f>IF(Table1[[#This Row],[discount_percentage]] &lt;=20%, "0-20%",IF(Table1[[#This Row],[discount_percentage]] &lt;=50%, "20-50%", IF(Table1[[#This Row],[discount_percentage]] &lt;=70%, "50-70%", "70-100%" )))</f>
        <v>20-50%</v>
      </c>
      <c r="J978" s="1" t="str">
        <f>IF(Table1[[#This Row],[discount_percentage]] &gt;= 50%, "Over 50% discount", "Below 50% discount")</f>
        <v>Below 50% discount</v>
      </c>
      <c r="K978" s="4">
        <v>0.28999999999999998</v>
      </c>
      <c r="L978">
        <v>4.5999999999999996</v>
      </c>
      <c r="M978">
        <f>ROUND(Table1[[#This Row],[rating]], 0)</f>
        <v>5</v>
      </c>
      <c r="N978" s="1">
        <v>2886</v>
      </c>
      <c r="O978" s="1">
        <f>Table1[[#This Row],[rating]]*Table1[[#This Row],[ rating_count ]]</f>
        <v>13275.599999999999</v>
      </c>
      <c r="P978" s="1" t="str">
        <f>IF(Table1[[#This Row],[ rating_count ]]&lt;= 1000, "&lt;=1000", "&gt;=1000" )</f>
        <v>&gt;=1000</v>
      </c>
      <c r="Q978" s="1">
        <f>Table1[[#This Row],[ rating_count ]]*Table1[[#This Row],[actual_price]]</f>
        <v>109665114</v>
      </c>
      <c r="R978" t="s">
        <v>11622</v>
      </c>
      <c r="S978" s="6" t="s">
        <v>6695</v>
      </c>
      <c r="T978" t="s">
        <v>12248</v>
      </c>
      <c r="U978" t="s">
        <v>6696</v>
      </c>
      <c r="V978">
        <f>IF(TRIM(Table1[[#This Row],[review_id]])="", 0, LEN(Table1[[#This Row],[review_id]]) - LEN(SUBSTITUTE(Table1[[#This Row],[review_id]], ",", "")) + 1)</f>
        <v>8</v>
      </c>
      <c r="W978" t="s">
        <v>6697</v>
      </c>
      <c r="X978" t="s">
        <v>6698</v>
      </c>
      <c r="Y978" t="s">
        <v>6699</v>
      </c>
      <c r="Z978" t="s">
        <v>6700</v>
      </c>
    </row>
    <row r="979" spans="1:26" hidden="1" x14ac:dyDescent="0.25">
      <c r="A979" t="s">
        <v>6701</v>
      </c>
      <c r="B979" t="s">
        <v>10442</v>
      </c>
      <c r="C979" t="s">
        <v>9505</v>
      </c>
      <c r="D979" t="str">
        <f>TRIM(LEFT(SUBSTITUTE(SUBSTITUTE(SUBSTITUTE(Table1[[#This Row],[Product_category]],"&amp;"," &amp; "),"HomeImprovement","Home Improvement"),"Car&amp;Motorbike","Car &amp; Motorbike"),999))</f>
        <v>Home &amp; Kitchen</v>
      </c>
      <c r="E979" s="1" t="s">
        <v>9520</v>
      </c>
      <c r="F979" s="1">
        <v>1490</v>
      </c>
      <c r="G979" s="1">
        <v>1990</v>
      </c>
      <c r="H979" s="1" t="str">
        <f>IF(Table1[[#This Row],[actual_price]]&lt;500,"&lt;500",
   IF(Table1[[#This Row],[actual_price]]&lt;=1000,"500–1000",IF(Table1[[#This Row],[actual_price]]&lt;=10000, "1000-10000",IF(Table1[[#This Row],[actual_price]]&lt;=50000, "10000-50000",IF(Table1[[#This Row],[actual_price]]&lt;=100000, "50000-100000","&gt;100000")))))</f>
        <v>1000-10000</v>
      </c>
      <c r="I979" s="1" t="str">
        <f>IF(Table1[[#This Row],[discount_percentage]] &lt;=20%, "0-20%",IF(Table1[[#This Row],[discount_percentage]] &lt;=50%, "20-50%", IF(Table1[[#This Row],[discount_percentage]] &lt;=70%, "50-70%", "70-100%" )))</f>
        <v>20-50%</v>
      </c>
      <c r="J979" s="1" t="str">
        <f>IF(Table1[[#This Row],[discount_percentage]] &gt;= 50%, "Over 50% discount", "Below 50% discount")</f>
        <v>Below 50% discount</v>
      </c>
      <c r="K979" s="4">
        <v>0.25</v>
      </c>
      <c r="L979">
        <v>4.0999999999999996</v>
      </c>
      <c r="M979">
        <f>ROUND(Table1[[#This Row],[rating]], 0)</f>
        <v>4</v>
      </c>
      <c r="N979" s="1">
        <v>98250</v>
      </c>
      <c r="O979" s="1">
        <f>Table1[[#This Row],[rating]]*Table1[[#This Row],[ rating_count ]]</f>
        <v>402824.99999999994</v>
      </c>
      <c r="P979" s="1" t="str">
        <f>IF(Table1[[#This Row],[ rating_count ]]&lt;= 1000, "&lt;=1000", "&gt;=1000" )</f>
        <v>&gt;=1000</v>
      </c>
      <c r="Q979" s="1">
        <f>Table1[[#This Row],[ rating_count ]]*Table1[[#This Row],[actual_price]]</f>
        <v>195517500</v>
      </c>
      <c r="R979" t="s">
        <v>11623</v>
      </c>
      <c r="S979" s="6" t="s">
        <v>6702</v>
      </c>
      <c r="T979" t="s">
        <v>5916</v>
      </c>
      <c r="U979" t="s">
        <v>6704</v>
      </c>
      <c r="V979">
        <f>IF(TRIM(Table1[[#This Row],[review_id]])="", 0, LEN(Table1[[#This Row],[review_id]]) - LEN(SUBSTITUTE(Table1[[#This Row],[review_id]], ",", "")) + 1)</f>
        <v>8</v>
      </c>
      <c r="W979" t="s">
        <v>6705</v>
      </c>
      <c r="X979" t="s">
        <v>6706</v>
      </c>
      <c r="Y979" t="s">
        <v>6707</v>
      </c>
      <c r="Z979" t="s">
        <v>6708</v>
      </c>
    </row>
    <row r="980" spans="1:26" hidden="1" x14ac:dyDescent="0.25">
      <c r="A980" t="s">
        <v>6709</v>
      </c>
      <c r="B980" t="s">
        <v>10443</v>
      </c>
      <c r="C980" t="s">
        <v>9505</v>
      </c>
      <c r="D980" t="str">
        <f>TRIM(LEFT(SUBSTITUTE(SUBSTITUTE(SUBSTITUTE(Table1[[#This Row],[Product_category]],"&amp;"," &amp; "),"HomeImprovement","Home Improvement"),"Car&amp;Motorbike","Car &amp; Motorbike"),999))</f>
        <v>Home &amp; Kitchen</v>
      </c>
      <c r="E980" s="1" t="s">
        <v>9519</v>
      </c>
      <c r="F980">
        <v>398</v>
      </c>
      <c r="G980" s="1">
        <v>1949</v>
      </c>
      <c r="H980" s="1" t="str">
        <f>IF(Table1[[#This Row],[actual_price]]&lt;500,"&lt;500",
   IF(Table1[[#This Row],[actual_price]]&lt;=1000,"500–1000",IF(Table1[[#This Row],[actual_price]]&lt;=10000, "1000-10000",IF(Table1[[#This Row],[actual_price]]&lt;=50000, "10000-50000",IF(Table1[[#This Row],[actual_price]]&lt;=100000, "50000-100000","&gt;100000")))))</f>
        <v>1000-10000</v>
      </c>
      <c r="I980" s="1" t="str">
        <f>IF(Table1[[#This Row],[discount_percentage]] &lt;=20%, "0-20%",IF(Table1[[#This Row],[discount_percentage]] &lt;=50%, "20-50%", IF(Table1[[#This Row],[discount_percentage]] &lt;=70%, "50-70%", "70-100%" )))</f>
        <v>70-100%</v>
      </c>
      <c r="J980" s="1" t="str">
        <f>IF(Table1[[#This Row],[discount_percentage]] &gt;= 50%, "Over 50% discount", "Below 50% discount")</f>
        <v>Over 50% discount</v>
      </c>
      <c r="K980" s="4">
        <v>0.8</v>
      </c>
      <c r="L980">
        <v>4</v>
      </c>
      <c r="M980">
        <f>ROUND(Table1[[#This Row],[rating]], 0)</f>
        <v>4</v>
      </c>
      <c r="N980">
        <v>75</v>
      </c>
      <c r="O980" s="1">
        <f>Table1[[#This Row],[rating]]*Table1[[#This Row],[ rating_count ]]</f>
        <v>300</v>
      </c>
      <c r="P980" s="1" t="str">
        <f>IF(Table1[[#This Row],[ rating_count ]]&lt;= 1000, "&lt;=1000", "&gt;=1000" )</f>
        <v>&lt;=1000</v>
      </c>
      <c r="Q980" s="1">
        <f>Table1[[#This Row],[ rating_count ]]*Table1[[#This Row],[actual_price]]</f>
        <v>146175</v>
      </c>
      <c r="R980" t="s">
        <v>11624</v>
      </c>
      <c r="S980" s="6" t="s">
        <v>6710</v>
      </c>
      <c r="T980" t="s">
        <v>5924</v>
      </c>
      <c r="U980" t="s">
        <v>6711</v>
      </c>
      <c r="V980">
        <f>IF(TRIM(Table1[[#This Row],[review_id]])="", 0, LEN(Table1[[#This Row],[review_id]]) - LEN(SUBSTITUTE(Table1[[#This Row],[review_id]], ",", "")) + 1)</f>
        <v>8</v>
      </c>
      <c r="W980" t="s">
        <v>6712</v>
      </c>
      <c r="X980" t="s">
        <v>6713</v>
      </c>
      <c r="Y980" t="s">
        <v>6714</v>
      </c>
      <c r="Z980" t="s">
        <v>6715</v>
      </c>
    </row>
    <row r="981" spans="1:26" hidden="1" x14ac:dyDescent="0.25">
      <c r="A981" t="s">
        <v>6716</v>
      </c>
      <c r="B981" t="s">
        <v>10444</v>
      </c>
      <c r="C981" t="s">
        <v>9505</v>
      </c>
      <c r="D981" t="str">
        <f>TRIM(LEFT(SUBSTITUTE(SUBSTITUTE(SUBSTITUTE(Table1[[#This Row],[Product_category]],"&amp;"," &amp; "),"HomeImprovement","Home Improvement"),"Car&amp;Motorbike","Car &amp; Motorbike"),999))</f>
        <v>Home &amp; Kitchen</v>
      </c>
      <c r="E981" t="s">
        <v>9519</v>
      </c>
      <c r="F981">
        <v>349</v>
      </c>
      <c r="G981">
        <v>899</v>
      </c>
      <c r="H981" t="str">
        <f>IF(Table1[[#This Row],[actual_price]]&lt;500,"&lt;500",
   IF(Table1[[#This Row],[actual_price]]&lt;=1000,"500–1000",IF(Table1[[#This Row],[actual_price]]&lt;=10000, "1000-10000",IF(Table1[[#This Row],[actual_price]]&lt;=50000, "10000-50000",IF(Table1[[#This Row],[actual_price]]&lt;=100000, "50000-100000","&gt;100000")))))</f>
        <v>500–1000</v>
      </c>
      <c r="I981" t="str">
        <f>IF(Table1[[#This Row],[discount_percentage]] &lt;=20%, "0-20%",IF(Table1[[#This Row],[discount_percentage]] &lt;=50%, "20-50%", IF(Table1[[#This Row],[discount_percentage]] &lt;=70%, "50-70%", "70-100%" )))</f>
        <v>50-70%</v>
      </c>
      <c r="J981" s="1" t="str">
        <f>IF(Table1[[#This Row],[discount_percentage]] &gt;= 50%, "Over 50% discount", "Below 50% discount")</f>
        <v>Over 50% discount</v>
      </c>
      <c r="K981" s="4">
        <v>0.61</v>
      </c>
      <c r="L981">
        <v>4.5</v>
      </c>
      <c r="M981">
        <f>ROUND(Table1[[#This Row],[rating]], 0)</f>
        <v>5</v>
      </c>
      <c r="N981">
        <v>149</v>
      </c>
      <c r="O981" s="1">
        <f>Table1[[#This Row],[rating]]*Table1[[#This Row],[ rating_count ]]</f>
        <v>670.5</v>
      </c>
      <c r="P981" s="1" t="str">
        <f>IF(Table1[[#This Row],[ rating_count ]]&lt;= 1000, "&lt;=1000", "&gt;=1000" )</f>
        <v>&lt;=1000</v>
      </c>
      <c r="Q981" s="1">
        <f>Table1[[#This Row],[ rating_count ]]*Table1[[#This Row],[actual_price]]</f>
        <v>133951</v>
      </c>
      <c r="R981" t="s">
        <v>10872</v>
      </c>
      <c r="S981" s="6" t="s">
        <v>6717</v>
      </c>
      <c r="T981" t="s">
        <v>12008</v>
      </c>
      <c r="U981" t="s">
        <v>6718</v>
      </c>
      <c r="V981">
        <f>IF(TRIM(Table1[[#This Row],[review_id]])="", 0, LEN(Table1[[#This Row],[review_id]]) - LEN(SUBSTITUTE(Table1[[#This Row],[review_id]], ",", "")) + 1)</f>
        <v>8</v>
      </c>
      <c r="W981" t="s">
        <v>6719</v>
      </c>
      <c r="X981" t="s">
        <v>6720</v>
      </c>
      <c r="Y981" t="s">
        <v>6721</v>
      </c>
      <c r="Z981" t="s">
        <v>6722</v>
      </c>
    </row>
    <row r="982" spans="1:26" hidden="1" x14ac:dyDescent="0.25">
      <c r="A982" t="s">
        <v>6723</v>
      </c>
      <c r="B982" t="s">
        <v>10445</v>
      </c>
      <c r="C982" t="s">
        <v>9505</v>
      </c>
      <c r="D982" t="str">
        <f>TRIM(LEFT(SUBSTITUTE(SUBSTITUTE(SUBSTITUTE(Table1[[#This Row],[Product_category]],"&amp;"," &amp; "),"HomeImprovement","Home Improvement"),"Car&amp;Motorbike","Car &amp; Motorbike"),999))</f>
        <v>Home &amp; Kitchen</v>
      </c>
      <c r="E982" t="s">
        <v>9519</v>
      </c>
      <c r="F982">
        <v>770</v>
      </c>
      <c r="G982" s="1">
        <v>1547</v>
      </c>
      <c r="H982" s="1" t="str">
        <f>IF(Table1[[#This Row],[actual_price]]&lt;500,"&lt;500",
   IF(Table1[[#This Row],[actual_price]]&lt;=1000,"500–1000",IF(Table1[[#This Row],[actual_price]]&lt;=10000, "1000-10000",IF(Table1[[#This Row],[actual_price]]&lt;=50000, "10000-50000",IF(Table1[[#This Row],[actual_price]]&lt;=100000, "50000-100000","&gt;100000")))))</f>
        <v>1000-10000</v>
      </c>
      <c r="I982" s="1" t="str">
        <f>IF(Table1[[#This Row],[discount_percentage]] &lt;=20%, "0-20%",IF(Table1[[#This Row],[discount_percentage]] &lt;=50%, "20-50%", IF(Table1[[#This Row],[discount_percentage]] &lt;=70%, "50-70%", "70-100%" )))</f>
        <v>20-50%</v>
      </c>
      <c r="J982" s="1" t="str">
        <f>IF(Table1[[#This Row],[discount_percentage]] &gt;= 50%, "Over 50% discount", "Below 50% discount")</f>
        <v>Over 50% discount</v>
      </c>
      <c r="K982" s="4">
        <v>0.5</v>
      </c>
      <c r="L982">
        <v>4.3</v>
      </c>
      <c r="M982">
        <f>ROUND(Table1[[#This Row],[rating]], 0)</f>
        <v>4</v>
      </c>
      <c r="N982" s="1">
        <v>2585</v>
      </c>
      <c r="O982" s="1">
        <f>Table1[[#This Row],[rating]]*Table1[[#This Row],[ rating_count ]]</f>
        <v>11115.5</v>
      </c>
      <c r="P982" s="1" t="str">
        <f>IF(Table1[[#This Row],[ rating_count ]]&lt;= 1000, "&lt;=1000", "&gt;=1000" )</f>
        <v>&gt;=1000</v>
      </c>
      <c r="Q982" s="1">
        <f>Table1[[#This Row],[ rating_count ]]*Table1[[#This Row],[actual_price]]</f>
        <v>3998995</v>
      </c>
      <c r="R982" t="s">
        <v>11625</v>
      </c>
      <c r="S982" s="6" t="s">
        <v>6724</v>
      </c>
      <c r="T982" t="s">
        <v>12249</v>
      </c>
      <c r="U982" t="s">
        <v>6725</v>
      </c>
      <c r="V982">
        <f>IF(TRIM(Table1[[#This Row],[review_id]])="", 0, LEN(Table1[[#This Row],[review_id]]) - LEN(SUBSTITUTE(Table1[[#This Row],[review_id]], ",", "")) + 1)</f>
        <v>8</v>
      </c>
      <c r="W982" t="s">
        <v>6726</v>
      </c>
      <c r="X982" t="s">
        <v>6727</v>
      </c>
      <c r="Y982" t="s">
        <v>6728</v>
      </c>
      <c r="Z982" t="s">
        <v>6729</v>
      </c>
    </row>
    <row r="983" spans="1:26" hidden="1" x14ac:dyDescent="0.25">
      <c r="A983" t="s">
        <v>6730</v>
      </c>
      <c r="B983" t="s">
        <v>10446</v>
      </c>
      <c r="C983" t="s">
        <v>9505</v>
      </c>
      <c r="D983" t="str">
        <f>TRIM(LEFT(SUBSTITUTE(SUBSTITUTE(SUBSTITUTE(Table1[[#This Row],[Product_category]],"&amp;"," &amp; "),"HomeImprovement","Home Improvement"),"Car&amp;Motorbike","Car &amp; Motorbike"),999))</f>
        <v>Home &amp; Kitchen</v>
      </c>
      <c r="E983" s="1" t="s">
        <v>9520</v>
      </c>
      <c r="F983">
        <v>279</v>
      </c>
      <c r="G983" s="1">
        <v>1299</v>
      </c>
      <c r="H983" s="1" t="str">
        <f>IF(Table1[[#This Row],[actual_price]]&lt;500,"&lt;500",
   IF(Table1[[#This Row],[actual_price]]&lt;=1000,"500–1000",IF(Table1[[#This Row],[actual_price]]&lt;=10000, "1000-10000",IF(Table1[[#This Row],[actual_price]]&lt;=50000, "10000-50000",IF(Table1[[#This Row],[actual_price]]&lt;=100000, "50000-100000","&gt;100000")))))</f>
        <v>1000-10000</v>
      </c>
      <c r="I983" s="1" t="str">
        <f>IF(Table1[[#This Row],[discount_percentage]] &lt;=20%, "0-20%",IF(Table1[[#This Row],[discount_percentage]] &lt;=50%, "20-50%", IF(Table1[[#This Row],[discount_percentage]] &lt;=70%, "50-70%", "70-100%" )))</f>
        <v>70-100%</v>
      </c>
      <c r="J983" s="1" t="str">
        <f>IF(Table1[[#This Row],[discount_percentage]] &gt;= 50%, "Over 50% discount", "Below 50% discount")</f>
        <v>Over 50% discount</v>
      </c>
      <c r="K983" s="4">
        <v>0.79</v>
      </c>
      <c r="L983">
        <v>4</v>
      </c>
      <c r="M983">
        <f>ROUND(Table1[[#This Row],[rating]], 0)</f>
        <v>4</v>
      </c>
      <c r="N983" s="1">
        <v>5072</v>
      </c>
      <c r="O983" s="1">
        <f>Table1[[#This Row],[rating]]*Table1[[#This Row],[ rating_count ]]</f>
        <v>20288</v>
      </c>
      <c r="P983" s="1" t="str">
        <f>IF(Table1[[#This Row],[ rating_count ]]&lt;= 1000, "&lt;=1000", "&gt;=1000" )</f>
        <v>&gt;=1000</v>
      </c>
      <c r="Q983" s="1">
        <f>Table1[[#This Row],[ rating_count ]]*Table1[[#This Row],[actual_price]]</f>
        <v>6588528</v>
      </c>
      <c r="R983" t="s">
        <v>11626</v>
      </c>
      <c r="S983" s="6" t="s">
        <v>6731</v>
      </c>
      <c r="T983" t="s">
        <v>5939</v>
      </c>
      <c r="U983" t="s">
        <v>6732</v>
      </c>
      <c r="V983">
        <f>IF(TRIM(Table1[[#This Row],[review_id]])="", 0, LEN(Table1[[#This Row],[review_id]]) - LEN(SUBSTITUTE(Table1[[#This Row],[review_id]], ",", "")) + 1)</f>
        <v>8</v>
      </c>
      <c r="W983" t="s">
        <v>6733</v>
      </c>
      <c r="X983" t="s">
        <v>6734</v>
      </c>
      <c r="Y983" t="s">
        <v>6735</v>
      </c>
      <c r="Z983" t="s">
        <v>6736</v>
      </c>
    </row>
    <row r="984" spans="1:26" hidden="1" x14ac:dyDescent="0.25">
      <c r="A984" t="s">
        <v>6737</v>
      </c>
      <c r="B984" t="s">
        <v>10447</v>
      </c>
      <c r="C984" t="s">
        <v>9505</v>
      </c>
      <c r="D984" t="str">
        <f>TRIM(LEFT(SUBSTITUTE(SUBSTITUTE(SUBSTITUTE(Table1[[#This Row],[Product_category]],"&amp;"," &amp; "),"HomeImprovement","Home Improvement"),"Car&amp;Motorbike","Car &amp; Motorbike"),999))</f>
        <v>Home &amp; Kitchen</v>
      </c>
      <c r="E984" t="s">
        <v>9522</v>
      </c>
      <c r="F984">
        <v>249</v>
      </c>
      <c r="G984">
        <v>599</v>
      </c>
      <c r="H984" t="str">
        <f>IF(Table1[[#This Row],[actual_price]]&lt;500,"&lt;500",
   IF(Table1[[#This Row],[actual_price]]&lt;=1000,"500–1000",IF(Table1[[#This Row],[actual_price]]&lt;=10000, "1000-10000",IF(Table1[[#This Row],[actual_price]]&lt;=50000, "10000-50000",IF(Table1[[#This Row],[actual_price]]&lt;=100000, "50000-100000","&gt;100000")))))</f>
        <v>500–1000</v>
      </c>
      <c r="I984" t="str">
        <f>IF(Table1[[#This Row],[discount_percentage]] &lt;=20%, "0-20%",IF(Table1[[#This Row],[discount_percentage]] &lt;=50%, "20-50%", IF(Table1[[#This Row],[discount_percentage]] &lt;=70%, "50-70%", "70-100%" )))</f>
        <v>50-70%</v>
      </c>
      <c r="J984" s="1" t="str">
        <f>IF(Table1[[#This Row],[discount_percentage]] &gt;= 50%, "Over 50% discount", "Below 50% discount")</f>
        <v>Over 50% discount</v>
      </c>
      <c r="K984" s="4">
        <v>0.57999999999999996</v>
      </c>
      <c r="L984">
        <v>4.5</v>
      </c>
      <c r="M984">
        <f>ROUND(Table1[[#This Row],[rating]], 0)</f>
        <v>5</v>
      </c>
      <c r="N984" s="1">
        <v>5985</v>
      </c>
      <c r="O984" s="1">
        <f>Table1[[#This Row],[rating]]*Table1[[#This Row],[ rating_count ]]</f>
        <v>26932.5</v>
      </c>
      <c r="P984" s="1" t="str">
        <f>IF(Table1[[#This Row],[ rating_count ]]&lt;= 1000, "&lt;=1000", "&gt;=1000" )</f>
        <v>&gt;=1000</v>
      </c>
      <c r="Q984" s="1">
        <f>Table1[[#This Row],[ rating_count ]]*Table1[[#This Row],[actual_price]]</f>
        <v>3585015</v>
      </c>
      <c r="R984" t="s">
        <v>11627</v>
      </c>
      <c r="S984" s="6" t="s">
        <v>6738</v>
      </c>
      <c r="T984" t="s">
        <v>12250</v>
      </c>
      <c r="U984" t="s">
        <v>6740</v>
      </c>
      <c r="V984">
        <f>IF(TRIM(Table1[[#This Row],[review_id]])="", 0, LEN(Table1[[#This Row],[review_id]]) - LEN(SUBSTITUTE(Table1[[#This Row],[review_id]], ",", "")) + 1)</f>
        <v>8</v>
      </c>
      <c r="W984" t="s">
        <v>6741</v>
      </c>
      <c r="X984" t="s">
        <v>6742</v>
      </c>
      <c r="Y984" t="s">
        <v>6743</v>
      </c>
      <c r="Z984" t="s">
        <v>6744</v>
      </c>
    </row>
    <row r="985" spans="1:26" hidden="1" x14ac:dyDescent="0.25">
      <c r="A985" t="s">
        <v>6745</v>
      </c>
      <c r="B985" t="s">
        <v>10448</v>
      </c>
      <c r="C985" t="s">
        <v>9505</v>
      </c>
      <c r="D985" t="str">
        <f>TRIM(LEFT(SUBSTITUTE(SUBSTITUTE(SUBSTITUTE(Table1[[#This Row],[Product_category]],"&amp;"," &amp; "),"HomeImprovement","Home Improvement"),"Car&amp;Motorbike","Car &amp; Motorbike"),999))</f>
        <v>Home &amp; Kitchen</v>
      </c>
      <c r="E985" s="1" t="s">
        <v>9520</v>
      </c>
      <c r="F985">
        <v>115</v>
      </c>
      <c r="G985">
        <v>499</v>
      </c>
      <c r="H985" t="str">
        <f>IF(Table1[[#This Row],[actual_price]]&lt;500,"&lt;500",
   IF(Table1[[#This Row],[actual_price]]&lt;=1000,"500–1000",IF(Table1[[#This Row],[actual_price]]&lt;=10000, "1000-10000",IF(Table1[[#This Row],[actual_price]]&lt;=50000, "10000-50000",IF(Table1[[#This Row],[actual_price]]&lt;=100000, "50000-100000","&gt;100000")))))</f>
        <v>&lt;500</v>
      </c>
      <c r="I985" t="str">
        <f>IF(Table1[[#This Row],[discount_percentage]] &lt;=20%, "0-20%",IF(Table1[[#This Row],[discount_percentage]] &lt;=50%, "20-50%", IF(Table1[[#This Row],[discount_percentage]] &lt;=70%, "50-70%", "70-100%" )))</f>
        <v>70-100%</v>
      </c>
      <c r="J985" s="1" t="str">
        <f>IF(Table1[[#This Row],[discount_percentage]] &gt;= 50%, "Over 50% discount", "Below 50% discount")</f>
        <v>Over 50% discount</v>
      </c>
      <c r="K985" s="4">
        <v>0.77</v>
      </c>
      <c r="L985">
        <v>4</v>
      </c>
      <c r="M985">
        <f>ROUND(Table1[[#This Row],[rating]], 0)</f>
        <v>4</v>
      </c>
      <c r="N985" s="1">
        <v>7732</v>
      </c>
      <c r="O985" s="1">
        <f>Table1[[#This Row],[rating]]*Table1[[#This Row],[ rating_count ]]</f>
        <v>30928</v>
      </c>
      <c r="P985" s="1" t="str">
        <f>IF(Table1[[#This Row],[ rating_count ]]&lt;= 1000, "&lt;=1000", "&gt;=1000" )</f>
        <v>&gt;=1000</v>
      </c>
      <c r="Q985" s="1">
        <f>Table1[[#This Row],[ rating_count ]]*Table1[[#This Row],[actual_price]]</f>
        <v>3858268</v>
      </c>
      <c r="R985" t="s">
        <v>10875</v>
      </c>
      <c r="S985" s="6" t="s">
        <v>6746</v>
      </c>
      <c r="T985" t="s">
        <v>12009</v>
      </c>
      <c r="U985" t="s">
        <v>6747</v>
      </c>
      <c r="V985">
        <f>IF(TRIM(Table1[[#This Row],[review_id]])="", 0, LEN(Table1[[#This Row],[review_id]]) - LEN(SUBSTITUTE(Table1[[#This Row],[review_id]], ",", "")) + 1)</f>
        <v>8</v>
      </c>
      <c r="W985" t="s">
        <v>6748</v>
      </c>
      <c r="X985" t="s">
        <v>6749</v>
      </c>
      <c r="Y985" t="s">
        <v>6750</v>
      </c>
      <c r="Z985" t="s">
        <v>6751</v>
      </c>
    </row>
    <row r="986" spans="1:26" hidden="1" x14ac:dyDescent="0.25">
      <c r="A986" t="s">
        <v>6752</v>
      </c>
      <c r="B986" t="s">
        <v>10449</v>
      </c>
      <c r="C986" t="s">
        <v>9505</v>
      </c>
      <c r="D986" t="str">
        <f>TRIM(LEFT(SUBSTITUTE(SUBSTITUTE(SUBSTITUTE(Table1[[#This Row],[Product_category]],"&amp;"," &amp; "),"HomeImprovement","Home Improvement"),"Car&amp;Motorbike","Car &amp; Motorbike"),999))</f>
        <v>Home &amp; Kitchen</v>
      </c>
      <c r="E986" s="1" t="s">
        <v>9519</v>
      </c>
      <c r="F986">
        <v>230</v>
      </c>
      <c r="G986">
        <v>230</v>
      </c>
      <c r="H986" t="str">
        <f>IF(Table1[[#This Row],[actual_price]]&lt;500,"&lt;500",
   IF(Table1[[#This Row],[actual_price]]&lt;=1000,"500–1000",IF(Table1[[#This Row],[actual_price]]&lt;=10000, "1000-10000",IF(Table1[[#This Row],[actual_price]]&lt;=50000, "10000-50000",IF(Table1[[#This Row],[actual_price]]&lt;=100000, "50000-100000","&gt;100000")))))</f>
        <v>&lt;500</v>
      </c>
      <c r="I986" t="str">
        <f>IF(Table1[[#This Row],[discount_percentage]] &lt;=20%, "0-20%",IF(Table1[[#This Row],[discount_percentage]] &lt;=50%, "20-50%", IF(Table1[[#This Row],[discount_percentage]] &lt;=70%, "50-70%", "70-100%" )))</f>
        <v>0-20%</v>
      </c>
      <c r="J986" s="1" t="str">
        <f>IF(Table1[[#This Row],[discount_percentage]] &gt;= 50%, "Over 50% discount", "Below 50% discount")</f>
        <v>Below 50% discount</v>
      </c>
      <c r="K986" s="4">
        <v>0</v>
      </c>
      <c r="L986">
        <v>4.5</v>
      </c>
      <c r="M986">
        <f>ROUND(Table1[[#This Row],[rating]], 0)</f>
        <v>5</v>
      </c>
      <c r="N986" s="1">
        <v>9427</v>
      </c>
      <c r="O986" s="1">
        <f>Table1[[#This Row],[rating]]*Table1[[#This Row],[ rating_count ]]</f>
        <v>42421.5</v>
      </c>
      <c r="P986" s="1" t="str">
        <f>IF(Table1[[#This Row],[ rating_count ]]&lt;= 1000, "&lt;=1000", "&gt;=1000" )</f>
        <v>&gt;=1000</v>
      </c>
      <c r="Q986" s="1">
        <f>Table1[[#This Row],[ rating_count ]]*Table1[[#This Row],[actual_price]]</f>
        <v>2168210</v>
      </c>
      <c r="R986" t="s">
        <v>11628</v>
      </c>
      <c r="S986" s="6" t="s">
        <v>6753</v>
      </c>
      <c r="T986" t="s">
        <v>5954</v>
      </c>
      <c r="U986" t="s">
        <v>6755</v>
      </c>
      <c r="V986">
        <f>IF(TRIM(Table1[[#This Row],[review_id]])="", 0, LEN(Table1[[#This Row],[review_id]]) - LEN(SUBSTITUTE(Table1[[#This Row],[review_id]], ",", "")) + 1)</f>
        <v>8</v>
      </c>
      <c r="W986" t="s">
        <v>6756</v>
      </c>
      <c r="X986" t="s">
        <v>6757</v>
      </c>
      <c r="Y986" t="s">
        <v>6758</v>
      </c>
      <c r="Z986" t="s">
        <v>6759</v>
      </c>
    </row>
    <row r="987" spans="1:26" hidden="1" x14ac:dyDescent="0.25">
      <c r="A987" t="s">
        <v>6760</v>
      </c>
      <c r="B987" t="s">
        <v>10450</v>
      </c>
      <c r="C987" t="s">
        <v>9505</v>
      </c>
      <c r="D987" t="str">
        <f>TRIM(LEFT(SUBSTITUTE(SUBSTITUTE(SUBSTITUTE(Table1[[#This Row],[Product_category]],"&amp;"," &amp; "),"HomeImprovement","Home Improvement"),"Car&amp;Motorbike","Car &amp; Motorbike"),999))</f>
        <v>Home &amp; Kitchen</v>
      </c>
      <c r="E987" t="s">
        <v>9519</v>
      </c>
      <c r="F987">
        <v>399</v>
      </c>
      <c r="G987">
        <v>999</v>
      </c>
      <c r="H987" t="str">
        <f>IF(Table1[[#This Row],[actual_price]]&lt;500,"&lt;500",
   IF(Table1[[#This Row],[actual_price]]&lt;=1000,"500–1000",IF(Table1[[#This Row],[actual_price]]&lt;=10000, "1000-10000",IF(Table1[[#This Row],[actual_price]]&lt;=50000, "10000-50000",IF(Table1[[#This Row],[actual_price]]&lt;=100000, "50000-100000","&gt;100000")))))</f>
        <v>500–1000</v>
      </c>
      <c r="I987" t="str">
        <f>IF(Table1[[#This Row],[discount_percentage]] &lt;=20%, "0-20%",IF(Table1[[#This Row],[discount_percentage]] &lt;=50%, "20-50%", IF(Table1[[#This Row],[discount_percentage]] &lt;=70%, "50-70%", "70-100%" )))</f>
        <v>50-70%</v>
      </c>
      <c r="J987" s="1" t="str">
        <f>IF(Table1[[#This Row],[discount_percentage]] &gt;= 50%, "Over 50% discount", "Below 50% discount")</f>
        <v>Over 50% discount</v>
      </c>
      <c r="K987" s="4">
        <v>0.6</v>
      </c>
      <c r="L987">
        <v>4.0999999999999996</v>
      </c>
      <c r="M987">
        <f>ROUND(Table1[[#This Row],[rating]], 0)</f>
        <v>4</v>
      </c>
      <c r="N987" s="1">
        <v>1780</v>
      </c>
      <c r="O987" s="1">
        <f>Table1[[#This Row],[rating]]*Table1[[#This Row],[ rating_count ]]</f>
        <v>7297.9999999999991</v>
      </c>
      <c r="P987" s="1" t="str">
        <f>IF(Table1[[#This Row],[ rating_count ]]&lt;= 1000, "&lt;=1000", "&gt;=1000" )</f>
        <v>&gt;=1000</v>
      </c>
      <c r="Q987" s="1">
        <f>Table1[[#This Row],[ rating_count ]]*Table1[[#This Row],[actual_price]]</f>
        <v>1778220</v>
      </c>
      <c r="R987" t="s">
        <v>10876</v>
      </c>
      <c r="S987" s="6" t="s">
        <v>6761</v>
      </c>
      <c r="T987" t="s">
        <v>519</v>
      </c>
      <c r="U987" t="s">
        <v>6763</v>
      </c>
      <c r="V987">
        <f>IF(TRIM(Table1[[#This Row],[review_id]])="", 0, LEN(Table1[[#This Row],[review_id]]) - LEN(SUBSTITUTE(Table1[[#This Row],[review_id]], ",", "")) + 1)</f>
        <v>8</v>
      </c>
      <c r="W987" t="s">
        <v>6764</v>
      </c>
      <c r="X987" t="s">
        <v>6765</v>
      </c>
      <c r="Y987" t="s">
        <v>6766</v>
      </c>
      <c r="Z987" t="s">
        <v>6767</v>
      </c>
    </row>
    <row r="988" spans="1:26" hidden="1" x14ac:dyDescent="0.25">
      <c r="A988" t="s">
        <v>6768</v>
      </c>
      <c r="B988" t="s">
        <v>10451</v>
      </c>
      <c r="C988" t="s">
        <v>9505</v>
      </c>
      <c r="D988" t="str">
        <f>TRIM(LEFT(SUBSTITUTE(SUBSTITUTE(SUBSTITUTE(Table1[[#This Row],[Product_category]],"&amp;"," &amp; "),"HomeImprovement","Home Improvement"),"Car&amp;Motorbike","Car &amp; Motorbike"),999))</f>
        <v>Home &amp; Kitchen</v>
      </c>
      <c r="E988" s="1" t="s">
        <v>9520</v>
      </c>
      <c r="F988">
        <v>599</v>
      </c>
      <c r="G988">
        <v>700</v>
      </c>
      <c r="H988" t="str">
        <f>IF(Table1[[#This Row],[actual_price]]&lt;500,"&lt;500",
   IF(Table1[[#This Row],[actual_price]]&lt;=1000,"500–1000",IF(Table1[[#This Row],[actual_price]]&lt;=10000, "1000-10000",IF(Table1[[#This Row],[actual_price]]&lt;=50000, "10000-50000",IF(Table1[[#This Row],[actual_price]]&lt;=100000, "50000-100000","&gt;100000")))))</f>
        <v>500–1000</v>
      </c>
      <c r="I988" t="str">
        <f>IF(Table1[[#This Row],[discount_percentage]] &lt;=20%, "0-20%",IF(Table1[[#This Row],[discount_percentage]] &lt;=50%, "20-50%", IF(Table1[[#This Row],[discount_percentage]] &lt;=70%, "50-70%", "70-100%" )))</f>
        <v>0-20%</v>
      </c>
      <c r="J988" s="1" t="str">
        <f>IF(Table1[[#This Row],[discount_percentage]] &gt;= 50%, "Over 50% discount", "Below 50% discount")</f>
        <v>Below 50% discount</v>
      </c>
      <c r="K988" s="4">
        <v>0.14000000000000001</v>
      </c>
      <c r="L988">
        <v>4.3</v>
      </c>
      <c r="M988">
        <f>ROUND(Table1[[#This Row],[rating]], 0)</f>
        <v>4</v>
      </c>
      <c r="N988" s="1">
        <v>2301</v>
      </c>
      <c r="O988" s="1">
        <f>Table1[[#This Row],[rating]]*Table1[[#This Row],[ rating_count ]]</f>
        <v>9894.2999999999993</v>
      </c>
      <c r="P988" s="1" t="str">
        <f>IF(Table1[[#This Row],[ rating_count ]]&lt;= 1000, "&lt;=1000", "&gt;=1000" )</f>
        <v>&gt;=1000</v>
      </c>
      <c r="Q988" s="1">
        <f>Table1[[#This Row],[ rating_count ]]*Table1[[#This Row],[actual_price]]</f>
        <v>1610700</v>
      </c>
      <c r="R988" t="s">
        <v>11629</v>
      </c>
      <c r="S988" s="6" t="s">
        <v>6769</v>
      </c>
      <c r="T988" t="s">
        <v>5962</v>
      </c>
      <c r="U988" t="s">
        <v>6771</v>
      </c>
      <c r="V988">
        <f>IF(TRIM(Table1[[#This Row],[review_id]])="", 0, LEN(Table1[[#This Row],[review_id]]) - LEN(SUBSTITUTE(Table1[[#This Row],[review_id]], ",", "")) + 1)</f>
        <v>8</v>
      </c>
      <c r="W988" t="s">
        <v>6772</v>
      </c>
      <c r="X988" t="s">
        <v>6773</v>
      </c>
      <c r="Y988" t="s">
        <v>6774</v>
      </c>
      <c r="Z988" t="s">
        <v>6775</v>
      </c>
    </row>
    <row r="989" spans="1:26" hidden="1" x14ac:dyDescent="0.25">
      <c r="A989" t="s">
        <v>6776</v>
      </c>
      <c r="B989" t="s">
        <v>6777</v>
      </c>
      <c r="C989" t="s">
        <v>9505</v>
      </c>
      <c r="D989" t="str">
        <f>TRIM(LEFT(SUBSTITUTE(SUBSTITUTE(SUBSTITUTE(Table1[[#This Row],[Product_category]],"&amp;"," &amp; "),"HomeImprovement","Home Improvement"),"Car&amp;Motorbike","Car &amp; Motorbike"),999))</f>
        <v>Home &amp; Kitchen</v>
      </c>
      <c r="E989" s="1" t="s">
        <v>9520</v>
      </c>
      <c r="F989">
        <v>598</v>
      </c>
      <c r="G989" s="1">
        <v>1150</v>
      </c>
      <c r="H989" s="1" t="str">
        <f>IF(Table1[[#This Row],[actual_price]]&lt;500,"&lt;500",
   IF(Table1[[#This Row],[actual_price]]&lt;=1000,"500–1000",IF(Table1[[#This Row],[actual_price]]&lt;=10000, "1000-10000",IF(Table1[[#This Row],[actual_price]]&lt;=50000, "10000-50000",IF(Table1[[#This Row],[actual_price]]&lt;=100000, "50000-100000","&gt;100000")))))</f>
        <v>1000-10000</v>
      </c>
      <c r="I989" s="1" t="str">
        <f>IF(Table1[[#This Row],[discount_percentage]] &lt;=20%, "0-20%",IF(Table1[[#This Row],[discount_percentage]] &lt;=50%, "20-50%", IF(Table1[[#This Row],[discount_percentage]] &lt;=70%, "50-70%", "70-100%" )))</f>
        <v>20-50%</v>
      </c>
      <c r="J989" s="1" t="str">
        <f>IF(Table1[[#This Row],[discount_percentage]] &gt;= 50%, "Over 50% discount", "Below 50% discount")</f>
        <v>Below 50% discount</v>
      </c>
      <c r="K989" s="4">
        <v>0.48</v>
      </c>
      <c r="L989">
        <v>4.0999999999999996</v>
      </c>
      <c r="M989">
        <f>ROUND(Table1[[#This Row],[rating]], 0)</f>
        <v>4</v>
      </c>
      <c r="N989" s="1">
        <v>2535</v>
      </c>
      <c r="O989" s="1">
        <f>Table1[[#This Row],[rating]]*Table1[[#This Row],[ rating_count ]]</f>
        <v>10393.5</v>
      </c>
      <c r="P989" s="1" t="str">
        <f>IF(Table1[[#This Row],[ rating_count ]]&lt;= 1000, "&lt;=1000", "&gt;=1000" )</f>
        <v>&gt;=1000</v>
      </c>
      <c r="Q989" s="1">
        <f>Table1[[#This Row],[ rating_count ]]*Table1[[#This Row],[actual_price]]</f>
        <v>2915250</v>
      </c>
      <c r="R989" t="s">
        <v>11630</v>
      </c>
      <c r="S989" s="6" t="s">
        <v>6778</v>
      </c>
      <c r="T989" t="s">
        <v>5970</v>
      </c>
      <c r="U989" t="s">
        <v>6780</v>
      </c>
      <c r="V989">
        <f>IF(TRIM(Table1[[#This Row],[review_id]])="", 0, LEN(Table1[[#This Row],[review_id]]) - LEN(SUBSTITUTE(Table1[[#This Row],[review_id]], ",", "")) + 1)</f>
        <v>8</v>
      </c>
      <c r="W989" t="s">
        <v>6781</v>
      </c>
      <c r="X989" t="s">
        <v>6782</v>
      </c>
      <c r="Y989" t="s">
        <v>6783</v>
      </c>
      <c r="Z989" t="s">
        <v>6784</v>
      </c>
    </row>
    <row r="990" spans="1:26" hidden="1" x14ac:dyDescent="0.25">
      <c r="A990" t="s">
        <v>6785</v>
      </c>
      <c r="B990" t="s">
        <v>10452</v>
      </c>
      <c r="C990" t="s">
        <v>9505</v>
      </c>
      <c r="D990" t="str">
        <f>TRIM(LEFT(SUBSTITUTE(SUBSTITUTE(SUBSTITUTE(Table1[[#This Row],[Product_category]],"&amp;"," &amp; "),"HomeImprovement","Home Improvement"),"Car&amp;Motorbike","Car &amp; Motorbike"),999))</f>
        <v>Home &amp; Kitchen</v>
      </c>
      <c r="E990" t="s">
        <v>9519</v>
      </c>
      <c r="F990">
        <v>399</v>
      </c>
      <c r="G990" s="1">
        <v>1499</v>
      </c>
      <c r="H990" s="1" t="str">
        <f>IF(Table1[[#This Row],[actual_price]]&lt;500,"&lt;500",
   IF(Table1[[#This Row],[actual_price]]&lt;=1000,"500–1000",IF(Table1[[#This Row],[actual_price]]&lt;=10000, "1000-10000",IF(Table1[[#This Row],[actual_price]]&lt;=50000, "10000-50000",IF(Table1[[#This Row],[actual_price]]&lt;=100000, "50000-100000","&gt;100000")))))</f>
        <v>1000-10000</v>
      </c>
      <c r="I990" s="1" t="str">
        <f>IF(Table1[[#This Row],[discount_percentage]] &lt;=20%, "0-20%",IF(Table1[[#This Row],[discount_percentage]] &lt;=50%, "20-50%", IF(Table1[[#This Row],[discount_percentage]] &lt;=70%, "50-70%", "70-100%" )))</f>
        <v>70-100%</v>
      </c>
      <c r="J990" s="1" t="str">
        <f>IF(Table1[[#This Row],[discount_percentage]] &gt;= 50%, "Over 50% discount", "Below 50% discount")</f>
        <v>Over 50% discount</v>
      </c>
      <c r="K990" s="4">
        <v>0.73</v>
      </c>
      <c r="L990">
        <v>4</v>
      </c>
      <c r="M990">
        <f>ROUND(Table1[[#This Row],[rating]], 0)</f>
        <v>4</v>
      </c>
      <c r="N990">
        <v>691</v>
      </c>
      <c r="O990" s="1">
        <f>Table1[[#This Row],[rating]]*Table1[[#This Row],[ rating_count ]]</f>
        <v>2764</v>
      </c>
      <c r="P990" s="1" t="str">
        <f>IF(Table1[[#This Row],[ rating_count ]]&lt;= 1000, "&lt;=1000", "&gt;=1000" )</f>
        <v>&lt;=1000</v>
      </c>
      <c r="Q990" s="1">
        <f>Table1[[#This Row],[ rating_count ]]*Table1[[#This Row],[actual_price]]</f>
        <v>1035809</v>
      </c>
      <c r="R990" t="s">
        <v>11631</v>
      </c>
      <c r="S990" s="6" t="s">
        <v>6786</v>
      </c>
      <c r="T990" t="s">
        <v>12251</v>
      </c>
      <c r="U990" t="s">
        <v>6788</v>
      </c>
      <c r="V990">
        <f>IF(TRIM(Table1[[#This Row],[review_id]])="", 0, LEN(Table1[[#This Row],[review_id]]) - LEN(SUBSTITUTE(Table1[[#This Row],[review_id]], ",", "")) + 1)</f>
        <v>8</v>
      </c>
      <c r="W990" t="s">
        <v>6789</v>
      </c>
      <c r="X990" t="s">
        <v>6790</v>
      </c>
      <c r="Y990" t="s">
        <v>6791</v>
      </c>
      <c r="Z990" t="s">
        <v>6792</v>
      </c>
    </row>
    <row r="991" spans="1:26" hidden="1" x14ac:dyDescent="0.25">
      <c r="A991" t="s">
        <v>6793</v>
      </c>
      <c r="B991" t="s">
        <v>6794</v>
      </c>
      <c r="C991" t="s">
        <v>9505</v>
      </c>
      <c r="D991" t="str">
        <f>TRIM(LEFT(SUBSTITUTE(SUBSTITUTE(SUBSTITUTE(Table1[[#This Row],[Product_category]],"&amp;"," &amp; "),"HomeImprovement","Home Improvement"),"Car&amp;Motorbike","Car &amp; Motorbike"),999))</f>
        <v>Home &amp; Kitchen</v>
      </c>
      <c r="E991" t="s">
        <v>9520</v>
      </c>
      <c r="F991">
        <v>499</v>
      </c>
      <c r="G991" s="1">
        <v>1299</v>
      </c>
      <c r="H991" s="1" t="str">
        <f>IF(Table1[[#This Row],[actual_price]]&lt;500,"&lt;500",
   IF(Table1[[#This Row],[actual_price]]&lt;=1000,"500–1000",IF(Table1[[#This Row],[actual_price]]&lt;=10000, "1000-10000",IF(Table1[[#This Row],[actual_price]]&lt;=50000, "10000-50000",IF(Table1[[#This Row],[actual_price]]&lt;=100000, "50000-100000","&gt;100000")))))</f>
        <v>1000-10000</v>
      </c>
      <c r="I991" s="1" t="str">
        <f>IF(Table1[[#This Row],[discount_percentage]] &lt;=20%, "0-20%",IF(Table1[[#This Row],[discount_percentage]] &lt;=50%, "20-50%", IF(Table1[[#This Row],[discount_percentage]] &lt;=70%, "50-70%", "70-100%" )))</f>
        <v>50-70%</v>
      </c>
      <c r="J991" s="1" t="str">
        <f>IF(Table1[[#This Row],[discount_percentage]] &gt;= 50%, "Over 50% discount", "Below 50% discount")</f>
        <v>Over 50% discount</v>
      </c>
      <c r="K991" s="4">
        <v>0.62</v>
      </c>
      <c r="L991">
        <v>4.0999999999999996</v>
      </c>
      <c r="M991">
        <f>ROUND(Table1[[#This Row],[rating]], 0)</f>
        <v>4</v>
      </c>
      <c r="N991" s="1">
        <v>2740</v>
      </c>
      <c r="O991" s="1">
        <f>Table1[[#This Row],[rating]]*Table1[[#This Row],[ rating_count ]]</f>
        <v>11233.999999999998</v>
      </c>
      <c r="P991" s="1" t="str">
        <f>IF(Table1[[#This Row],[ rating_count ]]&lt;= 1000, "&lt;=1000", "&gt;=1000" )</f>
        <v>&gt;=1000</v>
      </c>
      <c r="Q991" s="1">
        <f>Table1[[#This Row],[ rating_count ]]*Table1[[#This Row],[actual_price]]</f>
        <v>3559260</v>
      </c>
      <c r="R991" t="s">
        <v>11632</v>
      </c>
      <c r="S991" s="6" t="s">
        <v>6795</v>
      </c>
      <c r="T991" t="s">
        <v>5985</v>
      </c>
      <c r="U991" t="s">
        <v>6797</v>
      </c>
      <c r="V991">
        <f>IF(TRIM(Table1[[#This Row],[review_id]])="", 0, LEN(Table1[[#This Row],[review_id]]) - LEN(SUBSTITUTE(Table1[[#This Row],[review_id]], ",", "")) + 1)</f>
        <v>8</v>
      </c>
      <c r="W991" t="s">
        <v>6798</v>
      </c>
      <c r="X991" t="s">
        <v>6799</v>
      </c>
      <c r="Y991" t="s">
        <v>6800</v>
      </c>
      <c r="Z991" t="s">
        <v>6801</v>
      </c>
    </row>
    <row r="992" spans="1:26" hidden="1" x14ac:dyDescent="0.25">
      <c r="A992" t="s">
        <v>6802</v>
      </c>
      <c r="B992" t="s">
        <v>10453</v>
      </c>
      <c r="C992" t="s">
        <v>9505</v>
      </c>
      <c r="D992" t="str">
        <f>TRIM(LEFT(SUBSTITUTE(SUBSTITUTE(SUBSTITUTE(Table1[[#This Row],[Product_category]],"&amp;"," &amp; "),"HomeImprovement","Home Improvement"),"Car&amp;Motorbike","Car &amp; Motorbike"),999))</f>
        <v>Home &amp; Kitchen</v>
      </c>
      <c r="E992" s="1" t="s">
        <v>9519</v>
      </c>
      <c r="F992">
        <v>199</v>
      </c>
      <c r="G992">
        <v>499</v>
      </c>
      <c r="H992" t="str">
        <f>IF(Table1[[#This Row],[actual_price]]&lt;500,"&lt;500",
   IF(Table1[[#This Row],[actual_price]]&lt;=1000,"500–1000",IF(Table1[[#This Row],[actual_price]]&lt;=10000, "1000-10000",IF(Table1[[#This Row],[actual_price]]&lt;=50000, "10000-50000",IF(Table1[[#This Row],[actual_price]]&lt;=100000, "50000-100000","&gt;100000")))))</f>
        <v>&lt;500</v>
      </c>
      <c r="I992" t="str">
        <f>IF(Table1[[#This Row],[discount_percentage]] &lt;=20%, "0-20%",IF(Table1[[#This Row],[discount_percentage]] &lt;=50%, "20-50%", IF(Table1[[#This Row],[discount_percentage]] &lt;=70%, "50-70%", "70-100%" )))</f>
        <v>50-70%</v>
      </c>
      <c r="J992" s="1" t="str">
        <f>IF(Table1[[#This Row],[discount_percentage]] &gt;= 50%, "Over 50% discount", "Below 50% discount")</f>
        <v>Over 50% discount</v>
      </c>
      <c r="K992" s="4">
        <v>0.6</v>
      </c>
      <c r="L992">
        <v>4.0999999999999996</v>
      </c>
      <c r="M992">
        <f>ROUND(Table1[[#This Row],[rating]], 0)</f>
        <v>4</v>
      </c>
      <c r="N992">
        <v>602</v>
      </c>
      <c r="O992" s="1">
        <f>Table1[[#This Row],[rating]]*Table1[[#This Row],[ rating_count ]]</f>
        <v>2468.1999999999998</v>
      </c>
      <c r="P992" s="1" t="str">
        <f>IF(Table1[[#This Row],[ rating_count ]]&lt;= 1000, "&lt;=1000", "&gt;=1000" )</f>
        <v>&lt;=1000</v>
      </c>
      <c r="Q992" s="1">
        <f>Table1[[#This Row],[ rating_count ]]*Table1[[#This Row],[actual_price]]</f>
        <v>300398</v>
      </c>
      <c r="R992" t="s">
        <v>10877</v>
      </c>
      <c r="S992" s="6" t="s">
        <v>6803</v>
      </c>
      <c r="T992" t="s">
        <v>12010</v>
      </c>
      <c r="U992" t="s">
        <v>6804</v>
      </c>
      <c r="V992">
        <f>IF(TRIM(Table1[[#This Row],[review_id]])="", 0, LEN(Table1[[#This Row],[review_id]]) - LEN(SUBSTITUTE(Table1[[#This Row],[review_id]], ",", "")) + 1)</f>
        <v>8</v>
      </c>
      <c r="W992" t="s">
        <v>6805</v>
      </c>
      <c r="X992" t="s">
        <v>6806</v>
      </c>
      <c r="Y992" t="s">
        <v>6807</v>
      </c>
      <c r="Z992" t="s">
        <v>6808</v>
      </c>
    </row>
    <row r="993" spans="1:26" hidden="1" x14ac:dyDescent="0.25">
      <c r="A993" t="s">
        <v>6809</v>
      </c>
      <c r="B993" t="s">
        <v>10454</v>
      </c>
      <c r="C993" t="s">
        <v>9505</v>
      </c>
      <c r="D993" t="str">
        <f>TRIM(LEFT(SUBSTITUTE(SUBSTITUTE(SUBSTITUTE(Table1[[#This Row],[Product_category]],"&amp;"," &amp; "),"HomeImprovement","Home Improvement"),"Car&amp;Motorbike","Car &amp; Motorbike"),999))</f>
        <v>Home &amp; Kitchen</v>
      </c>
      <c r="E993" s="1" t="s">
        <v>9520</v>
      </c>
      <c r="F993">
        <v>579</v>
      </c>
      <c r="G993" s="1">
        <v>1090</v>
      </c>
      <c r="H993" s="1" t="str">
        <f>IF(Table1[[#This Row],[actual_price]]&lt;500,"&lt;500",
   IF(Table1[[#This Row],[actual_price]]&lt;=1000,"500–1000",IF(Table1[[#This Row],[actual_price]]&lt;=10000, "1000-10000",IF(Table1[[#This Row],[actual_price]]&lt;=50000, "10000-50000",IF(Table1[[#This Row],[actual_price]]&lt;=100000, "50000-100000","&gt;100000")))))</f>
        <v>1000-10000</v>
      </c>
      <c r="I993" s="1" t="str">
        <f>IF(Table1[[#This Row],[discount_percentage]] &lt;=20%, "0-20%",IF(Table1[[#This Row],[discount_percentage]] &lt;=50%, "20-50%", IF(Table1[[#This Row],[discount_percentage]] &lt;=70%, "50-70%", "70-100%" )))</f>
        <v>20-50%</v>
      </c>
      <c r="J993" s="1" t="str">
        <f>IF(Table1[[#This Row],[discount_percentage]] &gt;= 50%, "Over 50% discount", "Below 50% discount")</f>
        <v>Below 50% discount</v>
      </c>
      <c r="K993" s="4">
        <v>0.47</v>
      </c>
      <c r="L993">
        <v>4.4000000000000004</v>
      </c>
      <c r="M993">
        <f>ROUND(Table1[[#This Row],[rating]], 0)</f>
        <v>4</v>
      </c>
      <c r="N993" s="1">
        <v>3482</v>
      </c>
      <c r="O993" s="1">
        <f>Table1[[#This Row],[rating]]*Table1[[#This Row],[ rating_count ]]</f>
        <v>15320.800000000001</v>
      </c>
      <c r="P993" s="1" t="str">
        <f>IF(Table1[[#This Row],[ rating_count ]]&lt;= 1000, "&lt;=1000", "&gt;=1000" )</f>
        <v>&gt;=1000</v>
      </c>
      <c r="Q993" s="1">
        <f>Table1[[#This Row],[ rating_count ]]*Table1[[#This Row],[actual_price]]</f>
        <v>3795380</v>
      </c>
      <c r="R993" t="s">
        <v>11633</v>
      </c>
      <c r="S993" s="6" t="s">
        <v>6810</v>
      </c>
      <c r="T993" t="s">
        <v>12252</v>
      </c>
      <c r="U993" t="s">
        <v>6812</v>
      </c>
      <c r="V993">
        <f>IF(TRIM(Table1[[#This Row],[review_id]])="", 0, LEN(Table1[[#This Row],[review_id]]) - LEN(SUBSTITUTE(Table1[[#This Row],[review_id]], ",", "")) + 1)</f>
        <v>8</v>
      </c>
      <c r="W993" t="s">
        <v>6813</v>
      </c>
      <c r="X993" t="s">
        <v>6814</v>
      </c>
      <c r="Y993" t="s">
        <v>6815</v>
      </c>
      <c r="Z993" t="s">
        <v>6816</v>
      </c>
    </row>
    <row r="994" spans="1:26" hidden="1" x14ac:dyDescent="0.25">
      <c r="A994" t="s">
        <v>6817</v>
      </c>
      <c r="B994" t="s">
        <v>10455</v>
      </c>
      <c r="C994" t="s">
        <v>9505</v>
      </c>
      <c r="D994" t="str">
        <f>TRIM(LEFT(SUBSTITUTE(SUBSTITUTE(SUBSTITUTE(Table1[[#This Row],[Product_category]],"&amp;"," &amp; "),"HomeImprovement","Home Improvement"),"Car&amp;Motorbike","Car &amp; Motorbike"),999))</f>
        <v>Home &amp; Kitchen</v>
      </c>
      <c r="E994" t="s">
        <v>9519</v>
      </c>
      <c r="F994">
        <v>179</v>
      </c>
      <c r="G994">
        <v>399</v>
      </c>
      <c r="H994" t="str">
        <f>IF(Table1[[#This Row],[actual_price]]&lt;500,"&lt;500",
   IF(Table1[[#This Row],[actual_price]]&lt;=1000,"500–1000",IF(Table1[[#This Row],[actual_price]]&lt;=10000, "1000-10000",IF(Table1[[#This Row],[actual_price]]&lt;=50000, "10000-50000",IF(Table1[[#This Row],[actual_price]]&lt;=100000, "50000-100000","&gt;100000")))))</f>
        <v>&lt;500</v>
      </c>
      <c r="I994" t="str">
        <f>IF(Table1[[#This Row],[discount_percentage]] &lt;=20%, "0-20%",IF(Table1[[#This Row],[discount_percentage]] &lt;=50%, "20-50%", IF(Table1[[#This Row],[discount_percentage]] &lt;=70%, "50-70%", "70-100%" )))</f>
        <v>50-70%</v>
      </c>
      <c r="J994" s="1" t="str">
        <f>IF(Table1[[#This Row],[discount_percentage]] &gt;= 50%, "Over 50% discount", "Below 50% discount")</f>
        <v>Over 50% discount</v>
      </c>
      <c r="K994" s="4">
        <v>0.55000000000000004</v>
      </c>
      <c r="L994">
        <v>4</v>
      </c>
      <c r="M994">
        <f>ROUND(Table1[[#This Row],[rating]], 0)</f>
        <v>4</v>
      </c>
      <c r="N994" s="1">
        <v>1423</v>
      </c>
      <c r="O994" s="1">
        <f>Table1[[#This Row],[rating]]*Table1[[#This Row],[ rating_count ]]</f>
        <v>5692</v>
      </c>
      <c r="P994" s="1" t="str">
        <f>IF(Table1[[#This Row],[ rating_count ]]&lt;= 1000, "&lt;=1000", "&gt;=1000" )</f>
        <v>&gt;=1000</v>
      </c>
      <c r="Q994" s="1">
        <f>Table1[[#This Row],[ rating_count ]]*Table1[[#This Row],[actual_price]]</f>
        <v>567777</v>
      </c>
      <c r="R994" t="s">
        <v>10878</v>
      </c>
      <c r="S994" s="6" t="s">
        <v>6818</v>
      </c>
      <c r="T994" t="s">
        <v>12011</v>
      </c>
      <c r="U994" t="s">
        <v>6819</v>
      </c>
      <c r="V994">
        <f>IF(TRIM(Table1[[#This Row],[review_id]])="", 0, LEN(Table1[[#This Row],[review_id]]) - LEN(SUBSTITUTE(Table1[[#This Row],[review_id]], ",", "")) + 1)</f>
        <v>8</v>
      </c>
      <c r="W994" t="s">
        <v>6820</v>
      </c>
      <c r="X994" t="s">
        <v>6821</v>
      </c>
      <c r="Y994" t="s">
        <v>6822</v>
      </c>
      <c r="Z994" t="s">
        <v>6823</v>
      </c>
    </row>
    <row r="995" spans="1:26" hidden="1" x14ac:dyDescent="0.25">
      <c r="A995" t="s">
        <v>6824</v>
      </c>
      <c r="B995" t="s">
        <v>10456</v>
      </c>
      <c r="C995" t="s">
        <v>9505</v>
      </c>
      <c r="D995" t="str">
        <f>TRIM(LEFT(SUBSTITUTE(SUBSTITUTE(SUBSTITUTE(Table1[[#This Row],[Product_category]],"&amp;"," &amp; "),"HomeImprovement","Home Improvement"),"Car&amp;Motorbike","Car &amp; Motorbike"),999))</f>
        <v>Home &amp; Kitchen</v>
      </c>
      <c r="E995" t="s">
        <v>9519</v>
      </c>
      <c r="F995">
        <v>90</v>
      </c>
      <c r="G995">
        <v>100</v>
      </c>
      <c r="H995" t="str">
        <f>IF(Table1[[#This Row],[actual_price]]&lt;500,"&lt;500",
   IF(Table1[[#This Row],[actual_price]]&lt;=1000,"500–1000",IF(Table1[[#This Row],[actual_price]]&lt;=10000, "1000-10000",IF(Table1[[#This Row],[actual_price]]&lt;=50000, "10000-50000",IF(Table1[[#This Row],[actual_price]]&lt;=100000, "50000-100000","&gt;100000")))))</f>
        <v>&lt;500</v>
      </c>
      <c r="I995" t="str">
        <f>IF(Table1[[#This Row],[discount_percentage]] &lt;=20%, "0-20%",IF(Table1[[#This Row],[discount_percentage]] &lt;=50%, "20-50%", IF(Table1[[#This Row],[discount_percentage]] &lt;=70%, "50-70%", "70-100%" )))</f>
        <v>0-20%</v>
      </c>
      <c r="J995" s="1" t="str">
        <f>IF(Table1[[#This Row],[discount_percentage]] &gt;= 50%, "Over 50% discount", "Below 50% discount")</f>
        <v>Below 50% discount</v>
      </c>
      <c r="K995" s="4">
        <v>0.1</v>
      </c>
      <c r="L995">
        <v>4.0999999999999996</v>
      </c>
      <c r="M995">
        <f>ROUND(Table1[[#This Row],[rating]], 0)</f>
        <v>4</v>
      </c>
      <c r="N995" s="1">
        <v>6199</v>
      </c>
      <c r="O995" s="1">
        <f>Table1[[#This Row],[rating]]*Table1[[#This Row],[ rating_count ]]</f>
        <v>25415.899999999998</v>
      </c>
      <c r="P995" s="1" t="str">
        <f>IF(Table1[[#This Row],[ rating_count ]]&lt;= 1000, "&lt;=1000", "&gt;=1000" )</f>
        <v>&gt;=1000</v>
      </c>
      <c r="Q995" s="1">
        <f>Table1[[#This Row],[ rating_count ]]*Table1[[#This Row],[actual_price]]</f>
        <v>619900</v>
      </c>
      <c r="R995" t="s">
        <v>11634</v>
      </c>
      <c r="S995" s="6" t="s">
        <v>6825</v>
      </c>
      <c r="T995" t="s">
        <v>6001</v>
      </c>
      <c r="U995" t="s">
        <v>6827</v>
      </c>
      <c r="V995">
        <f>IF(TRIM(Table1[[#This Row],[review_id]])="", 0, LEN(Table1[[#This Row],[review_id]]) - LEN(SUBSTITUTE(Table1[[#This Row],[review_id]], ",", "")) + 1)</f>
        <v>8</v>
      </c>
      <c r="W995" t="s">
        <v>6828</v>
      </c>
      <c r="X995" t="s">
        <v>6829</v>
      </c>
      <c r="Y995" t="s">
        <v>6830</v>
      </c>
      <c r="Z995" t="s">
        <v>6831</v>
      </c>
    </row>
    <row r="996" spans="1:26" hidden="1" x14ac:dyDescent="0.25">
      <c r="A996" t="s">
        <v>6832</v>
      </c>
      <c r="B996" t="s">
        <v>10457</v>
      </c>
      <c r="C996" t="s">
        <v>9505</v>
      </c>
      <c r="D996" t="str">
        <f>TRIM(LEFT(SUBSTITUTE(SUBSTITUTE(SUBSTITUTE(Table1[[#This Row],[Product_category]],"&amp;"," &amp; "),"HomeImprovement","Home Improvement"),"Car&amp;Motorbike","Car &amp; Motorbike"),999))</f>
        <v>Home &amp; Kitchen</v>
      </c>
      <c r="E996" s="1" t="s">
        <v>9519</v>
      </c>
      <c r="F996">
        <v>899</v>
      </c>
      <c r="G996" s="1">
        <v>1999</v>
      </c>
      <c r="H996" s="1" t="str">
        <f>IF(Table1[[#This Row],[actual_price]]&lt;500,"&lt;500",
   IF(Table1[[#This Row],[actual_price]]&lt;=1000,"500–1000",IF(Table1[[#This Row],[actual_price]]&lt;=10000, "1000-10000",IF(Table1[[#This Row],[actual_price]]&lt;=50000, "10000-50000",IF(Table1[[#This Row],[actual_price]]&lt;=100000, "50000-100000","&gt;100000")))))</f>
        <v>1000-10000</v>
      </c>
      <c r="I996" s="1" t="str">
        <f>IF(Table1[[#This Row],[discount_percentage]] &lt;=20%, "0-20%",IF(Table1[[#This Row],[discount_percentage]] &lt;=50%, "20-50%", IF(Table1[[#This Row],[discount_percentage]] &lt;=70%, "50-70%", "70-100%" )))</f>
        <v>50-70%</v>
      </c>
      <c r="J996" s="1" t="str">
        <f>IF(Table1[[#This Row],[discount_percentage]] &gt;= 50%, "Over 50% discount", "Below 50% discount")</f>
        <v>Over 50% discount</v>
      </c>
      <c r="K996" s="4">
        <v>0.55000000000000004</v>
      </c>
      <c r="L996">
        <v>4.4000000000000004</v>
      </c>
      <c r="M996">
        <f>ROUND(Table1[[#This Row],[rating]], 0)</f>
        <v>4</v>
      </c>
      <c r="N996" s="1">
        <v>1667</v>
      </c>
      <c r="O996" s="1">
        <f>Table1[[#This Row],[rating]]*Table1[[#This Row],[ rating_count ]]</f>
        <v>7334.8</v>
      </c>
      <c r="P996" s="1" t="str">
        <f>IF(Table1[[#This Row],[ rating_count ]]&lt;= 1000, "&lt;=1000", "&gt;=1000" )</f>
        <v>&gt;=1000</v>
      </c>
      <c r="Q996" s="1">
        <f>Table1[[#This Row],[ rating_count ]]*Table1[[#This Row],[actual_price]]</f>
        <v>3332333</v>
      </c>
      <c r="R996" t="s">
        <v>11635</v>
      </c>
      <c r="S996" s="6" t="s">
        <v>6833</v>
      </c>
      <c r="T996" t="s">
        <v>6009</v>
      </c>
      <c r="U996" t="s">
        <v>6834</v>
      </c>
      <c r="V996">
        <f>IF(TRIM(Table1[[#This Row],[review_id]])="", 0, LEN(Table1[[#This Row],[review_id]]) - LEN(SUBSTITUTE(Table1[[#This Row],[review_id]], ",", "")) + 1)</f>
        <v>8</v>
      </c>
      <c r="W996" t="s">
        <v>6835</v>
      </c>
      <c r="X996" t="s">
        <v>6836</v>
      </c>
      <c r="Y996" t="s">
        <v>6837</v>
      </c>
      <c r="Z996" t="s">
        <v>6838</v>
      </c>
    </row>
    <row r="997" spans="1:26" hidden="1" x14ac:dyDescent="0.25">
      <c r="A997" t="s">
        <v>6839</v>
      </c>
      <c r="B997" t="s">
        <v>10458</v>
      </c>
      <c r="C997" t="s">
        <v>9505</v>
      </c>
      <c r="D997" t="str">
        <f>TRIM(LEFT(SUBSTITUTE(SUBSTITUTE(SUBSTITUTE(Table1[[#This Row],[Product_category]],"&amp;"," &amp; "),"HomeImprovement","Home Improvement"),"Car&amp;Motorbike","Car &amp; Motorbike"),999))</f>
        <v>Home &amp; Kitchen</v>
      </c>
      <c r="E997" s="1" t="s">
        <v>9519</v>
      </c>
      <c r="F997" s="1">
        <v>1149</v>
      </c>
      <c r="G997" s="1">
        <v>1800</v>
      </c>
      <c r="H997" s="1" t="str">
        <f>IF(Table1[[#This Row],[actual_price]]&lt;500,"&lt;500",
   IF(Table1[[#This Row],[actual_price]]&lt;=1000,"500–1000",IF(Table1[[#This Row],[actual_price]]&lt;=10000, "1000-10000",IF(Table1[[#This Row],[actual_price]]&lt;=50000, "10000-50000",IF(Table1[[#This Row],[actual_price]]&lt;=100000, "50000-100000","&gt;100000")))))</f>
        <v>1000-10000</v>
      </c>
      <c r="I997" s="1" t="str">
        <f>IF(Table1[[#This Row],[discount_percentage]] &lt;=20%, "0-20%",IF(Table1[[#This Row],[discount_percentage]] &lt;=50%, "20-50%", IF(Table1[[#This Row],[discount_percentage]] &lt;=70%, "50-70%", "70-100%" )))</f>
        <v>20-50%</v>
      </c>
      <c r="J997" s="1" t="str">
        <f>IF(Table1[[#This Row],[discount_percentage]] &gt;= 50%, "Over 50% discount", "Below 50% discount")</f>
        <v>Below 50% discount</v>
      </c>
      <c r="K997" s="4">
        <v>0.36</v>
      </c>
      <c r="L997">
        <v>4.3</v>
      </c>
      <c r="M997">
        <f>ROUND(Table1[[#This Row],[rating]], 0)</f>
        <v>4</v>
      </c>
      <c r="N997" s="1">
        <v>4723</v>
      </c>
      <c r="O997" s="1">
        <f>Table1[[#This Row],[rating]]*Table1[[#This Row],[ rating_count ]]</f>
        <v>20308.899999999998</v>
      </c>
      <c r="P997" s="1" t="str">
        <f>IF(Table1[[#This Row],[ rating_count ]]&lt;= 1000, "&lt;=1000", "&gt;=1000" )</f>
        <v>&gt;=1000</v>
      </c>
      <c r="Q997" s="1">
        <f>Table1[[#This Row],[ rating_count ]]*Table1[[#This Row],[actual_price]]</f>
        <v>8501400</v>
      </c>
      <c r="R997" t="s">
        <v>11636</v>
      </c>
      <c r="S997" s="6" t="s">
        <v>6840</v>
      </c>
      <c r="T997" t="s">
        <v>6017</v>
      </c>
      <c r="U997" t="s">
        <v>6842</v>
      </c>
      <c r="V997">
        <f>IF(TRIM(Table1[[#This Row],[review_id]])="", 0, LEN(Table1[[#This Row],[review_id]]) - LEN(SUBSTITUTE(Table1[[#This Row],[review_id]], ",", "")) + 1)</f>
        <v>8</v>
      </c>
      <c r="W997" t="s">
        <v>6843</v>
      </c>
      <c r="X997" t="s">
        <v>6844</v>
      </c>
      <c r="Y997" t="s">
        <v>6845</v>
      </c>
      <c r="Z997" t="s">
        <v>6846</v>
      </c>
    </row>
    <row r="998" spans="1:26" hidden="1" x14ac:dyDescent="0.25">
      <c r="A998" t="s">
        <v>6847</v>
      </c>
      <c r="B998" t="s">
        <v>10459</v>
      </c>
      <c r="C998" t="s">
        <v>9505</v>
      </c>
      <c r="D998" t="str">
        <f>TRIM(LEFT(SUBSTITUTE(SUBSTITUTE(SUBSTITUTE(Table1[[#This Row],[Product_category]],"&amp;"," &amp; "),"HomeImprovement","Home Improvement"),"Car&amp;Motorbike","Car &amp; Motorbike"),999))</f>
        <v>Home &amp; Kitchen</v>
      </c>
      <c r="E998" s="1" t="s">
        <v>9519</v>
      </c>
      <c r="F998">
        <v>249</v>
      </c>
      <c r="G998">
        <v>499</v>
      </c>
      <c r="H998" t="str">
        <f>IF(Table1[[#This Row],[actual_price]]&lt;500,"&lt;500",
   IF(Table1[[#This Row],[actual_price]]&lt;=1000,"500–1000",IF(Table1[[#This Row],[actual_price]]&lt;=10000, "1000-10000",IF(Table1[[#This Row],[actual_price]]&lt;=50000, "10000-50000",IF(Table1[[#This Row],[actual_price]]&lt;=100000, "50000-100000","&gt;100000")))))</f>
        <v>&lt;500</v>
      </c>
      <c r="I998" t="str">
        <f>IF(Table1[[#This Row],[discount_percentage]] &lt;=20%, "0-20%",IF(Table1[[#This Row],[discount_percentage]] &lt;=50%, "20-50%", IF(Table1[[#This Row],[discount_percentage]] &lt;=70%, "50-70%", "70-100%" )))</f>
        <v>20-50%</v>
      </c>
      <c r="J998" s="1" t="str">
        <f>IF(Table1[[#This Row],[discount_percentage]] &gt;= 50%, "Over 50% discount", "Below 50% discount")</f>
        <v>Over 50% discount</v>
      </c>
      <c r="K998" s="4">
        <v>0.5</v>
      </c>
      <c r="L998">
        <v>4.2</v>
      </c>
      <c r="M998">
        <f>ROUND(Table1[[#This Row],[rating]], 0)</f>
        <v>4</v>
      </c>
      <c r="N998" s="1">
        <v>22860</v>
      </c>
      <c r="O998" s="1">
        <f>Table1[[#This Row],[rating]]*Table1[[#This Row],[ rating_count ]]</f>
        <v>96012</v>
      </c>
      <c r="P998" s="1" t="str">
        <f>IF(Table1[[#This Row],[ rating_count ]]&lt;= 1000, "&lt;=1000", "&gt;=1000" )</f>
        <v>&gt;=1000</v>
      </c>
      <c r="Q998" s="1">
        <f>Table1[[#This Row],[ rating_count ]]*Table1[[#This Row],[actual_price]]</f>
        <v>11407140</v>
      </c>
      <c r="R998" t="s">
        <v>11637</v>
      </c>
      <c r="S998" s="6" t="s">
        <v>6848</v>
      </c>
      <c r="T998" t="s">
        <v>12253</v>
      </c>
      <c r="U998" t="s">
        <v>6850</v>
      </c>
      <c r="V998">
        <f>IF(TRIM(Table1[[#This Row],[review_id]])="", 0, LEN(Table1[[#This Row],[review_id]]) - LEN(SUBSTITUTE(Table1[[#This Row],[review_id]], ",", "")) + 1)</f>
        <v>8</v>
      </c>
      <c r="W998" t="s">
        <v>6851</v>
      </c>
      <c r="X998" t="s">
        <v>6852</v>
      </c>
      <c r="Y998" t="s">
        <v>6853</v>
      </c>
      <c r="Z998" t="s">
        <v>6854</v>
      </c>
    </row>
    <row r="999" spans="1:26" hidden="1" x14ac:dyDescent="0.25">
      <c r="A999" t="s">
        <v>6855</v>
      </c>
      <c r="B999" t="s">
        <v>10460</v>
      </c>
      <c r="C999" t="s">
        <v>9505</v>
      </c>
      <c r="D999" t="str">
        <f>TRIM(LEFT(SUBSTITUTE(SUBSTITUTE(SUBSTITUTE(Table1[[#This Row],[Product_category]],"&amp;"," &amp; "),"HomeImprovement","Home Improvement"),"Car&amp;Motorbike","Car &amp; Motorbike"),999))</f>
        <v>Home &amp; Kitchen</v>
      </c>
      <c r="E999" s="1" t="s">
        <v>9519</v>
      </c>
      <c r="F999">
        <v>39</v>
      </c>
      <c r="G999">
        <v>39</v>
      </c>
      <c r="H999" t="str">
        <f>IF(Table1[[#This Row],[actual_price]]&lt;500,"&lt;500",
   IF(Table1[[#This Row],[actual_price]]&lt;=1000,"500–1000",IF(Table1[[#This Row],[actual_price]]&lt;=10000, "1000-10000",IF(Table1[[#This Row],[actual_price]]&lt;=50000, "10000-50000",IF(Table1[[#This Row],[actual_price]]&lt;=100000, "50000-100000","&gt;100000")))))</f>
        <v>&lt;500</v>
      </c>
      <c r="I999" t="str">
        <f>IF(Table1[[#This Row],[discount_percentage]] &lt;=20%, "0-20%",IF(Table1[[#This Row],[discount_percentage]] &lt;=50%, "20-50%", IF(Table1[[#This Row],[discount_percentage]] &lt;=70%, "50-70%", "70-100%" )))</f>
        <v>0-20%</v>
      </c>
      <c r="J999" s="1" t="str">
        <f>IF(Table1[[#This Row],[discount_percentage]] &gt;= 50%, "Over 50% discount", "Below 50% discount")</f>
        <v>Below 50% discount</v>
      </c>
      <c r="K999" s="4">
        <v>0</v>
      </c>
      <c r="L999">
        <v>3.6</v>
      </c>
      <c r="M999">
        <f>ROUND(Table1[[#This Row],[rating]], 0)</f>
        <v>4</v>
      </c>
      <c r="N999" s="1">
        <v>13572</v>
      </c>
      <c r="O999" s="1">
        <f>Table1[[#This Row],[rating]]*Table1[[#This Row],[ rating_count ]]</f>
        <v>48859.200000000004</v>
      </c>
      <c r="P999" s="1" t="str">
        <f>IF(Table1[[#This Row],[ rating_count ]]&lt;= 1000, "&lt;=1000", "&gt;=1000" )</f>
        <v>&gt;=1000</v>
      </c>
      <c r="Q999" s="1">
        <f>Table1[[#This Row],[ rating_count ]]*Table1[[#This Row],[actual_price]]</f>
        <v>529308</v>
      </c>
      <c r="R999" t="s">
        <v>11621</v>
      </c>
      <c r="S999" s="6" t="s">
        <v>6856</v>
      </c>
      <c r="T999" t="s">
        <v>6032</v>
      </c>
      <c r="U999" t="s">
        <v>6858</v>
      </c>
      <c r="V999">
        <f>IF(TRIM(Table1[[#This Row],[review_id]])="", 0, LEN(Table1[[#This Row],[review_id]]) - LEN(SUBSTITUTE(Table1[[#This Row],[review_id]], ",", "")) + 1)</f>
        <v>8</v>
      </c>
      <c r="W999" t="s">
        <v>6859</v>
      </c>
      <c r="X999" t="s">
        <v>6860</v>
      </c>
      <c r="Y999" t="s">
        <v>6861</v>
      </c>
      <c r="Z999" t="s">
        <v>6862</v>
      </c>
    </row>
    <row r="1000" spans="1:26" hidden="1" x14ac:dyDescent="0.25">
      <c r="A1000" t="s">
        <v>6863</v>
      </c>
      <c r="B1000" t="s">
        <v>10461</v>
      </c>
      <c r="C1000" t="s">
        <v>9505</v>
      </c>
      <c r="D1000" t="str">
        <f>TRIM(LEFT(SUBSTITUTE(SUBSTITUTE(SUBSTITUTE(Table1[[#This Row],[Product_category]],"&amp;"," &amp; "),"HomeImprovement","Home Improvement"),"Car&amp;Motorbike","Car &amp; Motorbike"),999))</f>
        <v>Home &amp; Kitchen</v>
      </c>
      <c r="E1000" s="1" t="s">
        <v>9520</v>
      </c>
      <c r="F1000" s="1">
        <v>1599</v>
      </c>
      <c r="G1000" s="1">
        <v>3599</v>
      </c>
      <c r="H1000" s="1" t="str">
        <f>IF(Table1[[#This Row],[actual_price]]&lt;500,"&lt;500",
   IF(Table1[[#This Row],[actual_price]]&lt;=1000,"500–1000",IF(Table1[[#This Row],[actual_price]]&lt;=10000, "1000-10000",IF(Table1[[#This Row],[actual_price]]&lt;=50000, "10000-50000",IF(Table1[[#This Row],[actual_price]]&lt;=100000, "50000-100000","&gt;100000")))))</f>
        <v>1000-10000</v>
      </c>
      <c r="I1000" s="1" t="str">
        <f>IF(Table1[[#This Row],[discount_percentage]] &lt;=20%, "0-20%",IF(Table1[[#This Row],[discount_percentage]] &lt;=50%, "20-50%", IF(Table1[[#This Row],[discount_percentage]] &lt;=70%, "50-70%", "70-100%" )))</f>
        <v>50-70%</v>
      </c>
      <c r="J1000" s="1" t="str">
        <f>IF(Table1[[#This Row],[discount_percentage]] &gt;= 50%, "Over 50% discount", "Below 50% discount")</f>
        <v>Over 50% discount</v>
      </c>
      <c r="K1000" s="4">
        <v>0.56000000000000005</v>
      </c>
      <c r="L1000">
        <v>4.2</v>
      </c>
      <c r="M1000">
        <f>ROUND(Table1[[#This Row],[rating]], 0)</f>
        <v>4</v>
      </c>
      <c r="N1000" s="1">
        <v>16182</v>
      </c>
      <c r="O1000" s="1">
        <f>Table1[[#This Row],[rating]]*Table1[[#This Row],[ rating_count ]]</f>
        <v>67964.400000000009</v>
      </c>
      <c r="P1000" s="1" t="str">
        <f>IF(Table1[[#This Row],[ rating_count ]]&lt;= 1000, "&lt;=1000", "&gt;=1000" )</f>
        <v>&gt;=1000</v>
      </c>
      <c r="Q1000" s="1">
        <f>Table1[[#This Row],[ rating_count ]]*Table1[[#This Row],[actual_price]]</f>
        <v>58239018</v>
      </c>
      <c r="R1000" t="s">
        <v>11638</v>
      </c>
      <c r="S1000" s="6" t="s">
        <v>6864</v>
      </c>
      <c r="T1000" t="s">
        <v>6040</v>
      </c>
      <c r="U1000" t="s">
        <v>6866</v>
      </c>
      <c r="V1000">
        <f>IF(TRIM(Table1[[#This Row],[review_id]])="", 0, LEN(Table1[[#This Row],[review_id]]) - LEN(SUBSTITUTE(Table1[[#This Row],[review_id]], ",", "")) + 1)</f>
        <v>8</v>
      </c>
      <c r="W1000" t="s">
        <v>6867</v>
      </c>
      <c r="X1000" t="s">
        <v>6868</v>
      </c>
      <c r="Y1000" t="s">
        <v>6869</v>
      </c>
      <c r="Z1000" t="s">
        <v>6870</v>
      </c>
    </row>
    <row r="1001" spans="1:26" hidden="1" x14ac:dyDescent="0.25">
      <c r="A1001" t="s">
        <v>6871</v>
      </c>
      <c r="B1001" t="s">
        <v>10462</v>
      </c>
      <c r="C1001" t="s">
        <v>9505</v>
      </c>
      <c r="D1001" t="str">
        <f>TRIM(LEFT(SUBSTITUTE(SUBSTITUTE(SUBSTITUTE(Table1[[#This Row],[Product_category]],"&amp;"," &amp; "),"HomeImprovement","Home Improvement"),"Car&amp;Motorbike","Car &amp; Motorbike"),999))</f>
        <v>Home &amp; Kitchen</v>
      </c>
      <c r="E1001" s="1" t="s">
        <v>9520</v>
      </c>
      <c r="F1001" s="1">
        <v>1199</v>
      </c>
      <c r="G1001" s="1">
        <v>3990</v>
      </c>
      <c r="H1001" s="1" t="str">
        <f>IF(Table1[[#This Row],[actual_price]]&lt;500,"&lt;500",
   IF(Table1[[#This Row],[actual_price]]&lt;=1000,"500–1000",IF(Table1[[#This Row],[actual_price]]&lt;=10000, "1000-10000",IF(Table1[[#This Row],[actual_price]]&lt;=50000, "10000-50000",IF(Table1[[#This Row],[actual_price]]&lt;=100000, "50000-100000","&gt;100000")))))</f>
        <v>1000-10000</v>
      </c>
      <c r="I1001" s="1" t="str">
        <f>IF(Table1[[#This Row],[discount_percentage]] &lt;=20%, "0-20%",IF(Table1[[#This Row],[discount_percentage]] &lt;=50%, "20-50%", IF(Table1[[#This Row],[discount_percentage]] &lt;=70%, "50-70%", "70-100%" )))</f>
        <v>50-70%</v>
      </c>
      <c r="J1001" s="1" t="str">
        <f>IF(Table1[[#This Row],[discount_percentage]] &gt;= 50%, "Over 50% discount", "Below 50% discount")</f>
        <v>Over 50% discount</v>
      </c>
      <c r="K1001" s="4">
        <v>0.7</v>
      </c>
      <c r="L1001">
        <v>4.2</v>
      </c>
      <c r="M1001">
        <f>ROUND(Table1[[#This Row],[rating]], 0)</f>
        <v>4</v>
      </c>
      <c r="N1001" s="1">
        <v>2908</v>
      </c>
      <c r="O1001" s="1">
        <f>Table1[[#This Row],[rating]]*Table1[[#This Row],[ rating_count ]]</f>
        <v>12213.6</v>
      </c>
      <c r="P1001" s="1" t="str">
        <f>IF(Table1[[#This Row],[ rating_count ]]&lt;= 1000, "&lt;=1000", "&gt;=1000" )</f>
        <v>&gt;=1000</v>
      </c>
      <c r="Q1001" s="1">
        <f>Table1[[#This Row],[ rating_count ]]*Table1[[#This Row],[actual_price]]</f>
        <v>11602920</v>
      </c>
      <c r="R1001" t="s">
        <v>11639</v>
      </c>
      <c r="S1001" s="6" t="s">
        <v>6872</v>
      </c>
      <c r="T1001" t="s">
        <v>12254</v>
      </c>
      <c r="U1001" t="s">
        <v>6874</v>
      </c>
      <c r="V1001">
        <f>IF(TRIM(Table1[[#This Row],[review_id]])="", 0, LEN(Table1[[#This Row],[review_id]]) - LEN(SUBSTITUTE(Table1[[#This Row],[review_id]], ",", "")) + 1)</f>
        <v>8</v>
      </c>
      <c r="W1001" t="s">
        <v>6875</v>
      </c>
      <c r="X1001" t="s">
        <v>6876</v>
      </c>
      <c r="Y1001" t="s">
        <v>6877</v>
      </c>
      <c r="Z1001" t="s">
        <v>6878</v>
      </c>
    </row>
    <row r="1002" spans="1:26" hidden="1" x14ac:dyDescent="0.25">
      <c r="A1002" t="s">
        <v>6879</v>
      </c>
      <c r="B1002" t="s">
        <v>10463</v>
      </c>
      <c r="C1002" t="s">
        <v>9505</v>
      </c>
      <c r="D1002" t="str">
        <f>TRIM(LEFT(SUBSTITUTE(SUBSTITUTE(SUBSTITUTE(Table1[[#This Row],[Product_category]],"&amp;"," &amp; "),"HomeImprovement","Home Improvement"),"Car&amp;Motorbike","Car &amp; Motorbike"),999))</f>
        <v>Home &amp; Kitchen</v>
      </c>
      <c r="E1002" s="1" t="s">
        <v>9519</v>
      </c>
      <c r="F1002">
        <v>209</v>
      </c>
      <c r="G1002">
        <v>499</v>
      </c>
      <c r="H1002" t="str">
        <f>IF(Table1[[#This Row],[actual_price]]&lt;500,"&lt;500",
   IF(Table1[[#This Row],[actual_price]]&lt;=1000,"500–1000",IF(Table1[[#This Row],[actual_price]]&lt;=10000, "1000-10000",IF(Table1[[#This Row],[actual_price]]&lt;=50000, "10000-50000",IF(Table1[[#This Row],[actual_price]]&lt;=100000, "50000-100000","&gt;100000")))))</f>
        <v>&lt;500</v>
      </c>
      <c r="I1002" t="str">
        <f>IF(Table1[[#This Row],[discount_percentage]] &lt;=20%, "0-20%",IF(Table1[[#This Row],[discount_percentage]] &lt;=50%, "20-50%", IF(Table1[[#This Row],[discount_percentage]] &lt;=70%, "50-70%", "70-100%" )))</f>
        <v>50-70%</v>
      </c>
      <c r="J1002" s="1" t="str">
        <f>IF(Table1[[#This Row],[discount_percentage]] &gt;= 50%, "Over 50% discount", "Below 50% discount")</f>
        <v>Over 50% discount</v>
      </c>
      <c r="K1002" s="4">
        <v>0.57999999999999996</v>
      </c>
      <c r="L1002">
        <v>3.9</v>
      </c>
      <c r="M1002">
        <f>ROUND(Table1[[#This Row],[rating]], 0)</f>
        <v>4</v>
      </c>
      <c r="N1002">
        <v>536</v>
      </c>
      <c r="O1002" s="1">
        <f>Table1[[#This Row],[rating]]*Table1[[#This Row],[ rating_count ]]</f>
        <v>2090.4</v>
      </c>
      <c r="P1002" s="1" t="str">
        <f>IF(Table1[[#This Row],[ rating_count ]]&lt;= 1000, "&lt;=1000", "&gt;=1000" )</f>
        <v>&lt;=1000</v>
      </c>
      <c r="Q1002" s="1">
        <f>Table1[[#This Row],[ rating_count ]]*Table1[[#This Row],[actual_price]]</f>
        <v>267464</v>
      </c>
      <c r="R1002" t="s">
        <v>10880</v>
      </c>
      <c r="S1002" s="6" t="s">
        <v>6880</v>
      </c>
      <c r="T1002" t="s">
        <v>12013</v>
      </c>
      <c r="U1002" t="s">
        <v>6881</v>
      </c>
      <c r="V1002">
        <f>IF(TRIM(Table1[[#This Row],[review_id]])="", 0, LEN(Table1[[#This Row],[review_id]]) - LEN(SUBSTITUTE(Table1[[#This Row],[review_id]], ",", "")) + 1)</f>
        <v>8</v>
      </c>
      <c r="W1002" t="s">
        <v>6882</v>
      </c>
      <c r="X1002" t="s">
        <v>6883</v>
      </c>
      <c r="Y1002" t="s">
        <v>6884</v>
      </c>
      <c r="Z1002" t="s">
        <v>6885</v>
      </c>
    </row>
    <row r="1003" spans="1:26" hidden="1" x14ac:dyDescent="0.25">
      <c r="A1003" t="s">
        <v>6886</v>
      </c>
      <c r="B1003" t="s">
        <v>10464</v>
      </c>
      <c r="C1003" t="s">
        <v>9505</v>
      </c>
      <c r="D1003" t="str">
        <f>TRIM(LEFT(SUBSTITUTE(SUBSTITUTE(SUBSTITUTE(Table1[[#This Row],[Product_category]],"&amp;"," &amp; "),"HomeImprovement","Home Improvement"),"Car&amp;Motorbike","Car &amp; Motorbike"),999))</f>
        <v>Home &amp; Kitchen</v>
      </c>
      <c r="E1003" t="s">
        <v>9522</v>
      </c>
      <c r="F1003" s="1">
        <v>1099</v>
      </c>
      <c r="G1003" s="1">
        <v>1499</v>
      </c>
      <c r="H1003" s="1" t="str">
        <f>IF(Table1[[#This Row],[actual_price]]&lt;500,"&lt;500",
   IF(Table1[[#This Row],[actual_price]]&lt;=1000,"500–1000",IF(Table1[[#This Row],[actual_price]]&lt;=10000, "1000-10000",IF(Table1[[#This Row],[actual_price]]&lt;=50000, "10000-50000",IF(Table1[[#This Row],[actual_price]]&lt;=100000, "50000-100000","&gt;100000")))))</f>
        <v>1000-10000</v>
      </c>
      <c r="I1003" s="1" t="str">
        <f>IF(Table1[[#This Row],[discount_percentage]] &lt;=20%, "0-20%",IF(Table1[[#This Row],[discount_percentage]] &lt;=50%, "20-50%", IF(Table1[[#This Row],[discount_percentage]] &lt;=70%, "50-70%", "70-100%" )))</f>
        <v>20-50%</v>
      </c>
      <c r="J1003" s="1" t="str">
        <f>IF(Table1[[#This Row],[discount_percentage]] &gt;= 50%, "Over 50% discount", "Below 50% discount")</f>
        <v>Below 50% discount</v>
      </c>
      <c r="K1003" s="4">
        <v>0.27</v>
      </c>
      <c r="L1003">
        <v>4.2</v>
      </c>
      <c r="M1003">
        <f>ROUND(Table1[[#This Row],[rating]], 0)</f>
        <v>4</v>
      </c>
      <c r="N1003" s="1">
        <v>2375</v>
      </c>
      <c r="O1003" s="1">
        <f>Table1[[#This Row],[rating]]*Table1[[#This Row],[ rating_count ]]</f>
        <v>9975</v>
      </c>
      <c r="P1003" s="1" t="str">
        <f>IF(Table1[[#This Row],[ rating_count ]]&lt;= 1000, "&lt;=1000", "&gt;=1000" )</f>
        <v>&gt;=1000</v>
      </c>
      <c r="Q1003" s="1">
        <f>Table1[[#This Row],[ rating_count ]]*Table1[[#This Row],[actual_price]]</f>
        <v>3560125</v>
      </c>
      <c r="R1003" t="s">
        <v>11640</v>
      </c>
      <c r="S1003" s="6" t="s">
        <v>6887</v>
      </c>
      <c r="T1003" t="s">
        <v>6055</v>
      </c>
      <c r="U1003" t="s">
        <v>6888</v>
      </c>
      <c r="V1003">
        <f>IF(TRIM(Table1[[#This Row],[review_id]])="", 0, LEN(Table1[[#This Row],[review_id]]) - LEN(SUBSTITUTE(Table1[[#This Row],[review_id]], ",", "")) + 1)</f>
        <v>8</v>
      </c>
      <c r="W1003" t="s">
        <v>6889</v>
      </c>
      <c r="X1003" t="s">
        <v>6890</v>
      </c>
      <c r="Y1003" t="s">
        <v>6891</v>
      </c>
      <c r="Z1003" t="s">
        <v>6892</v>
      </c>
    </row>
    <row r="1004" spans="1:26" hidden="1" x14ac:dyDescent="0.25">
      <c r="A1004" t="s">
        <v>6893</v>
      </c>
      <c r="B1004" t="s">
        <v>10465</v>
      </c>
      <c r="C1004" t="s">
        <v>9505</v>
      </c>
      <c r="D1004" t="str">
        <f>TRIM(LEFT(SUBSTITUTE(SUBSTITUTE(SUBSTITUTE(Table1[[#This Row],[Product_category]],"&amp;"," &amp; "),"HomeImprovement","Home Improvement"),"Car&amp;Motorbike","Car &amp; Motorbike"),999))</f>
        <v>Home &amp; Kitchen</v>
      </c>
      <c r="E1004" s="1" t="s">
        <v>9519</v>
      </c>
      <c r="F1004">
        <v>120</v>
      </c>
      <c r="G1004">
        <v>120</v>
      </c>
      <c r="H1004" t="str">
        <f>IF(Table1[[#This Row],[actual_price]]&lt;500,"&lt;500",
   IF(Table1[[#This Row],[actual_price]]&lt;=1000,"500–1000",IF(Table1[[#This Row],[actual_price]]&lt;=10000, "1000-10000",IF(Table1[[#This Row],[actual_price]]&lt;=50000, "10000-50000",IF(Table1[[#This Row],[actual_price]]&lt;=100000, "50000-100000","&gt;100000")))))</f>
        <v>&lt;500</v>
      </c>
      <c r="I1004" t="str">
        <f>IF(Table1[[#This Row],[discount_percentage]] &lt;=20%, "0-20%",IF(Table1[[#This Row],[discount_percentage]] &lt;=50%, "20-50%", IF(Table1[[#This Row],[discount_percentage]] &lt;=70%, "50-70%", "70-100%" )))</f>
        <v>0-20%</v>
      </c>
      <c r="J1004" s="1" t="str">
        <f>IF(Table1[[#This Row],[discount_percentage]] &gt;= 50%, "Over 50% discount", "Below 50% discount")</f>
        <v>Below 50% discount</v>
      </c>
      <c r="K1004" s="4">
        <v>0</v>
      </c>
      <c r="L1004">
        <v>4.5</v>
      </c>
      <c r="M1004">
        <f>ROUND(Table1[[#This Row],[rating]], 0)</f>
        <v>5</v>
      </c>
      <c r="N1004" s="1">
        <v>4951</v>
      </c>
      <c r="O1004" s="1">
        <f>Table1[[#This Row],[rating]]*Table1[[#This Row],[ rating_count ]]</f>
        <v>22279.5</v>
      </c>
      <c r="P1004" s="1" t="str">
        <f>IF(Table1[[#This Row],[ rating_count ]]&lt;= 1000, "&lt;=1000", "&gt;=1000" )</f>
        <v>&gt;=1000</v>
      </c>
      <c r="Q1004" s="1">
        <f>Table1[[#This Row],[ rating_count ]]*Table1[[#This Row],[actual_price]]</f>
        <v>594120</v>
      </c>
      <c r="R1004" t="s">
        <v>11641</v>
      </c>
      <c r="S1004" s="6" t="s">
        <v>6894</v>
      </c>
      <c r="T1004" t="s">
        <v>6063</v>
      </c>
      <c r="U1004" t="s">
        <v>6895</v>
      </c>
      <c r="V1004">
        <f>IF(TRIM(Table1[[#This Row],[review_id]])="", 0, LEN(Table1[[#This Row],[review_id]]) - LEN(SUBSTITUTE(Table1[[#This Row],[review_id]], ",", "")) + 1)</f>
        <v>8</v>
      </c>
      <c r="W1004" t="s">
        <v>6896</v>
      </c>
      <c r="X1004" t="s">
        <v>6897</v>
      </c>
      <c r="Y1004" t="s">
        <v>6898</v>
      </c>
      <c r="Z1004" t="s">
        <v>6899</v>
      </c>
    </row>
    <row r="1005" spans="1:26" hidden="1" x14ac:dyDescent="0.25">
      <c r="A1005" t="s">
        <v>6900</v>
      </c>
      <c r="B1005" t="s">
        <v>10466</v>
      </c>
      <c r="C1005" t="s">
        <v>9505</v>
      </c>
      <c r="D1005" t="str">
        <f>TRIM(LEFT(SUBSTITUTE(SUBSTITUTE(SUBSTITUTE(Table1[[#This Row],[Product_category]],"&amp;"," &amp; "),"HomeImprovement","Home Improvement"),"Car&amp;Motorbike","Car &amp; Motorbike"),999))</f>
        <v>Home &amp; Kitchen</v>
      </c>
      <c r="E1005" t="s">
        <v>9519</v>
      </c>
      <c r="F1005" s="1">
        <v>1519</v>
      </c>
      <c r="G1005" s="1">
        <v>3499</v>
      </c>
      <c r="H1005" s="1" t="str">
        <f>IF(Table1[[#This Row],[actual_price]]&lt;500,"&lt;500",
   IF(Table1[[#This Row],[actual_price]]&lt;=1000,"500–1000",IF(Table1[[#This Row],[actual_price]]&lt;=10000, "1000-10000",IF(Table1[[#This Row],[actual_price]]&lt;=50000, "10000-50000",IF(Table1[[#This Row],[actual_price]]&lt;=100000, "50000-100000","&gt;100000")))))</f>
        <v>1000-10000</v>
      </c>
      <c r="I1005" s="1" t="str">
        <f>IF(Table1[[#This Row],[discount_percentage]] &lt;=20%, "0-20%",IF(Table1[[#This Row],[discount_percentage]] &lt;=50%, "20-50%", IF(Table1[[#This Row],[discount_percentage]] &lt;=70%, "50-70%", "70-100%" )))</f>
        <v>50-70%</v>
      </c>
      <c r="J1005" s="1" t="str">
        <f>IF(Table1[[#This Row],[discount_percentage]] &gt;= 50%, "Over 50% discount", "Below 50% discount")</f>
        <v>Over 50% discount</v>
      </c>
      <c r="K1005" s="4">
        <v>0.56999999999999995</v>
      </c>
      <c r="L1005">
        <v>4.3</v>
      </c>
      <c r="M1005">
        <f>ROUND(Table1[[#This Row],[rating]], 0)</f>
        <v>4</v>
      </c>
      <c r="N1005">
        <v>408</v>
      </c>
      <c r="O1005" s="1">
        <f>Table1[[#This Row],[rating]]*Table1[[#This Row],[ rating_count ]]</f>
        <v>1754.3999999999999</v>
      </c>
      <c r="P1005" s="1" t="str">
        <f>IF(Table1[[#This Row],[ rating_count ]]&lt;= 1000, "&lt;=1000", "&gt;=1000" )</f>
        <v>&lt;=1000</v>
      </c>
      <c r="Q1005" s="1">
        <f>Table1[[#This Row],[ rating_count ]]*Table1[[#This Row],[actual_price]]</f>
        <v>1427592</v>
      </c>
      <c r="R1005" t="s">
        <v>11642</v>
      </c>
      <c r="S1005" s="6" t="s">
        <v>6901</v>
      </c>
      <c r="T1005" t="s">
        <v>6071</v>
      </c>
      <c r="U1005" t="s">
        <v>6903</v>
      </c>
      <c r="V1005">
        <f>IF(TRIM(Table1[[#This Row],[review_id]])="", 0, LEN(Table1[[#This Row],[review_id]]) - LEN(SUBSTITUTE(Table1[[#This Row],[review_id]], ",", "")) + 1)</f>
        <v>8</v>
      </c>
      <c r="W1005" t="s">
        <v>6904</v>
      </c>
      <c r="X1005" t="s">
        <v>6905</v>
      </c>
      <c r="Y1005" t="s">
        <v>6906</v>
      </c>
      <c r="Z1005" t="s">
        <v>6907</v>
      </c>
    </row>
    <row r="1006" spans="1:26" hidden="1" x14ac:dyDescent="0.25">
      <c r="A1006" t="s">
        <v>6908</v>
      </c>
      <c r="B1006" t="s">
        <v>10467</v>
      </c>
      <c r="C1006" t="s">
        <v>9505</v>
      </c>
      <c r="D1006" t="str">
        <f>TRIM(LEFT(SUBSTITUTE(SUBSTITUTE(SUBSTITUTE(Table1[[#This Row],[Product_category]],"&amp;"," &amp; "),"HomeImprovement","Home Improvement"),"Car&amp;Motorbike","Car &amp; Motorbike"),999))</f>
        <v>Home &amp; Kitchen</v>
      </c>
      <c r="E1006" s="1" t="s">
        <v>9520</v>
      </c>
      <c r="F1006">
        <v>420</v>
      </c>
      <c r="G1006">
        <v>420</v>
      </c>
      <c r="H1006" t="str">
        <f>IF(Table1[[#This Row],[actual_price]]&lt;500,"&lt;500",
   IF(Table1[[#This Row],[actual_price]]&lt;=1000,"500–1000",IF(Table1[[#This Row],[actual_price]]&lt;=10000, "1000-10000",IF(Table1[[#This Row],[actual_price]]&lt;=50000, "10000-50000",IF(Table1[[#This Row],[actual_price]]&lt;=100000, "50000-100000","&gt;100000")))))</f>
        <v>&lt;500</v>
      </c>
      <c r="I1006" t="str">
        <f>IF(Table1[[#This Row],[discount_percentage]] &lt;=20%, "0-20%",IF(Table1[[#This Row],[discount_percentage]] &lt;=50%, "20-50%", IF(Table1[[#This Row],[discount_percentage]] &lt;=70%, "50-70%", "70-100%" )))</f>
        <v>0-20%</v>
      </c>
      <c r="J1006" s="1" t="str">
        <f>IF(Table1[[#This Row],[discount_percentage]] &gt;= 50%, "Over 50% discount", "Below 50% discount")</f>
        <v>Below 50% discount</v>
      </c>
      <c r="K1006" s="4">
        <v>0</v>
      </c>
      <c r="L1006">
        <v>4.2</v>
      </c>
      <c r="M1006">
        <f>ROUND(Table1[[#This Row],[rating]], 0)</f>
        <v>4</v>
      </c>
      <c r="N1006" s="1">
        <v>1926</v>
      </c>
      <c r="O1006" s="1">
        <f>Table1[[#This Row],[rating]]*Table1[[#This Row],[ rating_count ]]</f>
        <v>8089.2000000000007</v>
      </c>
      <c r="P1006" s="1" t="str">
        <f>IF(Table1[[#This Row],[ rating_count ]]&lt;= 1000, "&lt;=1000", "&gt;=1000" )</f>
        <v>&gt;=1000</v>
      </c>
      <c r="Q1006" s="1">
        <f>Table1[[#This Row],[ rating_count ]]*Table1[[#This Row],[actual_price]]</f>
        <v>808920</v>
      </c>
      <c r="R1006" t="s">
        <v>11643</v>
      </c>
      <c r="S1006" s="6" t="s">
        <v>6909</v>
      </c>
      <c r="T1006" t="s">
        <v>12255</v>
      </c>
      <c r="U1006" t="s">
        <v>6911</v>
      </c>
      <c r="V1006">
        <f>IF(TRIM(Table1[[#This Row],[review_id]])="", 0, LEN(Table1[[#This Row],[review_id]]) - LEN(SUBSTITUTE(Table1[[#This Row],[review_id]], ",", "")) + 1)</f>
        <v>8</v>
      </c>
      <c r="W1006" t="s">
        <v>6912</v>
      </c>
      <c r="X1006" t="s">
        <v>6913</v>
      </c>
      <c r="Y1006" t="s">
        <v>6914</v>
      </c>
      <c r="Z1006" t="s">
        <v>6915</v>
      </c>
    </row>
    <row r="1007" spans="1:26" hidden="1" x14ac:dyDescent="0.25">
      <c r="A1007" t="s">
        <v>6916</v>
      </c>
      <c r="B1007" t="s">
        <v>10468</v>
      </c>
      <c r="C1007" t="s">
        <v>9505</v>
      </c>
      <c r="D1007" t="str">
        <f>TRIM(LEFT(SUBSTITUTE(SUBSTITUTE(SUBSTITUTE(Table1[[#This Row],[Product_category]],"&amp;"," &amp; "),"HomeImprovement","Home Improvement"),"Car&amp;Motorbike","Car &amp; Motorbike"),999))</f>
        <v>Home &amp; Kitchen</v>
      </c>
      <c r="E1007" t="s">
        <v>9519</v>
      </c>
      <c r="F1007">
        <v>225</v>
      </c>
      <c r="G1007">
        <v>225</v>
      </c>
      <c r="H1007" t="str">
        <f>IF(Table1[[#This Row],[actual_price]]&lt;500,"&lt;500",
   IF(Table1[[#This Row],[actual_price]]&lt;=1000,"500–1000",IF(Table1[[#This Row],[actual_price]]&lt;=10000, "1000-10000",IF(Table1[[#This Row],[actual_price]]&lt;=50000, "10000-50000",IF(Table1[[#This Row],[actual_price]]&lt;=100000, "50000-100000","&gt;100000")))))</f>
        <v>&lt;500</v>
      </c>
      <c r="I1007" t="str">
        <f>IF(Table1[[#This Row],[discount_percentage]] &lt;=20%, "0-20%",IF(Table1[[#This Row],[discount_percentage]] &lt;=50%, "20-50%", IF(Table1[[#This Row],[discount_percentage]] &lt;=70%, "50-70%", "70-100%" )))</f>
        <v>0-20%</v>
      </c>
      <c r="J1007" s="1" t="str">
        <f>IF(Table1[[#This Row],[discount_percentage]] &gt;= 50%, "Over 50% discount", "Below 50% discount")</f>
        <v>Below 50% discount</v>
      </c>
      <c r="K1007" s="4">
        <v>0</v>
      </c>
      <c r="L1007">
        <v>4.0999999999999996</v>
      </c>
      <c r="M1007">
        <f>ROUND(Table1[[#This Row],[rating]], 0)</f>
        <v>4</v>
      </c>
      <c r="N1007" s="1">
        <v>4798</v>
      </c>
      <c r="O1007" s="1">
        <f>Table1[[#This Row],[rating]]*Table1[[#This Row],[ rating_count ]]</f>
        <v>19671.8</v>
      </c>
      <c r="P1007" s="1" t="str">
        <f>IF(Table1[[#This Row],[ rating_count ]]&lt;= 1000, "&lt;=1000", "&gt;=1000" )</f>
        <v>&gt;=1000</v>
      </c>
      <c r="Q1007" s="1">
        <f>Table1[[#This Row],[ rating_count ]]*Table1[[#This Row],[actual_price]]</f>
        <v>1079550</v>
      </c>
      <c r="R1007" t="s">
        <v>11644</v>
      </c>
      <c r="S1007" s="6" t="s">
        <v>6917</v>
      </c>
      <c r="T1007" t="s">
        <v>6088</v>
      </c>
      <c r="U1007" t="s">
        <v>6918</v>
      </c>
      <c r="V1007">
        <f>IF(TRIM(Table1[[#This Row],[review_id]])="", 0, LEN(Table1[[#This Row],[review_id]]) - LEN(SUBSTITUTE(Table1[[#This Row],[review_id]], ",", "")) + 1)</f>
        <v>8</v>
      </c>
      <c r="W1007" t="s">
        <v>6919</v>
      </c>
      <c r="X1007" t="s">
        <v>6920</v>
      </c>
      <c r="Y1007" t="s">
        <v>6921</v>
      </c>
      <c r="Z1007" t="s">
        <v>6922</v>
      </c>
    </row>
    <row r="1008" spans="1:26" hidden="1" x14ac:dyDescent="0.25">
      <c r="A1008" t="s">
        <v>6923</v>
      </c>
      <c r="B1008" t="s">
        <v>10469</v>
      </c>
      <c r="C1008" t="s">
        <v>9505</v>
      </c>
      <c r="D1008" t="str">
        <f>TRIM(LEFT(SUBSTITUTE(SUBSTITUTE(SUBSTITUTE(Table1[[#This Row],[Product_category]],"&amp;"," &amp; "),"HomeImprovement","Home Improvement"),"Car&amp;Motorbike","Car &amp; Motorbike"),999))</f>
        <v>Home &amp; Kitchen</v>
      </c>
      <c r="E1008" s="1" t="s">
        <v>9519</v>
      </c>
      <c r="F1008">
        <v>199</v>
      </c>
      <c r="G1008">
        <v>799</v>
      </c>
      <c r="H1008" t="str">
        <f>IF(Table1[[#This Row],[actual_price]]&lt;500,"&lt;500",
   IF(Table1[[#This Row],[actual_price]]&lt;=1000,"500–1000",IF(Table1[[#This Row],[actual_price]]&lt;=10000, "1000-10000",IF(Table1[[#This Row],[actual_price]]&lt;=50000, "10000-50000",IF(Table1[[#This Row],[actual_price]]&lt;=100000, "50000-100000","&gt;100000")))))</f>
        <v>500–1000</v>
      </c>
      <c r="I1008" t="str">
        <f>IF(Table1[[#This Row],[discount_percentage]] &lt;=20%, "0-20%",IF(Table1[[#This Row],[discount_percentage]] &lt;=50%, "20-50%", IF(Table1[[#This Row],[discount_percentage]] &lt;=70%, "50-70%", "70-100%" )))</f>
        <v>70-100%</v>
      </c>
      <c r="J1008" s="1" t="str">
        <f>IF(Table1[[#This Row],[discount_percentage]] &gt;= 50%, "Over 50% discount", "Below 50% discount")</f>
        <v>Over 50% discount</v>
      </c>
      <c r="K1008" s="4">
        <v>0.75</v>
      </c>
      <c r="L1008">
        <v>4.0999999999999996</v>
      </c>
      <c r="M1008">
        <f>ROUND(Table1[[#This Row],[rating]], 0)</f>
        <v>4</v>
      </c>
      <c r="N1008" s="1">
        <v>7333</v>
      </c>
      <c r="O1008" s="1">
        <f>Table1[[#This Row],[rating]]*Table1[[#This Row],[ rating_count ]]</f>
        <v>30065.299999999996</v>
      </c>
      <c r="P1008" s="1" t="str">
        <f>IF(Table1[[#This Row],[ rating_count ]]&lt;= 1000, "&lt;=1000", "&gt;=1000" )</f>
        <v>&gt;=1000</v>
      </c>
      <c r="Q1008" s="1">
        <f>Table1[[#This Row],[ rating_count ]]*Table1[[#This Row],[actual_price]]</f>
        <v>5859067</v>
      </c>
      <c r="R1008" t="s">
        <v>11645</v>
      </c>
      <c r="S1008" s="6" t="s">
        <v>6924</v>
      </c>
      <c r="T1008" t="s">
        <v>6096</v>
      </c>
      <c r="U1008" t="s">
        <v>6925</v>
      </c>
      <c r="V1008">
        <f>IF(TRIM(Table1[[#This Row],[review_id]])="", 0, LEN(Table1[[#This Row],[review_id]]) - LEN(SUBSTITUTE(Table1[[#This Row],[review_id]], ",", "")) + 1)</f>
        <v>8</v>
      </c>
      <c r="W1008" t="s">
        <v>6926</v>
      </c>
      <c r="X1008" t="s">
        <v>6927</v>
      </c>
      <c r="Y1008" t="s">
        <v>6928</v>
      </c>
      <c r="Z1008" t="s">
        <v>6929</v>
      </c>
    </row>
    <row r="1009" spans="1:26" hidden="1" x14ac:dyDescent="0.25">
      <c r="A1009" t="s">
        <v>6930</v>
      </c>
      <c r="B1009" t="s">
        <v>10470</v>
      </c>
      <c r="C1009" t="s">
        <v>9505</v>
      </c>
      <c r="D1009" t="str">
        <f>TRIM(LEFT(SUBSTITUTE(SUBSTITUTE(SUBSTITUTE(Table1[[#This Row],[Product_category]],"&amp;"," &amp; "),"HomeImprovement","Home Improvement"),"Car&amp;Motorbike","Car &amp; Motorbike"),999))</f>
        <v>Home &amp; Kitchen</v>
      </c>
      <c r="E1009" t="s">
        <v>9519</v>
      </c>
      <c r="F1009" s="1">
        <v>1799</v>
      </c>
      <c r="G1009" s="1">
        <v>3999</v>
      </c>
      <c r="H1009" s="1" t="str">
        <f>IF(Table1[[#This Row],[actual_price]]&lt;500,"&lt;500",
   IF(Table1[[#This Row],[actual_price]]&lt;=1000,"500–1000",IF(Table1[[#This Row],[actual_price]]&lt;=10000, "1000-10000",IF(Table1[[#This Row],[actual_price]]&lt;=50000, "10000-50000",IF(Table1[[#This Row],[actual_price]]&lt;=100000, "50000-100000","&gt;100000")))))</f>
        <v>1000-10000</v>
      </c>
      <c r="I1009" s="1" t="str">
        <f>IF(Table1[[#This Row],[discount_percentage]] &lt;=20%, "0-20%",IF(Table1[[#This Row],[discount_percentage]] &lt;=50%, "20-50%", IF(Table1[[#This Row],[discount_percentage]] &lt;=70%, "50-70%", "70-100%" )))</f>
        <v>50-70%</v>
      </c>
      <c r="J1009" s="1" t="str">
        <f>IF(Table1[[#This Row],[discount_percentage]] &gt;= 50%, "Over 50% discount", "Below 50% discount")</f>
        <v>Over 50% discount</v>
      </c>
      <c r="K1009" s="4">
        <v>0.55000000000000004</v>
      </c>
      <c r="L1009">
        <v>4.5999999999999996</v>
      </c>
      <c r="M1009">
        <f>ROUND(Table1[[#This Row],[rating]], 0)</f>
        <v>5</v>
      </c>
      <c r="N1009">
        <v>245</v>
      </c>
      <c r="O1009" s="1">
        <f>Table1[[#This Row],[rating]]*Table1[[#This Row],[ rating_count ]]</f>
        <v>1127</v>
      </c>
      <c r="P1009" s="1" t="str">
        <f>IF(Table1[[#This Row],[ rating_count ]]&lt;= 1000, "&lt;=1000", "&gt;=1000" )</f>
        <v>&lt;=1000</v>
      </c>
      <c r="Q1009" s="1">
        <f>Table1[[#This Row],[ rating_count ]]*Table1[[#This Row],[actual_price]]</f>
        <v>979755</v>
      </c>
      <c r="R1009" t="s">
        <v>11297</v>
      </c>
      <c r="S1009" s="6" t="s">
        <v>6931</v>
      </c>
      <c r="T1009" t="s">
        <v>3427</v>
      </c>
      <c r="U1009" t="s">
        <v>6933</v>
      </c>
      <c r="V1009">
        <f>IF(TRIM(Table1[[#This Row],[review_id]])="", 0, LEN(Table1[[#This Row],[review_id]]) - LEN(SUBSTITUTE(Table1[[#This Row],[review_id]], ",", "")) + 1)</f>
        <v>2</v>
      </c>
      <c r="W1009" t="s">
        <v>6934</v>
      </c>
      <c r="X1009" t="s">
        <v>6935</v>
      </c>
      <c r="Y1009" t="s">
        <v>6936</v>
      </c>
      <c r="Z1009" t="s">
        <v>6937</v>
      </c>
    </row>
    <row r="1010" spans="1:26" hidden="1" x14ac:dyDescent="0.25">
      <c r="A1010" t="s">
        <v>6938</v>
      </c>
      <c r="B1010" t="s">
        <v>10471</v>
      </c>
      <c r="C1010" t="s">
        <v>9505</v>
      </c>
      <c r="D1010" t="str">
        <f>TRIM(LEFT(SUBSTITUTE(SUBSTITUTE(SUBSTITUTE(Table1[[#This Row],[Product_category]],"&amp;"," &amp; "),"HomeImprovement","Home Improvement"),"Car&amp;Motorbike","Car &amp; Motorbike"),999))</f>
        <v>Home &amp; Kitchen</v>
      </c>
      <c r="E1010" s="1" t="s">
        <v>9519</v>
      </c>
      <c r="F1010" s="1">
        <v>8349</v>
      </c>
      <c r="G1010" s="1">
        <v>9625</v>
      </c>
      <c r="H1010" s="1" t="str">
        <f>IF(Table1[[#This Row],[actual_price]]&lt;500,"&lt;500",
   IF(Table1[[#This Row],[actual_price]]&lt;=1000,"500–1000",IF(Table1[[#This Row],[actual_price]]&lt;=10000, "1000-10000",IF(Table1[[#This Row],[actual_price]]&lt;=50000, "10000-50000",IF(Table1[[#This Row],[actual_price]]&lt;=100000, "50000-100000","&gt;100000")))))</f>
        <v>1000-10000</v>
      </c>
      <c r="I1010" s="1" t="str">
        <f>IF(Table1[[#This Row],[discount_percentage]] &lt;=20%, "0-20%",IF(Table1[[#This Row],[discount_percentage]] &lt;=50%, "20-50%", IF(Table1[[#This Row],[discount_percentage]] &lt;=70%, "50-70%", "70-100%" )))</f>
        <v>0-20%</v>
      </c>
      <c r="J1010" s="1" t="str">
        <f>IF(Table1[[#This Row],[discount_percentage]] &gt;= 50%, "Over 50% discount", "Below 50% discount")</f>
        <v>Below 50% discount</v>
      </c>
      <c r="K1010" s="4">
        <v>0.13</v>
      </c>
      <c r="L1010">
        <v>3.8</v>
      </c>
      <c r="M1010">
        <f>ROUND(Table1[[#This Row],[rating]], 0)</f>
        <v>4</v>
      </c>
      <c r="N1010" s="1">
        <v>3652</v>
      </c>
      <c r="O1010" s="1">
        <f>Table1[[#This Row],[rating]]*Table1[[#This Row],[ rating_count ]]</f>
        <v>13877.599999999999</v>
      </c>
      <c r="P1010" s="1" t="str">
        <f>IF(Table1[[#This Row],[ rating_count ]]&lt;= 1000, "&lt;=1000", "&gt;=1000" )</f>
        <v>&gt;=1000</v>
      </c>
      <c r="Q1010" s="1">
        <f>Table1[[#This Row],[ rating_count ]]*Table1[[#This Row],[actual_price]]</f>
        <v>35150500</v>
      </c>
      <c r="R1010" t="s">
        <v>11646</v>
      </c>
      <c r="S1010" s="6" t="s">
        <v>6939</v>
      </c>
      <c r="T1010" t="s">
        <v>12256</v>
      </c>
      <c r="U1010" t="s">
        <v>6941</v>
      </c>
      <c r="V1010">
        <f>IF(TRIM(Table1[[#This Row],[review_id]])="", 0, LEN(Table1[[#This Row],[review_id]]) - LEN(SUBSTITUTE(Table1[[#This Row],[review_id]], ",", "")) + 1)</f>
        <v>8</v>
      </c>
      <c r="W1010" t="s">
        <v>6942</v>
      </c>
      <c r="X1010" t="s">
        <v>6943</v>
      </c>
      <c r="Y1010" t="s">
        <v>6944</v>
      </c>
      <c r="Z1010" t="s">
        <v>6945</v>
      </c>
    </row>
    <row r="1011" spans="1:26" hidden="1" x14ac:dyDescent="0.25">
      <c r="A1011" t="s">
        <v>6946</v>
      </c>
      <c r="B1011" t="s">
        <v>10472</v>
      </c>
      <c r="C1011" t="s">
        <v>9505</v>
      </c>
      <c r="D1011" t="str">
        <f>TRIM(LEFT(SUBSTITUTE(SUBSTITUTE(SUBSTITUTE(Table1[[#This Row],[Product_category]],"&amp;"," &amp; "),"HomeImprovement","Home Improvement"),"Car&amp;Motorbike","Car &amp; Motorbike"),999))</f>
        <v>Home &amp; Kitchen</v>
      </c>
      <c r="E1011" s="1" t="s">
        <v>9520</v>
      </c>
      <c r="F1011" s="1">
        <v>3307</v>
      </c>
      <c r="G1011" s="1">
        <v>6100</v>
      </c>
      <c r="H1011" s="1" t="str">
        <f>IF(Table1[[#This Row],[actual_price]]&lt;500,"&lt;500",
   IF(Table1[[#This Row],[actual_price]]&lt;=1000,"500–1000",IF(Table1[[#This Row],[actual_price]]&lt;=10000, "1000-10000",IF(Table1[[#This Row],[actual_price]]&lt;=50000, "10000-50000",IF(Table1[[#This Row],[actual_price]]&lt;=100000, "50000-100000","&gt;100000")))))</f>
        <v>1000-10000</v>
      </c>
      <c r="I1011" s="1" t="str">
        <f>IF(Table1[[#This Row],[discount_percentage]] &lt;=20%, "0-20%",IF(Table1[[#This Row],[discount_percentage]] &lt;=50%, "20-50%", IF(Table1[[#This Row],[discount_percentage]] &lt;=70%, "50-70%", "70-100%" )))</f>
        <v>20-50%</v>
      </c>
      <c r="J1011" s="1" t="str">
        <f>IF(Table1[[#This Row],[discount_percentage]] &gt;= 50%, "Over 50% discount", "Below 50% discount")</f>
        <v>Below 50% discount</v>
      </c>
      <c r="K1011" s="4">
        <v>0.46</v>
      </c>
      <c r="L1011">
        <v>4.3</v>
      </c>
      <c r="M1011">
        <f>ROUND(Table1[[#This Row],[rating]], 0)</f>
        <v>4</v>
      </c>
      <c r="N1011" s="1">
        <v>2515</v>
      </c>
      <c r="O1011" s="1">
        <f>Table1[[#This Row],[rating]]*Table1[[#This Row],[ rating_count ]]</f>
        <v>10814.5</v>
      </c>
      <c r="P1011" s="1" t="str">
        <f>IF(Table1[[#This Row],[ rating_count ]]&lt;= 1000, "&lt;=1000", "&gt;=1000" )</f>
        <v>&gt;=1000</v>
      </c>
      <c r="Q1011" s="1">
        <f>Table1[[#This Row],[ rating_count ]]*Table1[[#This Row],[actual_price]]</f>
        <v>15341500</v>
      </c>
      <c r="R1011" t="s">
        <v>11647</v>
      </c>
      <c r="S1011" s="6" t="s">
        <v>6947</v>
      </c>
      <c r="T1011" t="s">
        <v>12257</v>
      </c>
      <c r="U1011" t="s">
        <v>6949</v>
      </c>
      <c r="V1011">
        <f>IF(TRIM(Table1[[#This Row],[review_id]])="", 0, LEN(Table1[[#This Row],[review_id]]) - LEN(SUBSTITUTE(Table1[[#This Row],[review_id]], ",", "")) + 1)</f>
        <v>8</v>
      </c>
      <c r="W1011" t="s">
        <v>6950</v>
      </c>
      <c r="X1011" t="s">
        <v>6951</v>
      </c>
      <c r="Y1011" t="s">
        <v>6952</v>
      </c>
      <c r="Z1011" t="s">
        <v>6953</v>
      </c>
    </row>
    <row r="1012" spans="1:26" hidden="1" x14ac:dyDescent="0.25">
      <c r="A1012" t="s">
        <v>6954</v>
      </c>
      <c r="B1012" t="s">
        <v>10473</v>
      </c>
      <c r="C1012" t="s">
        <v>9505</v>
      </c>
      <c r="D1012" t="str">
        <f>TRIM(LEFT(SUBSTITUTE(SUBSTITUTE(SUBSTITUTE(Table1[[#This Row],[Product_category]],"&amp;"," &amp; "),"HomeImprovement","Home Improvement"),"Car&amp;Motorbike","Car &amp; Motorbike"),999))</f>
        <v>Home &amp; Kitchen</v>
      </c>
      <c r="E1012" t="s">
        <v>9520</v>
      </c>
      <c r="F1012">
        <v>325</v>
      </c>
      <c r="G1012" s="1">
        <v>1299</v>
      </c>
      <c r="H1012" s="1" t="str">
        <f>IF(Table1[[#This Row],[actual_price]]&lt;500,"&lt;500",
   IF(Table1[[#This Row],[actual_price]]&lt;=1000,"500–1000",IF(Table1[[#This Row],[actual_price]]&lt;=10000, "1000-10000",IF(Table1[[#This Row],[actual_price]]&lt;=50000, "10000-50000",IF(Table1[[#This Row],[actual_price]]&lt;=100000, "50000-100000","&gt;100000")))))</f>
        <v>1000-10000</v>
      </c>
      <c r="I1012" s="1" t="str">
        <f>IF(Table1[[#This Row],[discount_percentage]] &lt;=20%, "0-20%",IF(Table1[[#This Row],[discount_percentage]] &lt;=50%, "20-50%", IF(Table1[[#This Row],[discount_percentage]] &lt;=70%, "50-70%", "70-100%" )))</f>
        <v>70-100%</v>
      </c>
      <c r="J1012" s="1" t="str">
        <f>IF(Table1[[#This Row],[discount_percentage]] &gt;= 50%, "Over 50% discount", "Below 50% discount")</f>
        <v>Over 50% discount</v>
      </c>
      <c r="K1012" s="4">
        <v>0.75</v>
      </c>
      <c r="L1012">
        <v>4.2</v>
      </c>
      <c r="M1012">
        <f>ROUND(Table1[[#This Row],[rating]], 0)</f>
        <v>4</v>
      </c>
      <c r="N1012" s="1">
        <v>10576</v>
      </c>
      <c r="O1012" s="1">
        <f>Table1[[#This Row],[rating]]*Table1[[#This Row],[ rating_count ]]</f>
        <v>44419.200000000004</v>
      </c>
      <c r="P1012" s="1" t="str">
        <f>IF(Table1[[#This Row],[ rating_count ]]&lt;= 1000, "&lt;=1000", "&gt;=1000" )</f>
        <v>&gt;=1000</v>
      </c>
      <c r="Q1012" s="1">
        <f>Table1[[#This Row],[ rating_count ]]*Table1[[#This Row],[actual_price]]</f>
        <v>13738224</v>
      </c>
      <c r="R1012" t="s">
        <v>10886</v>
      </c>
      <c r="S1012" s="6" t="s">
        <v>6955</v>
      </c>
      <c r="T1012" t="s">
        <v>587</v>
      </c>
      <c r="U1012" t="s">
        <v>6956</v>
      </c>
      <c r="V1012">
        <f>IF(TRIM(Table1[[#This Row],[review_id]])="", 0, LEN(Table1[[#This Row],[review_id]]) - LEN(SUBSTITUTE(Table1[[#This Row],[review_id]], ",", "")) + 1)</f>
        <v>8</v>
      </c>
      <c r="W1012" t="s">
        <v>6957</v>
      </c>
      <c r="X1012" t="s">
        <v>6958</v>
      </c>
      <c r="Y1012" t="s">
        <v>6959</v>
      </c>
      <c r="Z1012" t="s">
        <v>6960</v>
      </c>
    </row>
    <row r="1013" spans="1:26" hidden="1" x14ac:dyDescent="0.25">
      <c r="A1013" t="s">
        <v>6961</v>
      </c>
      <c r="B1013" t="s">
        <v>10474</v>
      </c>
      <c r="C1013" t="s">
        <v>9505</v>
      </c>
      <c r="D1013" t="str">
        <f>TRIM(LEFT(SUBSTITUTE(SUBSTITUTE(SUBSTITUTE(Table1[[#This Row],[Product_category]],"&amp;"," &amp; "),"HomeImprovement","Home Improvement"),"Car&amp;Motorbike","Car &amp; Motorbike"),999))</f>
        <v>Home &amp; Kitchen</v>
      </c>
      <c r="E1013" s="1" t="s">
        <v>9519</v>
      </c>
      <c r="F1013">
        <v>449</v>
      </c>
      <c r="G1013" s="1">
        <v>1300</v>
      </c>
      <c r="H1013" s="1" t="str">
        <f>IF(Table1[[#This Row],[actual_price]]&lt;500,"&lt;500",
   IF(Table1[[#This Row],[actual_price]]&lt;=1000,"500–1000",IF(Table1[[#This Row],[actual_price]]&lt;=10000, "1000-10000",IF(Table1[[#This Row],[actual_price]]&lt;=50000, "10000-50000",IF(Table1[[#This Row],[actual_price]]&lt;=100000, "50000-100000","&gt;100000")))))</f>
        <v>1000-10000</v>
      </c>
      <c r="I1013" s="1" t="str">
        <f>IF(Table1[[#This Row],[discount_percentage]] &lt;=20%, "0-20%",IF(Table1[[#This Row],[discount_percentage]] &lt;=50%, "20-50%", IF(Table1[[#This Row],[discount_percentage]] &lt;=70%, "50-70%", "70-100%" )))</f>
        <v>50-70%</v>
      </c>
      <c r="J1013" s="1" t="str">
        <f>IF(Table1[[#This Row],[discount_percentage]] &gt;= 50%, "Over 50% discount", "Below 50% discount")</f>
        <v>Over 50% discount</v>
      </c>
      <c r="K1013" s="4">
        <v>0.65</v>
      </c>
      <c r="L1013">
        <v>4.2</v>
      </c>
      <c r="M1013">
        <f>ROUND(Table1[[#This Row],[rating]], 0)</f>
        <v>4</v>
      </c>
      <c r="N1013" s="1">
        <v>4959</v>
      </c>
      <c r="O1013" s="1">
        <f>Table1[[#This Row],[rating]]*Table1[[#This Row],[ rating_count ]]</f>
        <v>20827.8</v>
      </c>
      <c r="P1013" s="1" t="str">
        <f>IF(Table1[[#This Row],[ rating_count ]]&lt;= 1000, "&lt;=1000", "&gt;=1000" )</f>
        <v>&gt;=1000</v>
      </c>
      <c r="Q1013" s="1">
        <f>Table1[[#This Row],[ rating_count ]]*Table1[[#This Row],[actual_price]]</f>
        <v>6446700</v>
      </c>
      <c r="R1013" t="s">
        <v>11648</v>
      </c>
      <c r="S1013" s="6" t="s">
        <v>6962</v>
      </c>
      <c r="T1013" t="s">
        <v>6118</v>
      </c>
      <c r="U1013" t="s">
        <v>6964</v>
      </c>
      <c r="V1013">
        <f>IF(TRIM(Table1[[#This Row],[review_id]])="", 0, LEN(Table1[[#This Row],[review_id]]) - LEN(SUBSTITUTE(Table1[[#This Row],[review_id]], ",", "")) + 1)</f>
        <v>8</v>
      </c>
      <c r="W1013" t="s">
        <v>6965</v>
      </c>
      <c r="X1013" t="s">
        <v>6966</v>
      </c>
      <c r="Y1013" t="s">
        <v>6967</v>
      </c>
      <c r="Z1013" t="s">
        <v>6968</v>
      </c>
    </row>
    <row r="1014" spans="1:26" hidden="1" x14ac:dyDescent="0.25">
      <c r="A1014" t="s">
        <v>6969</v>
      </c>
      <c r="B1014" t="s">
        <v>10475</v>
      </c>
      <c r="C1014" t="s">
        <v>9505</v>
      </c>
      <c r="D1014" t="str">
        <f>TRIM(LEFT(SUBSTITUTE(SUBSTITUTE(SUBSTITUTE(Table1[[#This Row],[Product_category]],"&amp;"," &amp; "),"HomeImprovement","Home Improvement"),"Car&amp;Motorbike","Car &amp; Motorbike"),999))</f>
        <v>Home &amp; Kitchen</v>
      </c>
      <c r="E1014" t="s">
        <v>9519</v>
      </c>
      <c r="F1014">
        <v>380</v>
      </c>
      <c r="G1014">
        <v>400</v>
      </c>
      <c r="H1014" t="str">
        <f>IF(Table1[[#This Row],[actual_price]]&lt;500,"&lt;500",
   IF(Table1[[#This Row],[actual_price]]&lt;=1000,"500–1000",IF(Table1[[#This Row],[actual_price]]&lt;=10000, "1000-10000",IF(Table1[[#This Row],[actual_price]]&lt;=50000, "10000-50000",IF(Table1[[#This Row],[actual_price]]&lt;=100000, "50000-100000","&gt;100000")))))</f>
        <v>&lt;500</v>
      </c>
      <c r="I1014" t="str">
        <f>IF(Table1[[#This Row],[discount_percentage]] &lt;=20%, "0-20%",IF(Table1[[#This Row],[discount_percentage]] &lt;=50%, "20-50%", IF(Table1[[#This Row],[discount_percentage]] &lt;=70%, "50-70%", "70-100%" )))</f>
        <v>0-20%</v>
      </c>
      <c r="J1014" s="1" t="str">
        <f>IF(Table1[[#This Row],[discount_percentage]] &gt;= 50%, "Over 50% discount", "Below 50% discount")</f>
        <v>Below 50% discount</v>
      </c>
      <c r="K1014" s="4">
        <v>0.05</v>
      </c>
      <c r="L1014">
        <v>4.4000000000000004</v>
      </c>
      <c r="M1014">
        <f>ROUND(Table1[[#This Row],[rating]], 0)</f>
        <v>4</v>
      </c>
      <c r="N1014" s="1">
        <v>2111</v>
      </c>
      <c r="O1014" s="1">
        <f>Table1[[#This Row],[rating]]*Table1[[#This Row],[ rating_count ]]</f>
        <v>9288.4000000000015</v>
      </c>
      <c r="P1014" s="1" t="str">
        <f>IF(Table1[[#This Row],[ rating_count ]]&lt;= 1000, "&lt;=1000", "&gt;=1000" )</f>
        <v>&gt;=1000</v>
      </c>
      <c r="Q1014" s="1">
        <f>Table1[[#This Row],[ rating_count ]]*Table1[[#This Row],[actual_price]]</f>
        <v>844400</v>
      </c>
      <c r="R1014" t="s">
        <v>11649</v>
      </c>
      <c r="S1014" s="6" t="s">
        <v>6970</v>
      </c>
      <c r="T1014" t="s">
        <v>12258</v>
      </c>
      <c r="U1014" t="s">
        <v>6971</v>
      </c>
      <c r="V1014">
        <f>IF(TRIM(Table1[[#This Row],[review_id]])="", 0, LEN(Table1[[#This Row],[review_id]]) - LEN(SUBSTITUTE(Table1[[#This Row],[review_id]], ",", "")) + 1)</f>
        <v>8</v>
      </c>
      <c r="W1014" t="s">
        <v>6972</v>
      </c>
      <c r="X1014" t="s">
        <v>6973</v>
      </c>
      <c r="Y1014" t="s">
        <v>6974</v>
      </c>
      <c r="Z1014" t="s">
        <v>6975</v>
      </c>
    </row>
    <row r="1015" spans="1:26" hidden="1" x14ac:dyDescent="0.25">
      <c r="A1015" t="s">
        <v>6976</v>
      </c>
      <c r="B1015" t="s">
        <v>10476</v>
      </c>
      <c r="C1015" t="s">
        <v>9505</v>
      </c>
      <c r="D1015" t="str">
        <f>TRIM(LEFT(SUBSTITUTE(SUBSTITUTE(SUBSTITUTE(Table1[[#This Row],[Product_category]],"&amp;"," &amp; "),"HomeImprovement","Home Improvement"),"Car&amp;Motorbike","Car &amp; Motorbike"),999))</f>
        <v>Home &amp; Kitchen</v>
      </c>
      <c r="E1015" t="s">
        <v>9519</v>
      </c>
      <c r="F1015">
        <v>499</v>
      </c>
      <c r="G1015" s="1">
        <v>1399</v>
      </c>
      <c r="H1015" s="1" t="str">
        <f>IF(Table1[[#This Row],[actual_price]]&lt;500,"&lt;500",
   IF(Table1[[#This Row],[actual_price]]&lt;=1000,"500–1000",IF(Table1[[#This Row],[actual_price]]&lt;=10000, "1000-10000",IF(Table1[[#This Row],[actual_price]]&lt;=50000, "10000-50000",IF(Table1[[#This Row],[actual_price]]&lt;=100000, "50000-100000","&gt;100000")))))</f>
        <v>1000-10000</v>
      </c>
      <c r="I1015" s="1" t="str">
        <f>IF(Table1[[#This Row],[discount_percentage]] &lt;=20%, "0-20%",IF(Table1[[#This Row],[discount_percentage]] &lt;=50%, "20-50%", IF(Table1[[#This Row],[discount_percentage]] &lt;=70%, "50-70%", "70-100%" )))</f>
        <v>50-70%</v>
      </c>
      <c r="J1015" s="1" t="str">
        <f>IF(Table1[[#This Row],[discount_percentage]] &gt;= 50%, "Over 50% discount", "Below 50% discount")</f>
        <v>Over 50% discount</v>
      </c>
      <c r="K1015" s="4">
        <v>0.64</v>
      </c>
      <c r="L1015">
        <v>3.9</v>
      </c>
      <c r="M1015">
        <f>ROUND(Table1[[#This Row],[rating]], 0)</f>
        <v>4</v>
      </c>
      <c r="N1015" s="1">
        <v>1462</v>
      </c>
      <c r="O1015" s="1">
        <f>Table1[[#This Row],[rating]]*Table1[[#This Row],[ rating_count ]]</f>
        <v>5701.8</v>
      </c>
      <c r="P1015" s="1" t="str">
        <f>IF(Table1[[#This Row],[ rating_count ]]&lt;= 1000, "&lt;=1000", "&gt;=1000" )</f>
        <v>&gt;=1000</v>
      </c>
      <c r="Q1015" s="1">
        <f>Table1[[#This Row],[ rating_count ]]*Table1[[#This Row],[actual_price]]</f>
        <v>2045338</v>
      </c>
      <c r="R1015" t="s">
        <v>11650</v>
      </c>
      <c r="S1015" s="6" t="s">
        <v>6977</v>
      </c>
      <c r="T1015" t="s">
        <v>12259</v>
      </c>
      <c r="U1015" t="s">
        <v>6979</v>
      </c>
      <c r="V1015">
        <f>IF(TRIM(Table1[[#This Row],[review_id]])="", 0, LEN(Table1[[#This Row],[review_id]]) - LEN(SUBSTITUTE(Table1[[#This Row],[review_id]], ",", "")) + 1)</f>
        <v>8</v>
      </c>
      <c r="W1015" t="s">
        <v>6980</v>
      </c>
      <c r="X1015" t="s">
        <v>6981</v>
      </c>
      <c r="Y1015" t="s">
        <v>6982</v>
      </c>
      <c r="Z1015" t="s">
        <v>6983</v>
      </c>
    </row>
    <row r="1016" spans="1:26" hidden="1" x14ac:dyDescent="0.25">
      <c r="A1016" t="s">
        <v>6984</v>
      </c>
      <c r="B1016" t="s">
        <v>10477</v>
      </c>
      <c r="C1016" t="s">
        <v>9505</v>
      </c>
      <c r="D1016" t="str">
        <f>TRIM(LEFT(SUBSTITUTE(SUBSTITUTE(SUBSTITUTE(Table1[[#This Row],[Product_category]],"&amp;"," &amp; "),"HomeImprovement","Home Improvement"),"Car&amp;Motorbike","Car &amp; Motorbike"),999))</f>
        <v>Home &amp; Kitchen</v>
      </c>
      <c r="E1016" t="s">
        <v>9519</v>
      </c>
      <c r="F1016" s="1">
        <v>37247</v>
      </c>
      <c r="G1016" s="1">
        <v>59890</v>
      </c>
      <c r="H1016" s="1" t="str">
        <f>IF(Table1[[#This Row],[actual_price]]&lt;500,"&lt;500",
   IF(Table1[[#This Row],[actual_price]]&lt;=1000,"500–1000",IF(Table1[[#This Row],[actual_price]]&lt;=10000, "1000-10000",IF(Table1[[#This Row],[actual_price]]&lt;=50000, "10000-50000",IF(Table1[[#This Row],[actual_price]]&lt;=100000, "50000-100000","&gt;100000")))))</f>
        <v>50000-100000</v>
      </c>
      <c r="I1016" s="1" t="str">
        <f>IF(Table1[[#This Row],[discount_percentage]] &lt;=20%, "0-20%",IF(Table1[[#This Row],[discount_percentage]] &lt;=50%, "20-50%", IF(Table1[[#This Row],[discount_percentage]] &lt;=70%, "50-70%", "70-100%" )))</f>
        <v>20-50%</v>
      </c>
      <c r="J1016" s="1" t="str">
        <f>IF(Table1[[#This Row],[discount_percentage]] &gt;= 50%, "Over 50% discount", "Below 50% discount")</f>
        <v>Below 50% discount</v>
      </c>
      <c r="K1016" s="4">
        <v>0.38</v>
      </c>
      <c r="L1016">
        <v>4</v>
      </c>
      <c r="M1016">
        <f>ROUND(Table1[[#This Row],[rating]], 0)</f>
        <v>4</v>
      </c>
      <c r="N1016">
        <v>323</v>
      </c>
      <c r="O1016" s="1">
        <f>Table1[[#This Row],[rating]]*Table1[[#This Row],[ rating_count ]]</f>
        <v>1292</v>
      </c>
      <c r="P1016" s="1" t="str">
        <f>IF(Table1[[#This Row],[ rating_count ]]&lt;= 1000, "&lt;=1000", "&gt;=1000" )</f>
        <v>&lt;=1000</v>
      </c>
      <c r="Q1016" s="1">
        <f>Table1[[#This Row],[ rating_count ]]*Table1[[#This Row],[actual_price]]</f>
        <v>19344470</v>
      </c>
      <c r="R1016" t="s">
        <v>11651</v>
      </c>
      <c r="S1016" s="6" t="s">
        <v>6985</v>
      </c>
      <c r="T1016" t="s">
        <v>12260</v>
      </c>
      <c r="U1016" t="s">
        <v>6987</v>
      </c>
      <c r="V1016">
        <f>IF(TRIM(Table1[[#This Row],[review_id]])="", 0, LEN(Table1[[#This Row],[review_id]]) - LEN(SUBSTITUTE(Table1[[#This Row],[review_id]], ",", "")) + 1)</f>
        <v>8</v>
      </c>
      <c r="W1016" t="s">
        <v>6988</v>
      </c>
      <c r="X1016" t="s">
        <v>6989</v>
      </c>
      <c r="Y1016" t="s">
        <v>6990</v>
      </c>
      <c r="Z1016" t="s">
        <v>6991</v>
      </c>
    </row>
    <row r="1017" spans="1:26" hidden="1" x14ac:dyDescent="0.25">
      <c r="A1017" t="s">
        <v>6992</v>
      </c>
      <c r="B1017" t="s">
        <v>10478</v>
      </c>
      <c r="C1017" t="s">
        <v>9505</v>
      </c>
      <c r="D1017" t="str">
        <f>TRIM(LEFT(SUBSTITUTE(SUBSTITUTE(SUBSTITUTE(Table1[[#This Row],[Product_category]],"&amp;"," &amp; "),"HomeImprovement","Home Improvement"),"Car&amp;Motorbike","Car &amp; Motorbike"),999))</f>
        <v>Home &amp; Kitchen</v>
      </c>
      <c r="E1017" s="1" t="s">
        <v>9519</v>
      </c>
      <c r="F1017">
        <v>849</v>
      </c>
      <c r="G1017" s="1">
        <v>2490</v>
      </c>
      <c r="H1017" s="1" t="str">
        <f>IF(Table1[[#This Row],[actual_price]]&lt;500,"&lt;500",
   IF(Table1[[#This Row],[actual_price]]&lt;=1000,"500–1000",IF(Table1[[#This Row],[actual_price]]&lt;=10000, "1000-10000",IF(Table1[[#This Row],[actual_price]]&lt;=50000, "10000-50000",IF(Table1[[#This Row],[actual_price]]&lt;=100000, "50000-100000","&gt;100000")))))</f>
        <v>1000-10000</v>
      </c>
      <c r="I1017" s="1" t="str">
        <f>IF(Table1[[#This Row],[discount_percentage]] &lt;=20%, "0-20%",IF(Table1[[#This Row],[discount_percentage]] &lt;=50%, "20-50%", IF(Table1[[#This Row],[discount_percentage]] &lt;=70%, "50-70%", "70-100%" )))</f>
        <v>50-70%</v>
      </c>
      <c r="J1017" s="1" t="str">
        <f>IF(Table1[[#This Row],[discount_percentage]] &gt;= 50%, "Over 50% discount", "Below 50% discount")</f>
        <v>Over 50% discount</v>
      </c>
      <c r="K1017" s="4">
        <v>0.66</v>
      </c>
      <c r="L1017">
        <v>4.2</v>
      </c>
      <c r="M1017">
        <f>ROUND(Table1[[#This Row],[rating]], 0)</f>
        <v>4</v>
      </c>
      <c r="N1017" s="1">
        <v>91188</v>
      </c>
      <c r="O1017" s="1">
        <f>Table1[[#This Row],[rating]]*Table1[[#This Row],[ rating_count ]]</f>
        <v>382989.60000000003</v>
      </c>
      <c r="P1017" s="1" t="str">
        <f>IF(Table1[[#This Row],[ rating_count ]]&lt;= 1000, "&lt;=1000", "&gt;=1000" )</f>
        <v>&gt;=1000</v>
      </c>
      <c r="Q1017" s="1">
        <f>Table1[[#This Row],[ rating_count ]]*Table1[[#This Row],[actual_price]]</f>
        <v>227058120</v>
      </c>
      <c r="R1017" t="s">
        <v>11652</v>
      </c>
      <c r="S1017" s="6" t="s">
        <v>6993</v>
      </c>
      <c r="T1017" t="s">
        <v>6148</v>
      </c>
      <c r="U1017" t="s">
        <v>6995</v>
      </c>
      <c r="V1017">
        <f>IF(TRIM(Table1[[#This Row],[review_id]])="", 0, LEN(Table1[[#This Row],[review_id]]) - LEN(SUBSTITUTE(Table1[[#This Row],[review_id]], ",", "")) + 1)</f>
        <v>8</v>
      </c>
      <c r="W1017" t="s">
        <v>6996</v>
      </c>
      <c r="X1017" t="s">
        <v>6997</v>
      </c>
      <c r="Y1017" t="s">
        <v>6998</v>
      </c>
      <c r="Z1017" t="s">
        <v>6999</v>
      </c>
    </row>
    <row r="1018" spans="1:26" hidden="1" x14ac:dyDescent="0.25">
      <c r="A1018" t="s">
        <v>7000</v>
      </c>
      <c r="B1018" t="s">
        <v>10479</v>
      </c>
      <c r="C1018" t="s">
        <v>9505</v>
      </c>
      <c r="D1018" t="str">
        <f>TRIM(LEFT(SUBSTITUTE(SUBSTITUTE(SUBSTITUTE(Table1[[#This Row],[Product_category]],"&amp;"," &amp; "),"HomeImprovement","Home Improvement"),"Car&amp;Motorbike","Car &amp; Motorbike"),999))</f>
        <v>Home &amp; Kitchen</v>
      </c>
      <c r="E1018" s="1" t="s">
        <v>9519</v>
      </c>
      <c r="F1018">
        <v>799</v>
      </c>
      <c r="G1018" s="1">
        <v>1999</v>
      </c>
      <c r="H1018" s="1" t="str">
        <f>IF(Table1[[#This Row],[actual_price]]&lt;500,"&lt;500",
   IF(Table1[[#This Row],[actual_price]]&lt;=1000,"500–1000",IF(Table1[[#This Row],[actual_price]]&lt;=10000, "1000-10000",IF(Table1[[#This Row],[actual_price]]&lt;=50000, "10000-50000",IF(Table1[[#This Row],[actual_price]]&lt;=100000, "50000-100000","&gt;100000")))))</f>
        <v>1000-10000</v>
      </c>
      <c r="I1018" s="1" t="str">
        <f>IF(Table1[[#This Row],[discount_percentage]] &lt;=20%, "0-20%",IF(Table1[[#This Row],[discount_percentage]] &lt;=50%, "20-50%", IF(Table1[[#This Row],[discount_percentage]] &lt;=70%, "50-70%", "70-100%" )))</f>
        <v>50-70%</v>
      </c>
      <c r="J1018" s="1" t="str">
        <f>IF(Table1[[#This Row],[discount_percentage]] &gt;= 50%, "Over 50% discount", "Below 50% discount")</f>
        <v>Over 50% discount</v>
      </c>
      <c r="K1018" s="4">
        <v>0.6</v>
      </c>
      <c r="L1018">
        <v>3.7</v>
      </c>
      <c r="M1018">
        <f>ROUND(Table1[[#This Row],[rating]], 0)</f>
        <v>4</v>
      </c>
      <c r="N1018">
        <v>418</v>
      </c>
      <c r="O1018" s="1">
        <f>Table1[[#This Row],[rating]]*Table1[[#This Row],[ rating_count ]]</f>
        <v>1546.6000000000001</v>
      </c>
      <c r="P1018" s="1" t="str">
        <f>IF(Table1[[#This Row],[ rating_count ]]&lt;= 1000, "&lt;=1000", "&gt;=1000" )</f>
        <v>&lt;=1000</v>
      </c>
      <c r="Q1018" s="1">
        <f>Table1[[#This Row],[ rating_count ]]*Table1[[#This Row],[actual_price]]</f>
        <v>835582</v>
      </c>
      <c r="R1018" t="s">
        <v>11653</v>
      </c>
      <c r="S1018" s="6" t="s">
        <v>7001</v>
      </c>
      <c r="T1018" t="s">
        <v>6156</v>
      </c>
      <c r="U1018" t="s">
        <v>7003</v>
      </c>
      <c r="V1018">
        <f>IF(TRIM(Table1[[#This Row],[review_id]])="", 0, LEN(Table1[[#This Row],[review_id]]) - LEN(SUBSTITUTE(Table1[[#This Row],[review_id]], ",", "")) + 1)</f>
        <v>8</v>
      </c>
      <c r="W1018" t="s">
        <v>7004</v>
      </c>
      <c r="X1018" t="s">
        <v>7005</v>
      </c>
      <c r="Y1018" t="s">
        <v>7006</v>
      </c>
      <c r="Z1018" t="s">
        <v>7007</v>
      </c>
    </row>
    <row r="1019" spans="1:26" hidden="1" x14ac:dyDescent="0.25">
      <c r="A1019" t="s">
        <v>7008</v>
      </c>
      <c r="B1019" t="s">
        <v>10480</v>
      </c>
      <c r="C1019" t="s">
        <v>9505</v>
      </c>
      <c r="D1019" t="str">
        <f>TRIM(LEFT(SUBSTITUTE(SUBSTITUTE(SUBSTITUTE(Table1[[#This Row],[Product_category]],"&amp;"," &amp; "),"HomeImprovement","Home Improvement"),"Car&amp;Motorbike","Car &amp; Motorbike"),999))</f>
        <v>Home &amp; Kitchen</v>
      </c>
      <c r="E1019" s="1" t="s">
        <v>9519</v>
      </c>
      <c r="F1019" s="1">
        <v>2599</v>
      </c>
      <c r="G1019" s="1">
        <v>6999</v>
      </c>
      <c r="H1019" s="1" t="str">
        <f>IF(Table1[[#This Row],[actual_price]]&lt;500,"&lt;500",
   IF(Table1[[#This Row],[actual_price]]&lt;=1000,"500–1000",IF(Table1[[#This Row],[actual_price]]&lt;=10000, "1000-10000",IF(Table1[[#This Row],[actual_price]]&lt;=50000, "10000-50000",IF(Table1[[#This Row],[actual_price]]&lt;=100000, "50000-100000","&gt;100000")))))</f>
        <v>1000-10000</v>
      </c>
      <c r="I1019" s="1" t="str">
        <f>IF(Table1[[#This Row],[discount_percentage]] &lt;=20%, "0-20%",IF(Table1[[#This Row],[discount_percentage]] &lt;=50%, "20-50%", IF(Table1[[#This Row],[discount_percentage]] &lt;=70%, "50-70%", "70-100%" )))</f>
        <v>50-70%</v>
      </c>
      <c r="J1019" s="1" t="str">
        <f>IF(Table1[[#This Row],[discount_percentage]] &gt;= 50%, "Over 50% discount", "Below 50% discount")</f>
        <v>Over 50% discount</v>
      </c>
      <c r="K1019" s="4">
        <v>0.63</v>
      </c>
      <c r="L1019">
        <v>4.5</v>
      </c>
      <c r="M1019">
        <f>ROUND(Table1[[#This Row],[rating]], 0)</f>
        <v>5</v>
      </c>
      <c r="N1019" s="1">
        <v>1526</v>
      </c>
      <c r="O1019" s="1">
        <f>Table1[[#This Row],[rating]]*Table1[[#This Row],[ rating_count ]]</f>
        <v>6867</v>
      </c>
      <c r="P1019" s="1" t="str">
        <f>IF(Table1[[#This Row],[ rating_count ]]&lt;= 1000, "&lt;=1000", "&gt;=1000" )</f>
        <v>&gt;=1000</v>
      </c>
      <c r="Q1019" s="1">
        <f>Table1[[#This Row],[ rating_count ]]*Table1[[#This Row],[actual_price]]</f>
        <v>10680474</v>
      </c>
      <c r="R1019" t="s">
        <v>11308</v>
      </c>
      <c r="S1019" s="6" t="s">
        <v>7009</v>
      </c>
      <c r="T1019" t="s">
        <v>3504</v>
      </c>
      <c r="U1019" t="s">
        <v>7011</v>
      </c>
      <c r="V1019">
        <f>IF(TRIM(Table1[[#This Row],[review_id]])="", 0, LEN(Table1[[#This Row],[review_id]]) - LEN(SUBSTITUTE(Table1[[#This Row],[review_id]], ",", "")) + 1)</f>
        <v>8</v>
      </c>
      <c r="W1019" t="s">
        <v>7012</v>
      </c>
      <c r="X1019" t="s">
        <v>7013</v>
      </c>
      <c r="Y1019" t="s">
        <v>7014</v>
      </c>
      <c r="Z1019" t="s">
        <v>7015</v>
      </c>
    </row>
    <row r="1020" spans="1:26" hidden="1" x14ac:dyDescent="0.25">
      <c r="A1020" t="s">
        <v>7016</v>
      </c>
      <c r="B1020" t="s">
        <v>7017</v>
      </c>
      <c r="C1020" t="s">
        <v>9505</v>
      </c>
      <c r="D1020" t="str">
        <f>TRIM(LEFT(SUBSTITUTE(SUBSTITUTE(SUBSTITUTE(Table1[[#This Row],[Product_category]],"&amp;"," &amp; "),"HomeImprovement","Home Improvement"),"Car&amp;Motorbike","Car &amp; Motorbike"),999))</f>
        <v>Home &amp; Kitchen</v>
      </c>
      <c r="E1020" t="s">
        <v>9519</v>
      </c>
      <c r="F1020">
        <v>199</v>
      </c>
      <c r="G1020">
        <v>999</v>
      </c>
      <c r="H1020" t="str">
        <f>IF(Table1[[#This Row],[actual_price]]&lt;500,"&lt;500",
   IF(Table1[[#This Row],[actual_price]]&lt;=1000,"500–1000",IF(Table1[[#This Row],[actual_price]]&lt;=10000, "1000-10000",IF(Table1[[#This Row],[actual_price]]&lt;=50000, "10000-50000",IF(Table1[[#This Row],[actual_price]]&lt;=100000, "50000-100000","&gt;100000")))))</f>
        <v>500–1000</v>
      </c>
      <c r="I1020" t="str">
        <f>IF(Table1[[#This Row],[discount_percentage]] &lt;=20%, "0-20%",IF(Table1[[#This Row],[discount_percentage]] &lt;=50%, "20-50%", IF(Table1[[#This Row],[discount_percentage]] &lt;=70%, "50-70%", "70-100%" )))</f>
        <v>70-100%</v>
      </c>
      <c r="J1020" s="1" t="str">
        <f>IF(Table1[[#This Row],[discount_percentage]] &gt;= 50%, "Over 50% discount", "Below 50% discount")</f>
        <v>Over 50% discount</v>
      </c>
      <c r="K1020" s="4">
        <v>0.8</v>
      </c>
      <c r="L1020">
        <v>4.5</v>
      </c>
      <c r="M1020">
        <f>ROUND(Table1[[#This Row],[rating]], 0)</f>
        <v>5</v>
      </c>
      <c r="N1020">
        <v>127</v>
      </c>
      <c r="O1020" s="1">
        <f>Table1[[#This Row],[rating]]*Table1[[#This Row],[ rating_count ]]</f>
        <v>571.5</v>
      </c>
      <c r="P1020" s="1" t="str">
        <f>IF(Table1[[#This Row],[ rating_count ]]&lt;= 1000, "&lt;=1000", "&gt;=1000" )</f>
        <v>&lt;=1000</v>
      </c>
      <c r="Q1020" s="1">
        <f>Table1[[#This Row],[ rating_count ]]*Table1[[#This Row],[actual_price]]</f>
        <v>126873</v>
      </c>
      <c r="R1020" t="s">
        <v>10890</v>
      </c>
      <c r="S1020" s="6" t="s">
        <v>7018</v>
      </c>
      <c r="T1020" t="s">
        <v>604</v>
      </c>
      <c r="U1020" t="s">
        <v>7019</v>
      </c>
      <c r="V1020">
        <f>IF(TRIM(Table1[[#This Row],[review_id]])="", 0, LEN(Table1[[#This Row],[review_id]]) - LEN(SUBSTITUTE(Table1[[#This Row],[review_id]], ",", "")) + 1)</f>
        <v>8</v>
      </c>
      <c r="W1020" t="s">
        <v>7020</v>
      </c>
      <c r="X1020" t="s">
        <v>7021</v>
      </c>
      <c r="Y1020" t="s">
        <v>7022</v>
      </c>
      <c r="Z1020" t="s">
        <v>7023</v>
      </c>
    </row>
    <row r="1021" spans="1:26" hidden="1" x14ac:dyDescent="0.25">
      <c r="A1021" t="s">
        <v>7024</v>
      </c>
      <c r="B1021" t="s">
        <v>7025</v>
      </c>
      <c r="C1021" t="s">
        <v>9505</v>
      </c>
      <c r="D1021" t="str">
        <f>TRIM(LEFT(SUBSTITUTE(SUBSTITUTE(SUBSTITUTE(Table1[[#This Row],[Product_category]],"&amp;"," &amp; "),"HomeImprovement","Home Improvement"),"Car&amp;Motorbike","Car &amp; Motorbike"),999))</f>
        <v>Home &amp; Kitchen</v>
      </c>
      <c r="E1021" s="1" t="s">
        <v>9519</v>
      </c>
      <c r="F1021">
        <v>269</v>
      </c>
      <c r="G1021">
        <v>800</v>
      </c>
      <c r="H1021" t="str">
        <f>IF(Table1[[#This Row],[actual_price]]&lt;500,"&lt;500",
   IF(Table1[[#This Row],[actual_price]]&lt;=1000,"500–1000",IF(Table1[[#This Row],[actual_price]]&lt;=10000, "1000-10000",IF(Table1[[#This Row],[actual_price]]&lt;=50000, "10000-50000",IF(Table1[[#This Row],[actual_price]]&lt;=100000, "50000-100000","&gt;100000")))))</f>
        <v>500–1000</v>
      </c>
      <c r="I1021" t="str">
        <f>IF(Table1[[#This Row],[discount_percentage]] &lt;=20%, "0-20%",IF(Table1[[#This Row],[discount_percentage]] &lt;=50%, "20-50%", IF(Table1[[#This Row],[discount_percentage]] &lt;=70%, "50-70%", "70-100%" )))</f>
        <v>50-70%</v>
      </c>
      <c r="J1021" s="1" t="str">
        <f>IF(Table1[[#This Row],[discount_percentage]] &gt;= 50%, "Over 50% discount", "Below 50% discount")</f>
        <v>Over 50% discount</v>
      </c>
      <c r="K1021" s="4">
        <v>0.66</v>
      </c>
      <c r="L1021">
        <v>3.6</v>
      </c>
      <c r="M1021">
        <f>ROUND(Table1[[#This Row],[rating]], 0)</f>
        <v>4</v>
      </c>
      <c r="N1021" s="1">
        <v>10134</v>
      </c>
      <c r="O1021" s="1">
        <f>Table1[[#This Row],[rating]]*Table1[[#This Row],[ rating_count ]]</f>
        <v>36482.400000000001</v>
      </c>
      <c r="P1021" s="1" t="str">
        <f>IF(Table1[[#This Row],[ rating_count ]]&lt;= 1000, "&lt;=1000", "&gt;=1000" )</f>
        <v>&gt;=1000</v>
      </c>
      <c r="Q1021" s="1">
        <f>Table1[[#This Row],[ rating_count ]]*Table1[[#This Row],[actual_price]]</f>
        <v>8107200</v>
      </c>
      <c r="R1021" t="s">
        <v>10891</v>
      </c>
      <c r="S1021" s="6" t="s">
        <v>7026</v>
      </c>
      <c r="T1021" t="s">
        <v>616</v>
      </c>
      <c r="U1021" t="s">
        <v>7027</v>
      </c>
      <c r="V1021">
        <f>IF(TRIM(Table1[[#This Row],[review_id]])="", 0, LEN(Table1[[#This Row],[review_id]]) - LEN(SUBSTITUTE(Table1[[#This Row],[review_id]], ",", "")) + 1)</f>
        <v>8</v>
      </c>
      <c r="W1021" t="s">
        <v>7028</v>
      </c>
      <c r="X1021" t="s">
        <v>7029</v>
      </c>
      <c r="Y1021" t="s">
        <v>7030</v>
      </c>
      <c r="Z1021" t="s">
        <v>7031</v>
      </c>
    </row>
    <row r="1022" spans="1:26" hidden="1" x14ac:dyDescent="0.25">
      <c r="A1022" t="s">
        <v>7032</v>
      </c>
      <c r="B1022" t="s">
        <v>10481</v>
      </c>
      <c r="C1022" t="s">
        <v>9505</v>
      </c>
      <c r="D1022" t="str">
        <f>TRIM(LEFT(SUBSTITUTE(SUBSTITUTE(SUBSTITUTE(Table1[[#This Row],[Product_category]],"&amp;"," &amp; "),"HomeImprovement","Home Improvement"),"Car&amp;Motorbike","Car &amp; Motorbike"),999))</f>
        <v>Home &amp; Kitchen</v>
      </c>
      <c r="E1022" s="1" t="s">
        <v>9519</v>
      </c>
      <c r="F1022">
        <v>298</v>
      </c>
      <c r="G1022">
        <v>999</v>
      </c>
      <c r="H1022" t="str">
        <f>IF(Table1[[#This Row],[actual_price]]&lt;500,"&lt;500",
   IF(Table1[[#This Row],[actual_price]]&lt;=1000,"500–1000",IF(Table1[[#This Row],[actual_price]]&lt;=10000, "1000-10000",IF(Table1[[#This Row],[actual_price]]&lt;=50000, "10000-50000",IF(Table1[[#This Row],[actual_price]]&lt;=100000, "50000-100000","&gt;100000")))))</f>
        <v>500–1000</v>
      </c>
      <c r="I1022" t="str">
        <f>IF(Table1[[#This Row],[discount_percentage]] &lt;=20%, "0-20%",IF(Table1[[#This Row],[discount_percentage]] &lt;=50%, "20-50%", IF(Table1[[#This Row],[discount_percentage]] &lt;=70%, "50-70%", "70-100%" )))</f>
        <v>50-70%</v>
      </c>
      <c r="J1022" s="1" t="str">
        <f>IF(Table1[[#This Row],[discount_percentage]] &gt;= 50%, "Over 50% discount", "Below 50% discount")</f>
        <v>Over 50% discount</v>
      </c>
      <c r="K1022" s="4">
        <v>0.7</v>
      </c>
      <c r="L1022">
        <v>4.3</v>
      </c>
      <c r="M1022">
        <f>ROUND(Table1[[#This Row],[rating]], 0)</f>
        <v>4</v>
      </c>
      <c r="N1022" s="1">
        <v>1552</v>
      </c>
      <c r="O1022" s="1">
        <f>Table1[[#This Row],[rating]]*Table1[[#This Row],[ rating_count ]]</f>
        <v>6673.5999999999995</v>
      </c>
      <c r="P1022" s="1" t="str">
        <f>IF(Table1[[#This Row],[ rating_count ]]&lt;= 1000, "&lt;=1000", "&gt;=1000" )</f>
        <v>&gt;=1000</v>
      </c>
      <c r="Q1022" s="1">
        <f>Table1[[#This Row],[ rating_count ]]*Table1[[#This Row],[actual_price]]</f>
        <v>1550448</v>
      </c>
      <c r="R1022" t="s">
        <v>11654</v>
      </c>
      <c r="S1022" s="6" t="s">
        <v>7033</v>
      </c>
      <c r="T1022" t="s">
        <v>12261</v>
      </c>
      <c r="U1022" t="s">
        <v>7035</v>
      </c>
      <c r="V1022">
        <f>IF(TRIM(Table1[[#This Row],[review_id]])="", 0, LEN(Table1[[#This Row],[review_id]]) - LEN(SUBSTITUTE(Table1[[#This Row],[review_id]], ",", "")) + 1)</f>
        <v>8</v>
      </c>
      <c r="W1022" t="s">
        <v>7036</v>
      </c>
      <c r="X1022" t="s">
        <v>7037</v>
      </c>
      <c r="Y1022" t="s">
        <v>7038</v>
      </c>
      <c r="Z1022" t="s">
        <v>7039</v>
      </c>
    </row>
    <row r="1023" spans="1:26" hidden="1" x14ac:dyDescent="0.25">
      <c r="A1023" t="s">
        <v>7040</v>
      </c>
      <c r="B1023" t="s">
        <v>10482</v>
      </c>
      <c r="C1023" t="s">
        <v>9505</v>
      </c>
      <c r="D1023" t="str">
        <f>TRIM(LEFT(SUBSTITUTE(SUBSTITUTE(SUBSTITUTE(Table1[[#This Row],[Product_category]],"&amp;"," &amp; "),"HomeImprovement","Home Improvement"),"Car&amp;Motorbike","Car &amp; Motorbike"),999))</f>
        <v>Home &amp; Kitchen</v>
      </c>
      <c r="E1023" s="1" t="s">
        <v>9519</v>
      </c>
      <c r="F1023" s="1">
        <v>1499</v>
      </c>
      <c r="G1023" s="1">
        <v>2999</v>
      </c>
      <c r="H1023" s="1" t="str">
        <f>IF(Table1[[#This Row],[actual_price]]&lt;500,"&lt;500",
   IF(Table1[[#This Row],[actual_price]]&lt;=1000,"500–1000",IF(Table1[[#This Row],[actual_price]]&lt;=10000, "1000-10000",IF(Table1[[#This Row],[actual_price]]&lt;=50000, "10000-50000",IF(Table1[[#This Row],[actual_price]]&lt;=100000, "50000-100000","&gt;100000")))))</f>
        <v>1000-10000</v>
      </c>
      <c r="I1023" s="1" t="str">
        <f>IF(Table1[[#This Row],[discount_percentage]] &lt;=20%, "0-20%",IF(Table1[[#This Row],[discount_percentage]] &lt;=50%, "20-50%", IF(Table1[[#This Row],[discount_percentage]] &lt;=70%, "50-70%", "70-100%" )))</f>
        <v>20-50%</v>
      </c>
      <c r="J1023" s="1" t="str">
        <f>IF(Table1[[#This Row],[discount_percentage]] &gt;= 50%, "Over 50% discount", "Below 50% discount")</f>
        <v>Over 50% discount</v>
      </c>
      <c r="K1023" s="4">
        <v>0.5</v>
      </c>
      <c r="L1023">
        <v>4.0999999999999996</v>
      </c>
      <c r="M1023">
        <f>ROUND(Table1[[#This Row],[rating]], 0)</f>
        <v>4</v>
      </c>
      <c r="N1023" s="1">
        <v>25262</v>
      </c>
      <c r="O1023" s="1">
        <f>Table1[[#This Row],[rating]]*Table1[[#This Row],[ rating_count ]]</f>
        <v>103574.2</v>
      </c>
      <c r="P1023" s="1" t="str">
        <f>IF(Table1[[#This Row],[ rating_count ]]&lt;= 1000, "&lt;=1000", "&gt;=1000" )</f>
        <v>&gt;=1000</v>
      </c>
      <c r="Q1023" s="1">
        <f>Table1[[#This Row],[ rating_count ]]*Table1[[#This Row],[actual_price]]</f>
        <v>75760738</v>
      </c>
      <c r="R1023" t="s">
        <v>11655</v>
      </c>
      <c r="S1023" s="6" t="s">
        <v>7041</v>
      </c>
      <c r="T1023" t="s">
        <v>6171</v>
      </c>
      <c r="U1023" t="s">
        <v>7042</v>
      </c>
      <c r="V1023">
        <f>IF(TRIM(Table1[[#This Row],[review_id]])="", 0, LEN(Table1[[#This Row],[review_id]]) - LEN(SUBSTITUTE(Table1[[#This Row],[review_id]], ",", "")) + 1)</f>
        <v>8</v>
      </c>
      <c r="W1023" t="s">
        <v>7043</v>
      </c>
      <c r="X1023" t="s">
        <v>7044</v>
      </c>
      <c r="Y1023" t="s">
        <v>7045</v>
      </c>
      <c r="Z1023" t="s">
        <v>7046</v>
      </c>
    </row>
    <row r="1024" spans="1:26" hidden="1" x14ac:dyDescent="0.25">
      <c r="A1024" t="s">
        <v>7047</v>
      </c>
      <c r="B1024" t="s">
        <v>10483</v>
      </c>
      <c r="C1024" t="s">
        <v>9505</v>
      </c>
      <c r="D1024" t="str">
        <f>TRIM(LEFT(SUBSTITUTE(SUBSTITUTE(SUBSTITUTE(Table1[[#This Row],[Product_category]],"&amp;"," &amp; "),"HomeImprovement","Home Improvement"),"Car&amp;Motorbike","Car &amp; Motorbike"),999))</f>
        <v>Home &amp; Kitchen</v>
      </c>
      <c r="E1024" t="s">
        <v>9519</v>
      </c>
      <c r="F1024">
        <v>649</v>
      </c>
      <c r="G1024" s="1">
        <v>1245</v>
      </c>
      <c r="H1024" s="1" t="str">
        <f>IF(Table1[[#This Row],[actual_price]]&lt;500,"&lt;500",
   IF(Table1[[#This Row],[actual_price]]&lt;=1000,"500–1000",IF(Table1[[#This Row],[actual_price]]&lt;=10000, "1000-10000",IF(Table1[[#This Row],[actual_price]]&lt;=50000, "10000-50000",IF(Table1[[#This Row],[actual_price]]&lt;=100000, "50000-100000","&gt;100000")))))</f>
        <v>1000-10000</v>
      </c>
      <c r="I1024" s="1" t="str">
        <f>IF(Table1[[#This Row],[discount_percentage]] &lt;=20%, "0-20%",IF(Table1[[#This Row],[discount_percentage]] &lt;=50%, "20-50%", IF(Table1[[#This Row],[discount_percentage]] &lt;=70%, "50-70%", "70-100%" )))</f>
        <v>20-50%</v>
      </c>
      <c r="J1024" s="1" t="str">
        <f>IF(Table1[[#This Row],[discount_percentage]] &gt;= 50%, "Over 50% discount", "Below 50% discount")</f>
        <v>Below 50% discount</v>
      </c>
      <c r="K1024" s="4">
        <v>0.48</v>
      </c>
      <c r="L1024">
        <v>3.9</v>
      </c>
      <c r="M1024">
        <f>ROUND(Table1[[#This Row],[rating]], 0)</f>
        <v>4</v>
      </c>
      <c r="N1024" s="1">
        <v>123365</v>
      </c>
      <c r="O1024" s="1">
        <f>Table1[[#This Row],[rating]]*Table1[[#This Row],[ rating_count ]]</f>
        <v>481123.5</v>
      </c>
      <c r="P1024" s="1" t="str">
        <f>IF(Table1[[#This Row],[ rating_count ]]&lt;= 1000, "&lt;=1000", "&gt;=1000" )</f>
        <v>&gt;=1000</v>
      </c>
      <c r="Q1024" s="1">
        <f>Table1[[#This Row],[ rating_count ]]*Table1[[#This Row],[actual_price]]</f>
        <v>153589425</v>
      </c>
      <c r="R1024" t="s">
        <v>11656</v>
      </c>
      <c r="S1024" s="6" t="s">
        <v>7048</v>
      </c>
      <c r="T1024" t="s">
        <v>12262</v>
      </c>
      <c r="U1024" t="s">
        <v>7049</v>
      </c>
      <c r="V1024">
        <f>IF(TRIM(Table1[[#This Row],[review_id]])="", 0, LEN(Table1[[#This Row],[review_id]]) - LEN(SUBSTITUTE(Table1[[#This Row],[review_id]], ",", "")) + 1)</f>
        <v>8</v>
      </c>
      <c r="W1024" t="s">
        <v>7050</v>
      </c>
      <c r="X1024" t="s">
        <v>7051</v>
      </c>
      <c r="Y1024" t="s">
        <v>7052</v>
      </c>
      <c r="Z1024" t="s">
        <v>7053</v>
      </c>
    </row>
    <row r="1025" spans="1:26" hidden="1" x14ac:dyDescent="0.25">
      <c r="A1025" t="s">
        <v>7054</v>
      </c>
      <c r="B1025" t="s">
        <v>10484</v>
      </c>
      <c r="C1025" t="s">
        <v>9505</v>
      </c>
      <c r="D1025" t="str">
        <f>TRIM(LEFT(SUBSTITUTE(SUBSTITUTE(SUBSTITUTE(Table1[[#This Row],[Product_category]],"&amp;"," &amp; "),"HomeImprovement","Home Improvement"),"Car&amp;Motorbike","Car &amp; Motorbike"),999))</f>
        <v>Home &amp; Kitchen</v>
      </c>
      <c r="E1025" s="1" t="s">
        <v>9519</v>
      </c>
      <c r="F1025" s="1">
        <v>1199</v>
      </c>
      <c r="G1025" s="1">
        <v>1695</v>
      </c>
      <c r="H1025" s="1" t="str">
        <f>IF(Table1[[#This Row],[actual_price]]&lt;500,"&lt;500",
   IF(Table1[[#This Row],[actual_price]]&lt;=1000,"500–1000",IF(Table1[[#This Row],[actual_price]]&lt;=10000, "1000-10000",IF(Table1[[#This Row],[actual_price]]&lt;=50000, "10000-50000",IF(Table1[[#This Row],[actual_price]]&lt;=100000, "50000-100000","&gt;100000")))))</f>
        <v>1000-10000</v>
      </c>
      <c r="I1025" s="1" t="str">
        <f>IF(Table1[[#This Row],[discount_percentage]] &lt;=20%, "0-20%",IF(Table1[[#This Row],[discount_percentage]] &lt;=50%, "20-50%", IF(Table1[[#This Row],[discount_percentage]] &lt;=70%, "50-70%", "70-100%" )))</f>
        <v>20-50%</v>
      </c>
      <c r="J1025" s="1" t="str">
        <f>IF(Table1[[#This Row],[discount_percentage]] &gt;= 50%, "Over 50% discount", "Below 50% discount")</f>
        <v>Below 50% discount</v>
      </c>
      <c r="K1025" s="4">
        <v>0.28999999999999998</v>
      </c>
      <c r="L1025">
        <v>3.6</v>
      </c>
      <c r="M1025">
        <f>ROUND(Table1[[#This Row],[rating]], 0)</f>
        <v>4</v>
      </c>
      <c r="N1025" s="1">
        <v>13300</v>
      </c>
      <c r="O1025" s="1">
        <f>Table1[[#This Row],[rating]]*Table1[[#This Row],[ rating_count ]]</f>
        <v>47880</v>
      </c>
      <c r="P1025" s="1" t="str">
        <f>IF(Table1[[#This Row],[ rating_count ]]&lt;= 1000, "&lt;=1000", "&gt;=1000" )</f>
        <v>&gt;=1000</v>
      </c>
      <c r="Q1025" s="1">
        <f>Table1[[#This Row],[ rating_count ]]*Table1[[#This Row],[actual_price]]</f>
        <v>22543500</v>
      </c>
      <c r="R1025" t="s">
        <v>11657</v>
      </c>
      <c r="S1025" s="6" t="s">
        <v>7055</v>
      </c>
      <c r="T1025" t="s">
        <v>6186</v>
      </c>
      <c r="U1025" t="s">
        <v>7057</v>
      </c>
      <c r="V1025">
        <f>IF(TRIM(Table1[[#This Row],[review_id]])="", 0, LEN(Table1[[#This Row],[review_id]]) - LEN(SUBSTITUTE(Table1[[#This Row],[review_id]], ",", "")) + 1)</f>
        <v>8</v>
      </c>
      <c r="W1025" t="s">
        <v>7058</v>
      </c>
      <c r="X1025" t="s">
        <v>7059</v>
      </c>
      <c r="Y1025" t="s">
        <v>7060</v>
      </c>
      <c r="Z1025" t="s">
        <v>7061</v>
      </c>
    </row>
    <row r="1026" spans="1:26" hidden="1" x14ac:dyDescent="0.25">
      <c r="A1026" t="s">
        <v>7062</v>
      </c>
      <c r="B1026" t="s">
        <v>10485</v>
      </c>
      <c r="C1026" t="s">
        <v>9505</v>
      </c>
      <c r="D1026" t="str">
        <f>TRIM(LEFT(SUBSTITUTE(SUBSTITUTE(SUBSTITUTE(Table1[[#This Row],[Product_category]],"&amp;"," &amp; "),"HomeImprovement","Home Improvement"),"Car&amp;Motorbike","Car &amp; Motorbike"),999))</f>
        <v>Home &amp; Kitchen</v>
      </c>
      <c r="E1026" t="s">
        <v>9519</v>
      </c>
      <c r="F1026" s="1">
        <v>1199</v>
      </c>
      <c r="G1026" s="1">
        <v>2000</v>
      </c>
      <c r="H1026" s="1" t="str">
        <f>IF(Table1[[#This Row],[actual_price]]&lt;500,"&lt;500",
   IF(Table1[[#This Row],[actual_price]]&lt;=1000,"500–1000",IF(Table1[[#This Row],[actual_price]]&lt;=10000, "1000-10000",IF(Table1[[#This Row],[actual_price]]&lt;=50000, "10000-50000",IF(Table1[[#This Row],[actual_price]]&lt;=100000, "50000-100000","&gt;100000")))))</f>
        <v>1000-10000</v>
      </c>
      <c r="I1026" s="1" t="str">
        <f>IF(Table1[[#This Row],[discount_percentage]] &lt;=20%, "0-20%",IF(Table1[[#This Row],[discount_percentage]] &lt;=50%, "20-50%", IF(Table1[[#This Row],[discount_percentage]] &lt;=70%, "50-70%", "70-100%" )))</f>
        <v>20-50%</v>
      </c>
      <c r="J1026" s="1" t="str">
        <f>IF(Table1[[#This Row],[discount_percentage]] &gt;= 50%, "Over 50% discount", "Below 50% discount")</f>
        <v>Below 50% discount</v>
      </c>
      <c r="K1026" s="4">
        <v>0.4</v>
      </c>
      <c r="L1026">
        <v>4</v>
      </c>
      <c r="M1026">
        <f>ROUND(Table1[[#This Row],[rating]], 0)</f>
        <v>4</v>
      </c>
      <c r="N1026" s="1">
        <v>18543</v>
      </c>
      <c r="O1026" s="1">
        <f>Table1[[#This Row],[rating]]*Table1[[#This Row],[ rating_count ]]</f>
        <v>74172</v>
      </c>
      <c r="P1026" s="1" t="str">
        <f>IF(Table1[[#This Row],[ rating_count ]]&lt;= 1000, "&lt;=1000", "&gt;=1000" )</f>
        <v>&gt;=1000</v>
      </c>
      <c r="Q1026" s="1">
        <f>Table1[[#This Row],[ rating_count ]]*Table1[[#This Row],[actual_price]]</f>
        <v>37086000</v>
      </c>
      <c r="R1026" t="s">
        <v>11658</v>
      </c>
      <c r="S1026" s="6" t="s">
        <v>7063</v>
      </c>
      <c r="T1026" t="s">
        <v>12263</v>
      </c>
      <c r="U1026" t="s">
        <v>7064</v>
      </c>
      <c r="V1026">
        <f>IF(TRIM(Table1[[#This Row],[review_id]])="", 0, LEN(Table1[[#This Row],[review_id]]) - LEN(SUBSTITUTE(Table1[[#This Row],[review_id]], ",", "")) + 1)</f>
        <v>6</v>
      </c>
      <c r="W1026" t="s">
        <v>7065</v>
      </c>
      <c r="X1026" t="s">
        <v>7066</v>
      </c>
      <c r="Y1026" t="s">
        <v>7067</v>
      </c>
      <c r="Z1026" t="s">
        <v>7068</v>
      </c>
    </row>
    <row r="1027" spans="1:26" hidden="1" x14ac:dyDescent="0.25">
      <c r="A1027" t="s">
        <v>7069</v>
      </c>
      <c r="B1027" t="s">
        <v>10486</v>
      </c>
      <c r="C1027" t="s">
        <v>9505</v>
      </c>
      <c r="D1027" t="str">
        <f>TRIM(LEFT(SUBSTITUTE(SUBSTITUTE(SUBSTITUTE(Table1[[#This Row],[Product_category]],"&amp;"," &amp; "),"HomeImprovement","Home Improvement"),"Car&amp;Motorbike","Car &amp; Motorbike"),999))</f>
        <v>Home &amp; Kitchen</v>
      </c>
      <c r="E1027" t="s">
        <v>9520</v>
      </c>
      <c r="F1027">
        <v>455</v>
      </c>
      <c r="G1027">
        <v>999</v>
      </c>
      <c r="H1027" t="str">
        <f>IF(Table1[[#This Row],[actual_price]]&lt;500,"&lt;500",
   IF(Table1[[#This Row],[actual_price]]&lt;=1000,"500–1000",IF(Table1[[#This Row],[actual_price]]&lt;=10000, "1000-10000",IF(Table1[[#This Row],[actual_price]]&lt;=50000, "10000-50000",IF(Table1[[#This Row],[actual_price]]&lt;=100000, "50000-100000","&gt;100000")))))</f>
        <v>500–1000</v>
      </c>
      <c r="I1027" t="str">
        <f>IF(Table1[[#This Row],[discount_percentage]] &lt;=20%, "0-20%",IF(Table1[[#This Row],[discount_percentage]] &lt;=50%, "20-50%", IF(Table1[[#This Row],[discount_percentage]] &lt;=70%, "50-70%", "70-100%" )))</f>
        <v>50-70%</v>
      </c>
      <c r="J1027" s="1" t="str">
        <f>IF(Table1[[#This Row],[discount_percentage]] &gt;= 50%, "Over 50% discount", "Below 50% discount")</f>
        <v>Over 50% discount</v>
      </c>
      <c r="K1027" s="4">
        <v>0.54</v>
      </c>
      <c r="L1027">
        <v>4.0999999999999996</v>
      </c>
      <c r="M1027">
        <f>ROUND(Table1[[#This Row],[rating]], 0)</f>
        <v>4</v>
      </c>
      <c r="N1027" s="1">
        <v>3578</v>
      </c>
      <c r="O1027" s="1">
        <f>Table1[[#This Row],[rating]]*Table1[[#This Row],[ rating_count ]]</f>
        <v>14669.8</v>
      </c>
      <c r="P1027" s="1" t="str">
        <f>IF(Table1[[#This Row],[ rating_count ]]&lt;= 1000, "&lt;=1000", "&gt;=1000" )</f>
        <v>&gt;=1000</v>
      </c>
      <c r="Q1027" s="1">
        <f>Table1[[#This Row],[ rating_count ]]*Table1[[#This Row],[actual_price]]</f>
        <v>3574422</v>
      </c>
      <c r="R1027" t="s">
        <v>11659</v>
      </c>
      <c r="S1027" s="6" t="s">
        <v>7070</v>
      </c>
      <c r="T1027" t="s">
        <v>6201</v>
      </c>
      <c r="U1027" t="s">
        <v>7072</v>
      </c>
      <c r="V1027">
        <f>IF(TRIM(Table1[[#This Row],[review_id]])="", 0, LEN(Table1[[#This Row],[review_id]]) - LEN(SUBSTITUTE(Table1[[#This Row],[review_id]], ",", "")) + 1)</f>
        <v>8</v>
      </c>
      <c r="W1027" t="s">
        <v>7073</v>
      </c>
      <c r="X1027" t="s">
        <v>7074</v>
      </c>
      <c r="Y1027" t="s">
        <v>7075</v>
      </c>
      <c r="Z1027" t="s">
        <v>7076</v>
      </c>
    </row>
    <row r="1028" spans="1:26" hidden="1" x14ac:dyDescent="0.25">
      <c r="A1028" t="s">
        <v>7077</v>
      </c>
      <c r="B1028" t="s">
        <v>10487</v>
      </c>
      <c r="C1028" t="s">
        <v>9505</v>
      </c>
      <c r="D1028" t="str">
        <f>TRIM(LEFT(SUBSTITUTE(SUBSTITUTE(SUBSTITUTE(Table1[[#This Row],[Product_category]],"&amp;"," &amp; "),"HomeImprovement","Home Improvement"),"Car&amp;Motorbike","Car &amp; Motorbike"),999))</f>
        <v>Home &amp; Kitchen</v>
      </c>
      <c r="E1028" t="s">
        <v>9519</v>
      </c>
      <c r="F1028">
        <v>199</v>
      </c>
      <c r="G1028" s="1">
        <v>1999</v>
      </c>
      <c r="H1028" s="1" t="str">
        <f>IF(Table1[[#This Row],[actual_price]]&lt;500,"&lt;500",
   IF(Table1[[#This Row],[actual_price]]&lt;=1000,"500–1000",IF(Table1[[#This Row],[actual_price]]&lt;=10000, "1000-10000",IF(Table1[[#This Row],[actual_price]]&lt;=50000, "10000-50000",IF(Table1[[#This Row],[actual_price]]&lt;=100000, "50000-100000","&gt;100000")))))</f>
        <v>1000-10000</v>
      </c>
      <c r="I1028" s="1" t="str">
        <f>IF(Table1[[#This Row],[discount_percentage]] &lt;=20%, "0-20%",IF(Table1[[#This Row],[discount_percentage]] &lt;=50%, "20-50%", IF(Table1[[#This Row],[discount_percentage]] &lt;=70%, "50-70%", "70-100%" )))</f>
        <v>70-100%</v>
      </c>
      <c r="J1028" s="1" t="str">
        <f>IF(Table1[[#This Row],[discount_percentage]] &gt;= 50%, "Over 50% discount", "Below 50% discount")</f>
        <v>Over 50% discount</v>
      </c>
      <c r="K1028" s="4">
        <v>0.9</v>
      </c>
      <c r="L1028">
        <v>3.7</v>
      </c>
      <c r="M1028">
        <f>ROUND(Table1[[#This Row],[rating]], 0)</f>
        <v>4</v>
      </c>
      <c r="N1028" s="1">
        <v>2031</v>
      </c>
      <c r="O1028" s="1">
        <f>Table1[[#This Row],[rating]]*Table1[[#This Row],[ rating_count ]]</f>
        <v>7514.7000000000007</v>
      </c>
      <c r="P1028" s="1" t="str">
        <f>IF(Table1[[#This Row],[ rating_count ]]&lt;= 1000, "&lt;=1000", "&gt;=1000" )</f>
        <v>&gt;=1000</v>
      </c>
      <c r="Q1028" s="1">
        <f>Table1[[#This Row],[ rating_count ]]*Table1[[#This Row],[actual_price]]</f>
        <v>4059969</v>
      </c>
      <c r="R1028" t="s">
        <v>11660</v>
      </c>
      <c r="S1028" s="6" t="s">
        <v>7078</v>
      </c>
      <c r="T1028" t="s">
        <v>12264</v>
      </c>
      <c r="U1028" t="s">
        <v>7079</v>
      </c>
      <c r="V1028">
        <f>IF(TRIM(Table1[[#This Row],[review_id]])="", 0, LEN(Table1[[#This Row],[review_id]]) - LEN(SUBSTITUTE(Table1[[#This Row],[review_id]], ",", "")) + 1)</f>
        <v>8</v>
      </c>
      <c r="W1028" t="s">
        <v>7080</v>
      </c>
      <c r="X1028" t="s">
        <v>7081</v>
      </c>
      <c r="Y1028" t="s">
        <v>7082</v>
      </c>
      <c r="Z1028" t="s">
        <v>7083</v>
      </c>
    </row>
    <row r="1029" spans="1:26" hidden="1" x14ac:dyDescent="0.25">
      <c r="A1029" t="s">
        <v>7084</v>
      </c>
      <c r="B1029" t="s">
        <v>10488</v>
      </c>
      <c r="C1029" t="s">
        <v>9505</v>
      </c>
      <c r="D1029" t="str">
        <f>TRIM(LEFT(SUBSTITUTE(SUBSTITUTE(SUBSTITUTE(Table1[[#This Row],[Product_category]],"&amp;"," &amp; "),"HomeImprovement","Home Improvement"),"Car&amp;Motorbike","Car &amp; Motorbike"),999))</f>
        <v>Home &amp; Kitchen</v>
      </c>
      <c r="E1029" s="1" t="s">
        <v>9519</v>
      </c>
      <c r="F1029">
        <v>293</v>
      </c>
      <c r="G1029">
        <v>499</v>
      </c>
      <c r="H1029" t="str">
        <f>IF(Table1[[#This Row],[actual_price]]&lt;500,"&lt;500",
   IF(Table1[[#This Row],[actual_price]]&lt;=1000,"500–1000",IF(Table1[[#This Row],[actual_price]]&lt;=10000, "1000-10000",IF(Table1[[#This Row],[actual_price]]&lt;=50000, "10000-50000",IF(Table1[[#This Row],[actual_price]]&lt;=100000, "50000-100000","&gt;100000")))))</f>
        <v>&lt;500</v>
      </c>
      <c r="I1029" t="str">
        <f>IF(Table1[[#This Row],[discount_percentage]] &lt;=20%, "0-20%",IF(Table1[[#This Row],[discount_percentage]] &lt;=50%, "20-50%", IF(Table1[[#This Row],[discount_percentage]] &lt;=70%, "50-70%", "70-100%" )))</f>
        <v>20-50%</v>
      </c>
      <c r="J1029" s="1" t="str">
        <f>IF(Table1[[#This Row],[discount_percentage]] &gt;= 50%, "Over 50% discount", "Below 50% discount")</f>
        <v>Below 50% discount</v>
      </c>
      <c r="K1029" s="4">
        <v>0.41</v>
      </c>
      <c r="L1029">
        <v>3.9</v>
      </c>
      <c r="M1029">
        <f>ROUND(Table1[[#This Row],[rating]], 0)</f>
        <v>4</v>
      </c>
      <c r="N1029" s="1">
        <v>44994</v>
      </c>
      <c r="O1029" s="1">
        <f>Table1[[#This Row],[rating]]*Table1[[#This Row],[ rating_count ]]</f>
        <v>175476.6</v>
      </c>
      <c r="P1029" s="1" t="str">
        <f>IF(Table1[[#This Row],[ rating_count ]]&lt;= 1000, "&lt;=1000", "&gt;=1000" )</f>
        <v>&gt;=1000</v>
      </c>
      <c r="Q1029" s="1">
        <f>Table1[[#This Row],[ rating_count ]]*Table1[[#This Row],[actual_price]]</f>
        <v>22452006</v>
      </c>
      <c r="R1029" t="s">
        <v>11661</v>
      </c>
      <c r="S1029" s="6" t="s">
        <v>7085</v>
      </c>
      <c r="T1029" t="s">
        <v>6216</v>
      </c>
      <c r="U1029" t="s">
        <v>7086</v>
      </c>
      <c r="V1029">
        <f>IF(TRIM(Table1[[#This Row],[review_id]])="", 0, LEN(Table1[[#This Row],[review_id]]) - LEN(SUBSTITUTE(Table1[[#This Row],[review_id]], ",", "")) + 1)</f>
        <v>8</v>
      </c>
      <c r="W1029" t="s">
        <v>7087</v>
      </c>
      <c r="X1029" t="s">
        <v>7088</v>
      </c>
      <c r="Y1029" t="s">
        <v>7089</v>
      </c>
      <c r="Z1029" t="s">
        <v>7090</v>
      </c>
    </row>
    <row r="1030" spans="1:26" hidden="1" x14ac:dyDescent="0.25">
      <c r="A1030" t="s">
        <v>7091</v>
      </c>
      <c r="B1030" t="s">
        <v>10489</v>
      </c>
      <c r="C1030" t="s">
        <v>9505</v>
      </c>
      <c r="D1030" t="str">
        <f>TRIM(LEFT(SUBSTITUTE(SUBSTITUTE(SUBSTITUTE(Table1[[#This Row],[Product_category]],"&amp;"," &amp; "),"HomeImprovement","Home Improvement"),"Car&amp;Motorbike","Car &amp; Motorbike"),999))</f>
        <v>Home &amp; Kitchen</v>
      </c>
      <c r="E1030" t="s">
        <v>9519</v>
      </c>
      <c r="F1030">
        <v>199</v>
      </c>
      <c r="G1030">
        <v>495</v>
      </c>
      <c r="H1030" t="str">
        <f>IF(Table1[[#This Row],[actual_price]]&lt;500,"&lt;500",
   IF(Table1[[#This Row],[actual_price]]&lt;=1000,"500–1000",IF(Table1[[#This Row],[actual_price]]&lt;=10000, "1000-10000",IF(Table1[[#This Row],[actual_price]]&lt;=50000, "10000-50000",IF(Table1[[#This Row],[actual_price]]&lt;=100000, "50000-100000","&gt;100000")))))</f>
        <v>&lt;500</v>
      </c>
      <c r="I1030" t="str">
        <f>IF(Table1[[#This Row],[discount_percentage]] &lt;=20%, "0-20%",IF(Table1[[#This Row],[discount_percentage]] &lt;=50%, "20-50%", IF(Table1[[#This Row],[discount_percentage]] &lt;=70%, "50-70%", "70-100%" )))</f>
        <v>50-70%</v>
      </c>
      <c r="J1030" s="1" t="str">
        <f>IF(Table1[[#This Row],[discount_percentage]] &gt;= 50%, "Over 50% discount", "Below 50% discount")</f>
        <v>Over 50% discount</v>
      </c>
      <c r="K1030" s="4">
        <v>0.6</v>
      </c>
      <c r="L1030">
        <v>4.0999999999999996</v>
      </c>
      <c r="M1030">
        <f>ROUND(Table1[[#This Row],[rating]], 0)</f>
        <v>4</v>
      </c>
      <c r="N1030" s="1">
        <v>270563</v>
      </c>
      <c r="O1030" s="1">
        <f>Table1[[#This Row],[rating]]*Table1[[#This Row],[ rating_count ]]</f>
        <v>1109308.2999999998</v>
      </c>
      <c r="P1030" s="1" t="str">
        <f>IF(Table1[[#This Row],[ rating_count ]]&lt;= 1000, "&lt;=1000", "&gt;=1000" )</f>
        <v>&gt;=1000</v>
      </c>
      <c r="Q1030" s="1">
        <f>Table1[[#This Row],[ rating_count ]]*Table1[[#This Row],[actual_price]]</f>
        <v>133928685</v>
      </c>
      <c r="R1030" t="s">
        <v>11662</v>
      </c>
      <c r="S1030" s="6" t="s">
        <v>7092</v>
      </c>
      <c r="T1030" t="s">
        <v>6224</v>
      </c>
      <c r="U1030" t="s">
        <v>7093</v>
      </c>
      <c r="V1030">
        <f>IF(TRIM(Table1[[#This Row],[review_id]])="", 0, LEN(Table1[[#This Row],[review_id]]) - LEN(SUBSTITUTE(Table1[[#This Row],[review_id]], ",", "")) + 1)</f>
        <v>8</v>
      </c>
      <c r="W1030" t="s">
        <v>7094</v>
      </c>
      <c r="X1030" t="s">
        <v>7095</v>
      </c>
      <c r="Y1030" t="s">
        <v>7096</v>
      </c>
      <c r="Z1030" t="s">
        <v>7097</v>
      </c>
    </row>
    <row r="1031" spans="1:26" hidden="1" x14ac:dyDescent="0.25">
      <c r="A1031" t="s">
        <v>7098</v>
      </c>
      <c r="B1031" t="s">
        <v>7099</v>
      </c>
      <c r="C1031" t="s">
        <v>9505</v>
      </c>
      <c r="D1031" t="str">
        <f>TRIM(LEFT(SUBSTITUTE(SUBSTITUTE(SUBSTITUTE(Table1[[#This Row],[Product_category]],"&amp;"," &amp; "),"HomeImprovement","Home Improvement"),"Car&amp;Motorbike","Car &amp; Motorbike"),999))</f>
        <v>Home &amp; Kitchen</v>
      </c>
      <c r="E1031" s="1" t="s">
        <v>9519</v>
      </c>
      <c r="F1031">
        <v>749</v>
      </c>
      <c r="G1031" s="1">
        <v>1245</v>
      </c>
      <c r="H1031" s="1" t="str">
        <f>IF(Table1[[#This Row],[actual_price]]&lt;500,"&lt;500",
   IF(Table1[[#This Row],[actual_price]]&lt;=1000,"500–1000",IF(Table1[[#This Row],[actual_price]]&lt;=10000, "1000-10000",IF(Table1[[#This Row],[actual_price]]&lt;=50000, "10000-50000",IF(Table1[[#This Row],[actual_price]]&lt;=100000, "50000-100000","&gt;100000")))))</f>
        <v>1000-10000</v>
      </c>
      <c r="I1031" s="1" t="str">
        <f>IF(Table1[[#This Row],[discount_percentage]] &lt;=20%, "0-20%",IF(Table1[[#This Row],[discount_percentage]] &lt;=50%, "20-50%", IF(Table1[[#This Row],[discount_percentage]] &lt;=70%, "50-70%", "70-100%" )))</f>
        <v>20-50%</v>
      </c>
      <c r="J1031" s="1" t="str">
        <f>IF(Table1[[#This Row],[discount_percentage]] &gt;= 50%, "Over 50% discount", "Below 50% discount")</f>
        <v>Below 50% discount</v>
      </c>
      <c r="K1031" s="4">
        <v>0.4</v>
      </c>
      <c r="L1031">
        <v>3.9</v>
      </c>
      <c r="M1031">
        <f>ROUND(Table1[[#This Row],[rating]], 0)</f>
        <v>4</v>
      </c>
      <c r="N1031" s="1">
        <v>31783</v>
      </c>
      <c r="O1031" s="1">
        <f>Table1[[#This Row],[rating]]*Table1[[#This Row],[ rating_count ]]</f>
        <v>123953.7</v>
      </c>
      <c r="P1031" s="1" t="str">
        <f>IF(Table1[[#This Row],[ rating_count ]]&lt;= 1000, "&lt;=1000", "&gt;=1000" )</f>
        <v>&gt;=1000</v>
      </c>
      <c r="Q1031" s="1">
        <f>Table1[[#This Row],[ rating_count ]]*Table1[[#This Row],[actual_price]]</f>
        <v>39569835</v>
      </c>
      <c r="R1031" t="s">
        <v>11663</v>
      </c>
      <c r="S1031" s="6" t="s">
        <v>7100</v>
      </c>
      <c r="T1031" t="s">
        <v>12265</v>
      </c>
      <c r="U1031" t="s">
        <v>7102</v>
      </c>
      <c r="V1031">
        <f>IF(TRIM(Table1[[#This Row],[review_id]])="", 0, LEN(Table1[[#This Row],[review_id]]) - LEN(SUBSTITUTE(Table1[[#This Row],[review_id]], ",", "")) + 1)</f>
        <v>8</v>
      </c>
      <c r="W1031" t="s">
        <v>7103</v>
      </c>
      <c r="X1031" t="s">
        <v>7104</v>
      </c>
      <c r="Y1031" t="s">
        <v>7105</v>
      </c>
      <c r="Z1031" t="s">
        <v>7106</v>
      </c>
    </row>
    <row r="1032" spans="1:26" hidden="1" x14ac:dyDescent="0.25">
      <c r="A1032" t="s">
        <v>7107</v>
      </c>
      <c r="B1032" t="s">
        <v>10490</v>
      </c>
      <c r="C1032" t="s">
        <v>9505</v>
      </c>
      <c r="D1032" t="str">
        <f>TRIM(LEFT(SUBSTITUTE(SUBSTITUTE(SUBSTITUTE(Table1[[#This Row],[Product_category]],"&amp;"," &amp; "),"HomeImprovement","Home Improvement"),"Car&amp;Motorbike","Car &amp; Motorbike"),999))</f>
        <v>Home &amp; Kitchen</v>
      </c>
      <c r="E1032" s="1" t="s">
        <v>9519</v>
      </c>
      <c r="F1032" s="1">
        <v>1399</v>
      </c>
      <c r="G1032" s="1">
        <v>1549</v>
      </c>
      <c r="H1032" s="1" t="str">
        <f>IF(Table1[[#This Row],[actual_price]]&lt;500,"&lt;500",
   IF(Table1[[#This Row],[actual_price]]&lt;=1000,"500–1000",IF(Table1[[#This Row],[actual_price]]&lt;=10000, "1000-10000",IF(Table1[[#This Row],[actual_price]]&lt;=50000, "10000-50000",IF(Table1[[#This Row],[actual_price]]&lt;=100000, "50000-100000","&gt;100000")))))</f>
        <v>1000-10000</v>
      </c>
      <c r="I1032" s="1" t="str">
        <f>IF(Table1[[#This Row],[discount_percentage]] &lt;=20%, "0-20%",IF(Table1[[#This Row],[discount_percentage]] &lt;=50%, "20-50%", IF(Table1[[#This Row],[discount_percentage]] &lt;=70%, "50-70%", "70-100%" )))</f>
        <v>0-20%</v>
      </c>
      <c r="J1032" s="1" t="str">
        <f>IF(Table1[[#This Row],[discount_percentage]] &gt;= 50%, "Over 50% discount", "Below 50% discount")</f>
        <v>Below 50% discount</v>
      </c>
      <c r="K1032" s="4">
        <v>0.1</v>
      </c>
      <c r="L1032">
        <v>3.9</v>
      </c>
      <c r="M1032">
        <f>ROUND(Table1[[#This Row],[rating]], 0)</f>
        <v>4</v>
      </c>
      <c r="N1032" s="1">
        <v>2602</v>
      </c>
      <c r="O1032" s="1">
        <f>Table1[[#This Row],[rating]]*Table1[[#This Row],[ rating_count ]]</f>
        <v>10147.799999999999</v>
      </c>
      <c r="P1032" s="1" t="str">
        <f>IF(Table1[[#This Row],[ rating_count ]]&lt;= 1000, "&lt;=1000", "&gt;=1000" )</f>
        <v>&gt;=1000</v>
      </c>
      <c r="Q1032" s="1">
        <f>Table1[[#This Row],[ rating_count ]]*Table1[[#This Row],[actual_price]]</f>
        <v>4030498</v>
      </c>
      <c r="R1032" t="s">
        <v>11664</v>
      </c>
      <c r="S1032" s="6" t="s">
        <v>7108</v>
      </c>
      <c r="T1032" t="s">
        <v>12266</v>
      </c>
      <c r="U1032" t="s">
        <v>7110</v>
      </c>
      <c r="V1032">
        <f>IF(TRIM(Table1[[#This Row],[review_id]])="", 0, LEN(Table1[[#This Row],[review_id]]) - LEN(SUBSTITUTE(Table1[[#This Row],[review_id]], ",", "")) + 1)</f>
        <v>8</v>
      </c>
      <c r="W1032" t="s">
        <v>7111</v>
      </c>
      <c r="X1032" t="s">
        <v>7112</v>
      </c>
      <c r="Y1032" t="s">
        <v>7113</v>
      </c>
      <c r="Z1032" t="s">
        <v>7114</v>
      </c>
    </row>
    <row r="1033" spans="1:26" hidden="1" x14ac:dyDescent="0.25">
      <c r="A1033" t="s">
        <v>7115</v>
      </c>
      <c r="B1033" t="s">
        <v>10491</v>
      </c>
      <c r="C1033" t="s">
        <v>9505</v>
      </c>
      <c r="D1033" t="str">
        <f>TRIM(LEFT(SUBSTITUTE(SUBSTITUTE(SUBSTITUTE(Table1[[#This Row],[Product_category]],"&amp;"," &amp; "),"HomeImprovement","Home Improvement"),"Car&amp;Motorbike","Car &amp; Motorbike"),999))</f>
        <v>Home &amp; Kitchen</v>
      </c>
      <c r="E1033" s="1" t="s">
        <v>9520</v>
      </c>
      <c r="F1033">
        <v>749</v>
      </c>
      <c r="G1033" s="1">
        <v>1445</v>
      </c>
      <c r="H1033" s="1" t="str">
        <f>IF(Table1[[#This Row],[actual_price]]&lt;500,"&lt;500",
   IF(Table1[[#This Row],[actual_price]]&lt;=1000,"500–1000",IF(Table1[[#This Row],[actual_price]]&lt;=10000, "1000-10000",IF(Table1[[#This Row],[actual_price]]&lt;=50000, "10000-50000",IF(Table1[[#This Row],[actual_price]]&lt;=100000, "50000-100000","&gt;100000")))))</f>
        <v>1000-10000</v>
      </c>
      <c r="I1033" s="1" t="str">
        <f>IF(Table1[[#This Row],[discount_percentage]] &lt;=20%, "0-20%",IF(Table1[[#This Row],[discount_percentage]] &lt;=50%, "20-50%", IF(Table1[[#This Row],[discount_percentage]] &lt;=70%, "50-70%", "70-100%" )))</f>
        <v>20-50%</v>
      </c>
      <c r="J1033" s="1" t="str">
        <f>IF(Table1[[#This Row],[discount_percentage]] &gt;= 50%, "Over 50% discount", "Below 50% discount")</f>
        <v>Below 50% discount</v>
      </c>
      <c r="K1033" s="4">
        <v>0.48</v>
      </c>
      <c r="L1033">
        <v>3.9</v>
      </c>
      <c r="M1033">
        <f>ROUND(Table1[[#This Row],[rating]], 0)</f>
        <v>4</v>
      </c>
      <c r="N1033" s="1">
        <v>63350</v>
      </c>
      <c r="O1033" s="1">
        <f>Table1[[#This Row],[rating]]*Table1[[#This Row],[ rating_count ]]</f>
        <v>247065</v>
      </c>
      <c r="P1033" s="1" t="str">
        <f>IF(Table1[[#This Row],[ rating_count ]]&lt;= 1000, "&lt;=1000", "&gt;=1000" )</f>
        <v>&gt;=1000</v>
      </c>
      <c r="Q1033" s="1">
        <f>Table1[[#This Row],[ rating_count ]]*Table1[[#This Row],[actual_price]]</f>
        <v>91540750</v>
      </c>
      <c r="R1033" t="s">
        <v>11665</v>
      </c>
      <c r="S1033" s="6" t="s">
        <v>7116</v>
      </c>
      <c r="T1033" t="s">
        <v>12267</v>
      </c>
      <c r="U1033" t="s">
        <v>7117</v>
      </c>
      <c r="V1033">
        <f>IF(TRIM(Table1[[#This Row],[review_id]])="", 0, LEN(Table1[[#This Row],[review_id]]) - LEN(SUBSTITUTE(Table1[[#This Row],[review_id]], ",", "")) + 1)</f>
        <v>3</v>
      </c>
      <c r="W1033" t="s">
        <v>7118</v>
      </c>
      <c r="X1033" t="s">
        <v>7119</v>
      </c>
      <c r="Y1033" t="s">
        <v>7120</v>
      </c>
      <c r="Z1033" t="s">
        <v>7121</v>
      </c>
    </row>
    <row r="1034" spans="1:26" hidden="1" x14ac:dyDescent="0.25">
      <c r="A1034" t="s">
        <v>7122</v>
      </c>
      <c r="B1034" t="s">
        <v>10482</v>
      </c>
      <c r="C1034" t="s">
        <v>9505</v>
      </c>
      <c r="D1034" t="str">
        <f>TRIM(LEFT(SUBSTITUTE(SUBSTITUTE(SUBSTITUTE(Table1[[#This Row],[Product_category]],"&amp;"," &amp; "),"HomeImprovement","Home Improvement"),"Car&amp;Motorbike","Car &amp; Motorbike"),999))</f>
        <v>Home &amp; Kitchen</v>
      </c>
      <c r="E1034" s="1" t="s">
        <v>9519</v>
      </c>
      <c r="F1034" s="1">
        <v>1699</v>
      </c>
      <c r="G1034" s="1">
        <v>3193</v>
      </c>
      <c r="H1034" s="1" t="str">
        <f>IF(Table1[[#This Row],[actual_price]]&lt;500,"&lt;500",
   IF(Table1[[#This Row],[actual_price]]&lt;=1000,"500–1000",IF(Table1[[#This Row],[actual_price]]&lt;=10000, "1000-10000",IF(Table1[[#This Row],[actual_price]]&lt;=50000, "10000-50000",IF(Table1[[#This Row],[actual_price]]&lt;=100000, "50000-100000","&gt;100000")))))</f>
        <v>1000-10000</v>
      </c>
      <c r="I1034" s="1" t="str">
        <f>IF(Table1[[#This Row],[discount_percentage]] &lt;=20%, "0-20%",IF(Table1[[#This Row],[discount_percentage]] &lt;=50%, "20-50%", IF(Table1[[#This Row],[discount_percentage]] &lt;=70%, "50-70%", "70-100%" )))</f>
        <v>20-50%</v>
      </c>
      <c r="J1034" s="1" t="str">
        <f>IF(Table1[[#This Row],[discount_percentage]] &gt;= 50%, "Over 50% discount", "Below 50% discount")</f>
        <v>Below 50% discount</v>
      </c>
      <c r="K1034" s="4">
        <v>0.47</v>
      </c>
      <c r="L1034">
        <v>3.8</v>
      </c>
      <c r="M1034">
        <f>ROUND(Table1[[#This Row],[rating]], 0)</f>
        <v>4</v>
      </c>
      <c r="N1034" s="1">
        <v>54032</v>
      </c>
      <c r="O1034" s="1">
        <f>Table1[[#This Row],[rating]]*Table1[[#This Row],[ rating_count ]]</f>
        <v>205321.59999999998</v>
      </c>
      <c r="P1034" s="1" t="str">
        <f>IF(Table1[[#This Row],[ rating_count ]]&lt;= 1000, "&lt;=1000", "&gt;=1000" )</f>
        <v>&gt;=1000</v>
      </c>
      <c r="Q1034" s="1">
        <f>Table1[[#This Row],[ rating_count ]]*Table1[[#This Row],[actual_price]]</f>
        <v>172524176</v>
      </c>
      <c r="R1034" t="s">
        <v>11666</v>
      </c>
      <c r="S1034" s="6" t="s">
        <v>7123</v>
      </c>
      <c r="T1034" t="s">
        <v>6253</v>
      </c>
      <c r="U1034" t="s">
        <v>7125</v>
      </c>
      <c r="V1034">
        <f>IF(TRIM(Table1[[#This Row],[review_id]])="", 0, LEN(Table1[[#This Row],[review_id]]) - LEN(SUBSTITUTE(Table1[[#This Row],[review_id]], ",", "")) + 1)</f>
        <v>8</v>
      </c>
      <c r="W1034" t="s">
        <v>7126</v>
      </c>
      <c r="X1034" t="s">
        <v>7127</v>
      </c>
      <c r="Y1034" t="s">
        <v>7128</v>
      </c>
      <c r="Z1034" t="s">
        <v>7129</v>
      </c>
    </row>
    <row r="1035" spans="1:26" hidden="1" x14ac:dyDescent="0.25">
      <c r="A1035" t="s">
        <v>7130</v>
      </c>
      <c r="B1035" t="s">
        <v>10492</v>
      </c>
      <c r="C1035" t="s">
        <v>9505</v>
      </c>
      <c r="D1035" t="str">
        <f>TRIM(LEFT(SUBSTITUTE(SUBSTITUTE(SUBSTITUTE(Table1[[#This Row],[Product_category]],"&amp;"," &amp; "),"HomeImprovement","Home Improvement"),"Car&amp;Motorbike","Car &amp; Motorbike"),999))</f>
        <v>Home &amp; Kitchen</v>
      </c>
      <c r="E1035" s="1" t="s">
        <v>9520</v>
      </c>
      <c r="F1035" s="1">
        <v>1043</v>
      </c>
      <c r="G1035" s="1">
        <v>1345</v>
      </c>
      <c r="H1035" s="1" t="str">
        <f>IF(Table1[[#This Row],[actual_price]]&lt;500,"&lt;500",
   IF(Table1[[#This Row],[actual_price]]&lt;=1000,"500–1000",IF(Table1[[#This Row],[actual_price]]&lt;=10000, "1000-10000",IF(Table1[[#This Row],[actual_price]]&lt;=50000, "10000-50000",IF(Table1[[#This Row],[actual_price]]&lt;=100000, "50000-100000","&gt;100000")))))</f>
        <v>1000-10000</v>
      </c>
      <c r="I1035" s="1" t="str">
        <f>IF(Table1[[#This Row],[discount_percentage]] &lt;=20%, "0-20%",IF(Table1[[#This Row],[discount_percentage]] &lt;=50%, "20-50%", IF(Table1[[#This Row],[discount_percentage]] &lt;=70%, "50-70%", "70-100%" )))</f>
        <v>20-50%</v>
      </c>
      <c r="J1035" s="1" t="str">
        <f>IF(Table1[[#This Row],[discount_percentage]] &gt;= 50%, "Over 50% discount", "Below 50% discount")</f>
        <v>Below 50% discount</v>
      </c>
      <c r="K1035" s="4">
        <v>0.22</v>
      </c>
      <c r="L1035">
        <v>3.8</v>
      </c>
      <c r="M1035">
        <f>ROUND(Table1[[#This Row],[rating]], 0)</f>
        <v>4</v>
      </c>
      <c r="N1035" s="1">
        <v>15592</v>
      </c>
      <c r="O1035" s="1">
        <f>Table1[[#This Row],[rating]]*Table1[[#This Row],[ rating_count ]]</f>
        <v>59249.599999999999</v>
      </c>
      <c r="P1035" s="1" t="str">
        <f>IF(Table1[[#This Row],[ rating_count ]]&lt;= 1000, "&lt;=1000", "&gt;=1000" )</f>
        <v>&gt;=1000</v>
      </c>
      <c r="Q1035" s="1">
        <f>Table1[[#This Row],[ rating_count ]]*Table1[[#This Row],[actual_price]]</f>
        <v>20971240</v>
      </c>
      <c r="R1035" t="s">
        <v>11667</v>
      </c>
      <c r="S1035" s="6" t="s">
        <v>7131</v>
      </c>
      <c r="T1035" t="s">
        <v>6261</v>
      </c>
      <c r="U1035" t="s">
        <v>7133</v>
      </c>
      <c r="V1035">
        <f>IF(TRIM(Table1[[#This Row],[review_id]])="", 0, LEN(Table1[[#This Row],[review_id]]) - LEN(SUBSTITUTE(Table1[[#This Row],[review_id]], ",", "")) + 1)</f>
        <v>8</v>
      </c>
      <c r="W1035" t="s">
        <v>7134</v>
      </c>
      <c r="X1035" t="s">
        <v>7135</v>
      </c>
      <c r="Y1035" t="s">
        <v>7136</v>
      </c>
      <c r="Z1035" t="s">
        <v>7137</v>
      </c>
    </row>
    <row r="1036" spans="1:26" hidden="1" x14ac:dyDescent="0.25">
      <c r="A1036" t="s">
        <v>7138</v>
      </c>
      <c r="B1036" t="s">
        <v>10493</v>
      </c>
      <c r="C1036" t="s">
        <v>9505</v>
      </c>
      <c r="D1036" t="str">
        <f>TRIM(LEFT(SUBSTITUTE(SUBSTITUTE(SUBSTITUTE(Table1[[#This Row],[Product_category]],"&amp;"," &amp; "),"HomeImprovement","Home Improvement"),"Car&amp;Motorbike","Car &amp; Motorbike"),999))</f>
        <v>Home &amp; Kitchen</v>
      </c>
      <c r="E1036" s="1" t="s">
        <v>9520</v>
      </c>
      <c r="F1036">
        <v>499</v>
      </c>
      <c r="G1036">
        <v>999</v>
      </c>
      <c r="H1036" t="str">
        <f>IF(Table1[[#This Row],[actual_price]]&lt;500,"&lt;500",
   IF(Table1[[#This Row],[actual_price]]&lt;=1000,"500–1000",IF(Table1[[#This Row],[actual_price]]&lt;=10000, "1000-10000",IF(Table1[[#This Row],[actual_price]]&lt;=50000, "10000-50000",IF(Table1[[#This Row],[actual_price]]&lt;=100000, "50000-100000","&gt;100000")))))</f>
        <v>500–1000</v>
      </c>
      <c r="I1036" t="str">
        <f>IF(Table1[[#This Row],[discount_percentage]] &lt;=20%, "0-20%",IF(Table1[[#This Row],[discount_percentage]] &lt;=50%, "20-50%", IF(Table1[[#This Row],[discount_percentage]] &lt;=70%, "50-70%", "70-100%" )))</f>
        <v>20-50%</v>
      </c>
      <c r="J1036" s="1" t="str">
        <f>IF(Table1[[#This Row],[discount_percentage]] &gt;= 50%, "Over 50% discount", "Below 50% discount")</f>
        <v>Over 50% discount</v>
      </c>
      <c r="K1036" s="4">
        <v>0.5</v>
      </c>
      <c r="L1036">
        <v>4.0999999999999996</v>
      </c>
      <c r="M1036">
        <f>ROUND(Table1[[#This Row],[rating]], 0)</f>
        <v>4</v>
      </c>
      <c r="N1036" s="1">
        <v>4859</v>
      </c>
      <c r="O1036" s="1">
        <f>Table1[[#This Row],[rating]]*Table1[[#This Row],[ rating_count ]]</f>
        <v>19921.899999999998</v>
      </c>
      <c r="P1036" s="1" t="str">
        <f>IF(Table1[[#This Row],[ rating_count ]]&lt;= 1000, "&lt;=1000", "&gt;=1000" )</f>
        <v>&gt;=1000</v>
      </c>
      <c r="Q1036" s="1">
        <f>Table1[[#This Row],[ rating_count ]]*Table1[[#This Row],[actual_price]]</f>
        <v>4854141</v>
      </c>
      <c r="R1036" t="s">
        <v>11668</v>
      </c>
      <c r="S1036" s="6" t="s">
        <v>7139</v>
      </c>
      <c r="T1036" t="s">
        <v>12268</v>
      </c>
      <c r="U1036" t="s">
        <v>7141</v>
      </c>
      <c r="V1036">
        <f>IF(TRIM(Table1[[#This Row],[review_id]])="", 0, LEN(Table1[[#This Row],[review_id]]) - LEN(SUBSTITUTE(Table1[[#This Row],[review_id]], ",", "")) + 1)</f>
        <v>8</v>
      </c>
      <c r="W1036" t="s">
        <v>7142</v>
      </c>
      <c r="X1036" t="s">
        <v>7143</v>
      </c>
      <c r="Y1036" t="s">
        <v>7144</v>
      </c>
      <c r="Z1036" t="s">
        <v>7145</v>
      </c>
    </row>
    <row r="1037" spans="1:26" hidden="1" x14ac:dyDescent="0.25">
      <c r="A1037" t="s">
        <v>7146</v>
      </c>
      <c r="B1037" t="s">
        <v>10494</v>
      </c>
      <c r="C1037" t="s">
        <v>9505</v>
      </c>
      <c r="D1037" t="str">
        <f>TRIM(LEFT(SUBSTITUTE(SUBSTITUTE(SUBSTITUTE(Table1[[#This Row],[Product_category]],"&amp;"," &amp; "),"HomeImprovement","Home Improvement"),"Car&amp;Motorbike","Car &amp; Motorbike"),999))</f>
        <v>Home &amp; Kitchen</v>
      </c>
      <c r="E1037" t="s">
        <v>9519</v>
      </c>
      <c r="F1037" s="1">
        <v>1464</v>
      </c>
      <c r="G1037" s="1">
        <v>1650</v>
      </c>
      <c r="H1037" s="1" t="str">
        <f>IF(Table1[[#This Row],[actual_price]]&lt;500,"&lt;500",
   IF(Table1[[#This Row],[actual_price]]&lt;=1000,"500–1000",IF(Table1[[#This Row],[actual_price]]&lt;=10000, "1000-10000",IF(Table1[[#This Row],[actual_price]]&lt;=50000, "10000-50000",IF(Table1[[#This Row],[actual_price]]&lt;=100000, "50000-100000","&gt;100000")))))</f>
        <v>1000-10000</v>
      </c>
      <c r="I1037" s="1" t="str">
        <f>IF(Table1[[#This Row],[discount_percentage]] &lt;=20%, "0-20%",IF(Table1[[#This Row],[discount_percentage]] &lt;=50%, "20-50%", IF(Table1[[#This Row],[discount_percentage]] &lt;=70%, "50-70%", "70-100%" )))</f>
        <v>0-20%</v>
      </c>
      <c r="J1037" s="1" t="str">
        <f>IF(Table1[[#This Row],[discount_percentage]] &gt;= 50%, "Over 50% discount", "Below 50% discount")</f>
        <v>Below 50% discount</v>
      </c>
      <c r="K1037" s="4">
        <v>0.11</v>
      </c>
      <c r="L1037">
        <v>4.0999999999999996</v>
      </c>
      <c r="M1037">
        <f>ROUND(Table1[[#This Row],[rating]], 0)</f>
        <v>4</v>
      </c>
      <c r="N1037" s="1">
        <v>14120</v>
      </c>
      <c r="O1037" s="1">
        <f>Table1[[#This Row],[rating]]*Table1[[#This Row],[ rating_count ]]</f>
        <v>57891.999999999993</v>
      </c>
      <c r="P1037" s="1" t="str">
        <f>IF(Table1[[#This Row],[ rating_count ]]&lt;= 1000, "&lt;=1000", "&gt;=1000" )</f>
        <v>&gt;=1000</v>
      </c>
      <c r="Q1037" s="1">
        <f>Table1[[#This Row],[ rating_count ]]*Table1[[#This Row],[actual_price]]</f>
        <v>23298000</v>
      </c>
      <c r="R1037" t="s">
        <v>11669</v>
      </c>
      <c r="S1037" s="6" t="s">
        <v>7147</v>
      </c>
      <c r="T1037" t="s">
        <v>6276</v>
      </c>
      <c r="U1037" t="s">
        <v>7149</v>
      </c>
      <c r="V1037">
        <f>IF(TRIM(Table1[[#This Row],[review_id]])="", 0, LEN(Table1[[#This Row],[review_id]]) - LEN(SUBSTITUTE(Table1[[#This Row],[review_id]], ",", "")) + 1)</f>
        <v>8</v>
      </c>
      <c r="W1037" t="s">
        <v>7150</v>
      </c>
      <c r="X1037" t="s">
        <v>7151</v>
      </c>
      <c r="Y1037" t="s">
        <v>7152</v>
      </c>
      <c r="Z1037" t="s">
        <v>7153</v>
      </c>
    </row>
    <row r="1038" spans="1:26" hidden="1" x14ac:dyDescent="0.25">
      <c r="A1038" t="s">
        <v>7154</v>
      </c>
      <c r="B1038" t="s">
        <v>10495</v>
      </c>
      <c r="C1038" t="s">
        <v>9505</v>
      </c>
      <c r="D1038" t="str">
        <f>TRIM(LEFT(SUBSTITUTE(SUBSTITUTE(SUBSTITUTE(Table1[[#This Row],[Product_category]],"&amp;"," &amp; "),"HomeImprovement","Home Improvement"),"Car&amp;Motorbike","Car &amp; Motorbike"),999))</f>
        <v>Home &amp; Kitchen</v>
      </c>
      <c r="E1038" s="1" t="s">
        <v>9520</v>
      </c>
      <c r="F1038">
        <v>249</v>
      </c>
      <c r="G1038">
        <v>499</v>
      </c>
      <c r="H1038" t="str">
        <f>IF(Table1[[#This Row],[actual_price]]&lt;500,"&lt;500",
   IF(Table1[[#This Row],[actual_price]]&lt;=1000,"500–1000",IF(Table1[[#This Row],[actual_price]]&lt;=10000, "1000-10000",IF(Table1[[#This Row],[actual_price]]&lt;=50000, "10000-50000",IF(Table1[[#This Row],[actual_price]]&lt;=100000, "50000-100000","&gt;100000")))))</f>
        <v>&lt;500</v>
      </c>
      <c r="I1038" t="str">
        <f>IF(Table1[[#This Row],[discount_percentage]] &lt;=20%, "0-20%",IF(Table1[[#This Row],[discount_percentage]] &lt;=50%, "20-50%", IF(Table1[[#This Row],[discount_percentage]] &lt;=70%, "50-70%", "70-100%" )))</f>
        <v>20-50%</v>
      </c>
      <c r="J1038" s="1" t="str">
        <f>IF(Table1[[#This Row],[discount_percentage]] &gt;= 50%, "Over 50% discount", "Below 50% discount")</f>
        <v>Over 50% discount</v>
      </c>
      <c r="K1038" s="4">
        <v>0.5</v>
      </c>
      <c r="L1038">
        <v>3.3</v>
      </c>
      <c r="M1038">
        <f>ROUND(Table1[[#This Row],[rating]], 0)</f>
        <v>3</v>
      </c>
      <c r="N1038" s="1">
        <v>8427</v>
      </c>
      <c r="O1038" s="1">
        <f>Table1[[#This Row],[rating]]*Table1[[#This Row],[ rating_count ]]</f>
        <v>27809.1</v>
      </c>
      <c r="P1038" s="1" t="str">
        <f>IF(Table1[[#This Row],[ rating_count ]]&lt;= 1000, "&lt;=1000", "&gt;=1000" )</f>
        <v>&gt;=1000</v>
      </c>
      <c r="Q1038" s="1">
        <f>Table1[[#This Row],[ rating_count ]]*Table1[[#This Row],[actual_price]]</f>
        <v>4205073</v>
      </c>
      <c r="R1038" t="s">
        <v>11670</v>
      </c>
      <c r="S1038" s="6" t="s">
        <v>7155</v>
      </c>
      <c r="T1038" t="s">
        <v>6284</v>
      </c>
      <c r="U1038" t="s">
        <v>7157</v>
      </c>
      <c r="V1038">
        <f>IF(TRIM(Table1[[#This Row],[review_id]])="", 0, LEN(Table1[[#This Row],[review_id]]) - LEN(SUBSTITUTE(Table1[[#This Row],[review_id]], ",", "")) + 1)</f>
        <v>8</v>
      </c>
      <c r="W1038" t="s">
        <v>7158</v>
      </c>
      <c r="X1038" t="s">
        <v>7159</v>
      </c>
      <c r="Y1038" t="s">
        <v>7160</v>
      </c>
      <c r="Z1038" t="s">
        <v>7161</v>
      </c>
    </row>
    <row r="1039" spans="1:26" hidden="1" x14ac:dyDescent="0.25">
      <c r="A1039" t="s">
        <v>7162</v>
      </c>
      <c r="B1039" t="s">
        <v>10496</v>
      </c>
      <c r="C1039" t="s">
        <v>9505</v>
      </c>
      <c r="D1039" t="str">
        <f>TRIM(LEFT(SUBSTITUTE(SUBSTITUTE(SUBSTITUTE(Table1[[#This Row],[Product_category]],"&amp;"," &amp; "),"HomeImprovement","Home Improvement"),"Car&amp;Motorbike","Car &amp; Motorbike"),999))</f>
        <v>Home &amp; Kitchen</v>
      </c>
      <c r="E1039" t="s">
        <v>9519</v>
      </c>
      <c r="F1039">
        <v>625</v>
      </c>
      <c r="G1039" s="1">
        <v>1400</v>
      </c>
      <c r="H1039" s="1" t="str">
        <f>IF(Table1[[#This Row],[actual_price]]&lt;500,"&lt;500",
   IF(Table1[[#This Row],[actual_price]]&lt;=1000,"500–1000",IF(Table1[[#This Row],[actual_price]]&lt;=10000, "1000-10000",IF(Table1[[#This Row],[actual_price]]&lt;=50000, "10000-50000",IF(Table1[[#This Row],[actual_price]]&lt;=100000, "50000-100000","&gt;100000")))))</f>
        <v>1000-10000</v>
      </c>
      <c r="I1039" s="1" t="str">
        <f>IF(Table1[[#This Row],[discount_percentage]] &lt;=20%, "0-20%",IF(Table1[[#This Row],[discount_percentage]] &lt;=50%, "20-50%", IF(Table1[[#This Row],[discount_percentage]] &lt;=70%, "50-70%", "70-100%" )))</f>
        <v>50-70%</v>
      </c>
      <c r="J1039" s="1" t="str">
        <f>IF(Table1[[#This Row],[discount_percentage]] &gt;= 50%, "Over 50% discount", "Below 50% discount")</f>
        <v>Over 50% discount</v>
      </c>
      <c r="K1039" s="4">
        <v>0.55000000000000004</v>
      </c>
      <c r="L1039">
        <v>4.2</v>
      </c>
      <c r="M1039">
        <f>ROUND(Table1[[#This Row],[rating]], 0)</f>
        <v>4</v>
      </c>
      <c r="N1039" s="1">
        <v>23316</v>
      </c>
      <c r="O1039" s="1">
        <f>Table1[[#This Row],[rating]]*Table1[[#This Row],[ rating_count ]]</f>
        <v>97927.2</v>
      </c>
      <c r="P1039" s="1" t="str">
        <f>IF(Table1[[#This Row],[ rating_count ]]&lt;= 1000, "&lt;=1000", "&gt;=1000" )</f>
        <v>&gt;=1000</v>
      </c>
      <c r="Q1039" s="1">
        <f>Table1[[#This Row],[ rating_count ]]*Table1[[#This Row],[actual_price]]</f>
        <v>32642400</v>
      </c>
      <c r="R1039" t="s">
        <v>11671</v>
      </c>
      <c r="S1039" s="6" t="s">
        <v>7163</v>
      </c>
      <c r="T1039" t="s">
        <v>6292</v>
      </c>
      <c r="U1039" t="s">
        <v>7165</v>
      </c>
      <c r="V1039">
        <f>IF(TRIM(Table1[[#This Row],[review_id]])="", 0, LEN(Table1[[#This Row],[review_id]]) - LEN(SUBSTITUTE(Table1[[#This Row],[review_id]], ",", "")) + 1)</f>
        <v>8</v>
      </c>
      <c r="W1039" t="s">
        <v>7166</v>
      </c>
      <c r="X1039" t="s">
        <v>7167</v>
      </c>
      <c r="Y1039" t="s">
        <v>7168</v>
      </c>
      <c r="Z1039" t="s">
        <v>7169</v>
      </c>
    </row>
    <row r="1040" spans="1:26" hidden="1" x14ac:dyDescent="0.25">
      <c r="A1040" t="s">
        <v>7170</v>
      </c>
      <c r="B1040" t="s">
        <v>10497</v>
      </c>
      <c r="C1040" t="s">
        <v>9505</v>
      </c>
      <c r="D1040" t="str">
        <f>TRIM(LEFT(SUBSTITUTE(SUBSTITUTE(SUBSTITUTE(Table1[[#This Row],[Product_category]],"&amp;"," &amp; "),"HomeImprovement","Home Improvement"),"Car&amp;Motorbike","Car &amp; Motorbike"),999))</f>
        <v>Home &amp; Kitchen</v>
      </c>
      <c r="E1040" t="s">
        <v>9519</v>
      </c>
      <c r="F1040" s="1">
        <v>1290</v>
      </c>
      <c r="G1040" s="1">
        <v>2500</v>
      </c>
      <c r="H1040" s="1" t="str">
        <f>IF(Table1[[#This Row],[actual_price]]&lt;500,"&lt;500",
   IF(Table1[[#This Row],[actual_price]]&lt;=1000,"500–1000",IF(Table1[[#This Row],[actual_price]]&lt;=10000, "1000-10000",IF(Table1[[#This Row],[actual_price]]&lt;=50000, "10000-50000",IF(Table1[[#This Row],[actual_price]]&lt;=100000, "50000-100000","&gt;100000")))))</f>
        <v>1000-10000</v>
      </c>
      <c r="I1040" s="1" t="str">
        <f>IF(Table1[[#This Row],[discount_percentage]] &lt;=20%, "0-20%",IF(Table1[[#This Row],[discount_percentage]] &lt;=50%, "20-50%", IF(Table1[[#This Row],[discount_percentage]] &lt;=70%, "50-70%", "70-100%" )))</f>
        <v>20-50%</v>
      </c>
      <c r="J1040" s="1" t="str">
        <f>IF(Table1[[#This Row],[discount_percentage]] &gt;= 50%, "Over 50% discount", "Below 50% discount")</f>
        <v>Below 50% discount</v>
      </c>
      <c r="K1040" s="4">
        <v>0.48</v>
      </c>
      <c r="L1040">
        <v>4</v>
      </c>
      <c r="M1040">
        <f>ROUND(Table1[[#This Row],[rating]], 0)</f>
        <v>4</v>
      </c>
      <c r="N1040" s="1">
        <v>6530</v>
      </c>
      <c r="O1040" s="1">
        <f>Table1[[#This Row],[rating]]*Table1[[#This Row],[ rating_count ]]</f>
        <v>26120</v>
      </c>
      <c r="P1040" s="1" t="str">
        <f>IF(Table1[[#This Row],[ rating_count ]]&lt;= 1000, "&lt;=1000", "&gt;=1000" )</f>
        <v>&gt;=1000</v>
      </c>
      <c r="Q1040" s="1">
        <f>Table1[[#This Row],[ rating_count ]]*Table1[[#This Row],[actual_price]]</f>
        <v>16325000</v>
      </c>
      <c r="R1040" t="s">
        <v>11672</v>
      </c>
      <c r="S1040" s="6" t="s">
        <v>7171</v>
      </c>
      <c r="T1040" t="s">
        <v>12269</v>
      </c>
      <c r="U1040" t="s">
        <v>7172</v>
      </c>
      <c r="V1040">
        <f>IF(TRIM(Table1[[#This Row],[review_id]])="", 0, LEN(Table1[[#This Row],[review_id]]) - LEN(SUBSTITUTE(Table1[[#This Row],[review_id]], ",", "")) + 1)</f>
        <v>8</v>
      </c>
      <c r="W1040" t="s">
        <v>7173</v>
      </c>
      <c r="X1040" t="s">
        <v>7174</v>
      </c>
      <c r="Y1040" t="s">
        <v>7175</v>
      </c>
      <c r="Z1040" t="s">
        <v>7176</v>
      </c>
    </row>
    <row r="1041" spans="1:26" hidden="1" x14ac:dyDescent="0.25">
      <c r="A1041" t="s">
        <v>7177</v>
      </c>
      <c r="B1041" t="s">
        <v>10498</v>
      </c>
      <c r="C1041" t="s">
        <v>9505</v>
      </c>
      <c r="D1041" t="str">
        <f>TRIM(LEFT(SUBSTITUTE(SUBSTITUTE(SUBSTITUTE(Table1[[#This Row],[Product_category]],"&amp;"," &amp; "),"HomeImprovement","Home Improvement"),"Car&amp;Motorbike","Car &amp; Motorbike"),999))</f>
        <v>Home &amp; Kitchen</v>
      </c>
      <c r="E1041" t="s">
        <v>9519</v>
      </c>
      <c r="F1041" s="1">
        <v>3600</v>
      </c>
      <c r="G1041" s="1">
        <v>6190</v>
      </c>
      <c r="H1041" s="1" t="str">
        <f>IF(Table1[[#This Row],[actual_price]]&lt;500,"&lt;500",
   IF(Table1[[#This Row],[actual_price]]&lt;=1000,"500–1000",IF(Table1[[#This Row],[actual_price]]&lt;=10000, "1000-10000",IF(Table1[[#This Row],[actual_price]]&lt;=50000, "10000-50000",IF(Table1[[#This Row],[actual_price]]&lt;=100000, "50000-100000","&gt;100000")))))</f>
        <v>1000-10000</v>
      </c>
      <c r="I1041" s="1" t="str">
        <f>IF(Table1[[#This Row],[discount_percentage]] &lt;=20%, "0-20%",IF(Table1[[#This Row],[discount_percentage]] &lt;=50%, "20-50%", IF(Table1[[#This Row],[discount_percentage]] &lt;=70%, "50-70%", "70-100%" )))</f>
        <v>20-50%</v>
      </c>
      <c r="J1041" s="1" t="str">
        <f>IF(Table1[[#This Row],[discount_percentage]] &gt;= 50%, "Over 50% discount", "Below 50% discount")</f>
        <v>Below 50% discount</v>
      </c>
      <c r="K1041" s="4">
        <v>0.42</v>
      </c>
      <c r="L1041">
        <v>4.3</v>
      </c>
      <c r="M1041">
        <f>ROUND(Table1[[#This Row],[rating]], 0)</f>
        <v>4</v>
      </c>
      <c r="N1041" s="1">
        <v>11924</v>
      </c>
      <c r="O1041" s="1">
        <f>Table1[[#This Row],[rating]]*Table1[[#This Row],[ rating_count ]]</f>
        <v>51273.2</v>
      </c>
      <c r="P1041" s="1" t="str">
        <f>IF(Table1[[#This Row],[ rating_count ]]&lt;= 1000, "&lt;=1000", "&gt;=1000" )</f>
        <v>&gt;=1000</v>
      </c>
      <c r="Q1041" s="1">
        <f>Table1[[#This Row],[ rating_count ]]*Table1[[#This Row],[actual_price]]</f>
        <v>73809560</v>
      </c>
      <c r="R1041" t="s">
        <v>11673</v>
      </c>
      <c r="S1041" s="6" t="s">
        <v>7178</v>
      </c>
      <c r="T1041" t="s">
        <v>12270</v>
      </c>
      <c r="U1041" t="s">
        <v>7179</v>
      </c>
      <c r="V1041">
        <f>IF(TRIM(Table1[[#This Row],[review_id]])="", 0, LEN(Table1[[#This Row],[review_id]]) - LEN(SUBSTITUTE(Table1[[#This Row],[review_id]], ",", "")) + 1)</f>
        <v>8</v>
      </c>
      <c r="W1041" t="s">
        <v>7180</v>
      </c>
      <c r="X1041" t="s">
        <v>7181</v>
      </c>
      <c r="Y1041" t="s">
        <v>7182</v>
      </c>
      <c r="Z1041" t="s">
        <v>7183</v>
      </c>
    </row>
    <row r="1042" spans="1:26" hidden="1" x14ac:dyDescent="0.25">
      <c r="A1042" t="s">
        <v>7184</v>
      </c>
      <c r="B1042" t="s">
        <v>10499</v>
      </c>
      <c r="C1042" t="s">
        <v>9505</v>
      </c>
      <c r="D1042" t="str">
        <f>TRIM(LEFT(SUBSTITUTE(SUBSTITUTE(SUBSTITUTE(Table1[[#This Row],[Product_category]],"&amp;"," &amp; "),"HomeImprovement","Home Improvement"),"Car&amp;Motorbike","Car &amp; Motorbike"),999))</f>
        <v>Home &amp; Kitchen</v>
      </c>
      <c r="E1042" s="1" t="s">
        <v>9520</v>
      </c>
      <c r="F1042" s="1">
        <v>6549</v>
      </c>
      <c r="G1042" s="1">
        <v>13999</v>
      </c>
      <c r="H1042" s="1" t="str">
        <f>IF(Table1[[#This Row],[actual_price]]&lt;500,"&lt;500",
   IF(Table1[[#This Row],[actual_price]]&lt;=1000,"500–1000",IF(Table1[[#This Row],[actual_price]]&lt;=10000, "1000-10000",IF(Table1[[#This Row],[actual_price]]&lt;=50000, "10000-50000",IF(Table1[[#This Row],[actual_price]]&lt;=100000, "50000-100000","&gt;100000")))))</f>
        <v>10000-50000</v>
      </c>
      <c r="I1042" s="1" t="str">
        <f>IF(Table1[[#This Row],[discount_percentage]] &lt;=20%, "0-20%",IF(Table1[[#This Row],[discount_percentage]] &lt;=50%, "20-50%", IF(Table1[[#This Row],[discount_percentage]] &lt;=70%, "50-70%", "70-100%" )))</f>
        <v>50-70%</v>
      </c>
      <c r="J1042" s="1" t="str">
        <f>IF(Table1[[#This Row],[discount_percentage]] &gt;= 50%, "Over 50% discount", "Below 50% discount")</f>
        <v>Over 50% discount</v>
      </c>
      <c r="K1042" s="4">
        <v>0.53</v>
      </c>
      <c r="L1042">
        <v>4</v>
      </c>
      <c r="M1042">
        <f>ROUND(Table1[[#This Row],[rating]], 0)</f>
        <v>4</v>
      </c>
      <c r="N1042" s="1">
        <v>2961</v>
      </c>
      <c r="O1042" s="1">
        <f>Table1[[#This Row],[rating]]*Table1[[#This Row],[ rating_count ]]</f>
        <v>11844</v>
      </c>
      <c r="P1042" s="1" t="str">
        <f>IF(Table1[[#This Row],[ rating_count ]]&lt;= 1000, "&lt;=1000", "&gt;=1000" )</f>
        <v>&gt;=1000</v>
      </c>
      <c r="Q1042" s="1">
        <f>Table1[[#This Row],[ rating_count ]]*Table1[[#This Row],[actual_price]]</f>
        <v>41451039</v>
      </c>
      <c r="R1042" t="s">
        <v>11674</v>
      </c>
      <c r="S1042" s="6" t="s">
        <v>7185</v>
      </c>
      <c r="T1042" t="s">
        <v>12271</v>
      </c>
      <c r="U1042" t="s">
        <v>7187</v>
      </c>
      <c r="V1042">
        <f>IF(TRIM(Table1[[#This Row],[review_id]])="", 0, LEN(Table1[[#This Row],[review_id]]) - LEN(SUBSTITUTE(Table1[[#This Row],[review_id]], ",", "")) + 1)</f>
        <v>8</v>
      </c>
      <c r="W1042" t="s">
        <v>7188</v>
      </c>
      <c r="X1042" t="s">
        <v>7189</v>
      </c>
      <c r="Y1042" t="s">
        <v>7190</v>
      </c>
      <c r="Z1042" t="s">
        <v>7191</v>
      </c>
    </row>
    <row r="1043" spans="1:26" hidden="1" x14ac:dyDescent="0.25">
      <c r="A1043" t="s">
        <v>7192</v>
      </c>
      <c r="B1043" t="s">
        <v>10500</v>
      </c>
      <c r="C1043" t="s">
        <v>9505</v>
      </c>
      <c r="D1043" t="str">
        <f>TRIM(LEFT(SUBSTITUTE(SUBSTITUTE(SUBSTITUTE(Table1[[#This Row],[Product_category]],"&amp;"," &amp; "),"HomeImprovement","Home Improvement"),"Car&amp;Motorbike","Car &amp; Motorbike"),999))</f>
        <v>Home &amp; Kitchen</v>
      </c>
      <c r="E1043" t="s">
        <v>9519</v>
      </c>
      <c r="F1043" s="1">
        <v>1625</v>
      </c>
      <c r="G1043" s="1">
        <v>2995</v>
      </c>
      <c r="H1043" s="1" t="str">
        <f>IF(Table1[[#This Row],[actual_price]]&lt;500,"&lt;500",
   IF(Table1[[#This Row],[actual_price]]&lt;=1000,"500–1000",IF(Table1[[#This Row],[actual_price]]&lt;=10000, "1000-10000",IF(Table1[[#This Row],[actual_price]]&lt;=50000, "10000-50000",IF(Table1[[#This Row],[actual_price]]&lt;=100000, "50000-100000","&gt;100000")))))</f>
        <v>1000-10000</v>
      </c>
      <c r="I1043" s="1" t="str">
        <f>IF(Table1[[#This Row],[discount_percentage]] &lt;=20%, "0-20%",IF(Table1[[#This Row],[discount_percentage]] &lt;=50%, "20-50%", IF(Table1[[#This Row],[discount_percentage]] &lt;=70%, "50-70%", "70-100%" )))</f>
        <v>20-50%</v>
      </c>
      <c r="J1043" s="1" t="str">
        <f>IF(Table1[[#This Row],[discount_percentage]] &gt;= 50%, "Over 50% discount", "Below 50% discount")</f>
        <v>Below 50% discount</v>
      </c>
      <c r="K1043" s="4">
        <v>0.46</v>
      </c>
      <c r="L1043">
        <v>4.5</v>
      </c>
      <c r="M1043">
        <f>ROUND(Table1[[#This Row],[rating]], 0)</f>
        <v>5</v>
      </c>
      <c r="N1043" s="1">
        <v>23484</v>
      </c>
      <c r="O1043" s="1">
        <f>Table1[[#This Row],[rating]]*Table1[[#This Row],[ rating_count ]]</f>
        <v>105678</v>
      </c>
      <c r="P1043" s="1" t="str">
        <f>IF(Table1[[#This Row],[ rating_count ]]&lt;= 1000, "&lt;=1000", "&gt;=1000" )</f>
        <v>&gt;=1000</v>
      </c>
      <c r="Q1043" s="1">
        <f>Table1[[#This Row],[ rating_count ]]*Table1[[#This Row],[actual_price]]</f>
        <v>70334580</v>
      </c>
      <c r="R1043" t="s">
        <v>11675</v>
      </c>
      <c r="S1043" s="6" t="s">
        <v>7193</v>
      </c>
      <c r="T1043" t="s">
        <v>12272</v>
      </c>
      <c r="U1043" t="s">
        <v>7195</v>
      </c>
      <c r="V1043">
        <f>IF(TRIM(Table1[[#This Row],[review_id]])="", 0, LEN(Table1[[#This Row],[review_id]]) - LEN(SUBSTITUTE(Table1[[#This Row],[review_id]], ",", "")) + 1)</f>
        <v>8</v>
      </c>
      <c r="W1043" t="s">
        <v>7196</v>
      </c>
      <c r="X1043" t="s">
        <v>7197</v>
      </c>
      <c r="Y1043" t="s">
        <v>7198</v>
      </c>
      <c r="Z1043" t="s">
        <v>7199</v>
      </c>
    </row>
    <row r="1044" spans="1:26" hidden="1" x14ac:dyDescent="0.25">
      <c r="A1044" t="s">
        <v>7200</v>
      </c>
      <c r="B1044" t="s">
        <v>10501</v>
      </c>
      <c r="C1044" t="s">
        <v>9505</v>
      </c>
      <c r="D1044" t="str">
        <f>TRIM(LEFT(SUBSTITUTE(SUBSTITUTE(SUBSTITUTE(Table1[[#This Row],[Product_category]],"&amp;"," &amp; "),"HomeImprovement","Home Improvement"),"Car&amp;Motorbike","Car &amp; Motorbike"),999))</f>
        <v>Home &amp; Kitchen</v>
      </c>
      <c r="E1044" s="1" t="s">
        <v>9519</v>
      </c>
      <c r="F1044" s="1">
        <v>2599</v>
      </c>
      <c r="G1044" s="1">
        <v>5890</v>
      </c>
      <c r="H1044" s="1" t="str">
        <f>IF(Table1[[#This Row],[actual_price]]&lt;500,"&lt;500",
   IF(Table1[[#This Row],[actual_price]]&lt;=1000,"500–1000",IF(Table1[[#This Row],[actual_price]]&lt;=10000, "1000-10000",IF(Table1[[#This Row],[actual_price]]&lt;=50000, "10000-50000",IF(Table1[[#This Row],[actual_price]]&lt;=100000, "50000-100000","&gt;100000")))))</f>
        <v>1000-10000</v>
      </c>
      <c r="I1044" s="1" t="str">
        <f>IF(Table1[[#This Row],[discount_percentage]] &lt;=20%, "0-20%",IF(Table1[[#This Row],[discount_percentage]] &lt;=50%, "20-50%", IF(Table1[[#This Row],[discount_percentage]] &lt;=70%, "50-70%", "70-100%" )))</f>
        <v>50-70%</v>
      </c>
      <c r="J1044" s="1" t="str">
        <f>IF(Table1[[#This Row],[discount_percentage]] &gt;= 50%, "Over 50% discount", "Below 50% discount")</f>
        <v>Over 50% discount</v>
      </c>
      <c r="K1044" s="4">
        <v>0.56000000000000005</v>
      </c>
      <c r="L1044">
        <v>4.0999999999999996</v>
      </c>
      <c r="M1044">
        <f>ROUND(Table1[[#This Row],[rating]], 0)</f>
        <v>4</v>
      </c>
      <c r="N1044" s="1">
        <v>21783</v>
      </c>
      <c r="O1044" s="1">
        <f>Table1[[#This Row],[rating]]*Table1[[#This Row],[ rating_count ]]</f>
        <v>89310.299999999988</v>
      </c>
      <c r="P1044" s="1" t="str">
        <f>IF(Table1[[#This Row],[ rating_count ]]&lt;= 1000, "&lt;=1000", "&gt;=1000" )</f>
        <v>&gt;=1000</v>
      </c>
      <c r="Q1044" s="1">
        <f>Table1[[#This Row],[ rating_count ]]*Table1[[#This Row],[actual_price]]</f>
        <v>128301870</v>
      </c>
      <c r="R1044" t="s">
        <v>11676</v>
      </c>
      <c r="S1044" s="6" t="s">
        <v>7201</v>
      </c>
      <c r="T1044" t="s">
        <v>12273</v>
      </c>
      <c r="U1044" t="s">
        <v>7202</v>
      </c>
      <c r="V1044">
        <f>IF(TRIM(Table1[[#This Row],[review_id]])="", 0, LEN(Table1[[#This Row],[review_id]]) - LEN(SUBSTITUTE(Table1[[#This Row],[review_id]], ",", "")) + 1)</f>
        <v>8</v>
      </c>
      <c r="W1044" t="s">
        <v>7203</v>
      </c>
      <c r="X1044" t="s">
        <v>7204</v>
      </c>
      <c r="Y1044" t="s">
        <v>7205</v>
      </c>
      <c r="Z1044" t="s">
        <v>7206</v>
      </c>
    </row>
    <row r="1045" spans="1:26" hidden="1" x14ac:dyDescent="0.25">
      <c r="A1045" t="s">
        <v>7207</v>
      </c>
      <c r="B1045" t="s">
        <v>10502</v>
      </c>
      <c r="C1045" t="s">
        <v>9523</v>
      </c>
      <c r="D1045" t="str">
        <f>TRIM(LEFT(SUBSTITUTE(SUBSTITUTE(SUBSTITUTE(Table1[[#This Row],[Product_category]],"&amp;"," &amp; "),"HomeImprovement","Home Improvement"),"Car&amp;Motorbike","Car &amp; Motorbike"),999))</f>
        <v>Car &amp; Motorbike</v>
      </c>
      <c r="E1045" s="1" t="s">
        <v>9524</v>
      </c>
      <c r="F1045" s="1">
        <v>1199</v>
      </c>
      <c r="G1045" s="1">
        <v>2000</v>
      </c>
      <c r="H1045" s="1" t="str">
        <f>IF(Table1[[#This Row],[actual_price]]&lt;500,"&lt;500",
   IF(Table1[[#This Row],[actual_price]]&lt;=1000,"500–1000",IF(Table1[[#This Row],[actual_price]]&lt;=10000, "1000-10000",IF(Table1[[#This Row],[actual_price]]&lt;=50000, "10000-50000",IF(Table1[[#This Row],[actual_price]]&lt;=100000, "50000-100000","&gt;100000")))))</f>
        <v>1000-10000</v>
      </c>
      <c r="I1045" s="1" t="str">
        <f>IF(Table1[[#This Row],[discount_percentage]] &lt;=20%, "0-20%",IF(Table1[[#This Row],[discount_percentage]] &lt;=50%, "20-50%", IF(Table1[[#This Row],[discount_percentage]] &lt;=70%, "50-70%", "70-100%" )))</f>
        <v>20-50%</v>
      </c>
      <c r="J1045" s="1" t="str">
        <f>IF(Table1[[#This Row],[discount_percentage]] &gt;= 50%, "Over 50% discount", "Below 50% discount")</f>
        <v>Below 50% discount</v>
      </c>
      <c r="K1045" s="4">
        <v>0.4</v>
      </c>
      <c r="L1045">
        <v>4</v>
      </c>
      <c r="M1045">
        <f>ROUND(Table1[[#This Row],[rating]], 0)</f>
        <v>4</v>
      </c>
      <c r="N1045" s="1">
        <v>14030</v>
      </c>
      <c r="O1045" s="1">
        <f>Table1[[#This Row],[rating]]*Table1[[#This Row],[ rating_count ]]</f>
        <v>56120</v>
      </c>
      <c r="P1045" s="1" t="str">
        <f>IF(Table1[[#This Row],[ rating_count ]]&lt;= 1000, "&lt;=1000", "&gt;=1000" )</f>
        <v>&gt;=1000</v>
      </c>
      <c r="Q1045" s="1">
        <f>Table1[[#This Row],[ rating_count ]]*Table1[[#This Row],[actual_price]]</f>
        <v>28060000</v>
      </c>
      <c r="R1045" t="s">
        <v>11677</v>
      </c>
      <c r="S1045" s="6" t="s">
        <v>7208</v>
      </c>
      <c r="T1045" t="s">
        <v>6336</v>
      </c>
      <c r="U1045" t="s">
        <v>7209</v>
      </c>
      <c r="V1045">
        <f>IF(TRIM(Table1[[#This Row],[review_id]])="", 0, LEN(Table1[[#This Row],[review_id]]) - LEN(SUBSTITUTE(Table1[[#This Row],[review_id]], ",", "")) + 1)</f>
        <v>8</v>
      </c>
      <c r="W1045" t="s">
        <v>7210</v>
      </c>
      <c r="X1045" t="s">
        <v>7211</v>
      </c>
      <c r="Y1045" t="s">
        <v>7212</v>
      </c>
      <c r="Z1045" t="s">
        <v>7213</v>
      </c>
    </row>
    <row r="1046" spans="1:26" hidden="1" x14ac:dyDescent="0.25">
      <c r="A1046" t="s">
        <v>7214</v>
      </c>
      <c r="B1046" t="s">
        <v>10503</v>
      </c>
      <c r="C1046" t="s">
        <v>9505</v>
      </c>
      <c r="D1046" t="str">
        <f>TRIM(LEFT(SUBSTITUTE(SUBSTITUTE(SUBSTITUTE(Table1[[#This Row],[Product_category]],"&amp;"," &amp; "),"HomeImprovement","Home Improvement"),"Car&amp;Motorbike","Car &amp; Motorbike"),999))</f>
        <v>Home &amp; Kitchen</v>
      </c>
      <c r="E1046" t="s">
        <v>9520</v>
      </c>
      <c r="F1046" s="1">
        <v>5499</v>
      </c>
      <c r="G1046" s="1">
        <v>13150</v>
      </c>
      <c r="H1046" s="1" t="str">
        <f>IF(Table1[[#This Row],[actual_price]]&lt;500,"&lt;500",
   IF(Table1[[#This Row],[actual_price]]&lt;=1000,"500–1000",IF(Table1[[#This Row],[actual_price]]&lt;=10000, "1000-10000",IF(Table1[[#This Row],[actual_price]]&lt;=50000, "10000-50000",IF(Table1[[#This Row],[actual_price]]&lt;=100000, "50000-100000","&gt;100000")))))</f>
        <v>10000-50000</v>
      </c>
      <c r="I1046" s="1" t="str">
        <f>IF(Table1[[#This Row],[discount_percentage]] &lt;=20%, "0-20%",IF(Table1[[#This Row],[discount_percentage]] &lt;=50%, "20-50%", IF(Table1[[#This Row],[discount_percentage]] &lt;=70%, "50-70%", "70-100%" )))</f>
        <v>50-70%</v>
      </c>
      <c r="J1046" s="1" t="str">
        <f>IF(Table1[[#This Row],[discount_percentage]] &gt;= 50%, "Over 50% discount", "Below 50% discount")</f>
        <v>Over 50% discount</v>
      </c>
      <c r="K1046" s="4">
        <v>0.57999999999999996</v>
      </c>
      <c r="L1046">
        <v>4.2</v>
      </c>
      <c r="M1046">
        <f>ROUND(Table1[[#This Row],[rating]], 0)</f>
        <v>4</v>
      </c>
      <c r="N1046" s="1">
        <v>6398</v>
      </c>
      <c r="O1046" s="1">
        <f>Table1[[#This Row],[rating]]*Table1[[#This Row],[ rating_count ]]</f>
        <v>26871.600000000002</v>
      </c>
      <c r="P1046" s="1" t="str">
        <f>IF(Table1[[#This Row],[ rating_count ]]&lt;= 1000, "&lt;=1000", "&gt;=1000" )</f>
        <v>&gt;=1000</v>
      </c>
      <c r="Q1046" s="1">
        <f>Table1[[#This Row],[ rating_count ]]*Table1[[#This Row],[actual_price]]</f>
        <v>84133700</v>
      </c>
      <c r="R1046" t="s">
        <v>11678</v>
      </c>
      <c r="S1046" s="6" t="s">
        <v>7215</v>
      </c>
      <c r="T1046" t="s">
        <v>12274</v>
      </c>
      <c r="U1046" t="s">
        <v>7217</v>
      </c>
      <c r="V1046">
        <f>IF(TRIM(Table1[[#This Row],[review_id]])="", 0, LEN(Table1[[#This Row],[review_id]]) - LEN(SUBSTITUTE(Table1[[#This Row],[review_id]], ",", "")) + 1)</f>
        <v>5</v>
      </c>
      <c r="W1046" t="s">
        <v>7218</v>
      </c>
      <c r="X1046" t="s">
        <v>7219</v>
      </c>
      <c r="Y1046" t="s">
        <v>7220</v>
      </c>
      <c r="Z1046" t="s">
        <v>7221</v>
      </c>
    </row>
    <row r="1047" spans="1:26" hidden="1" x14ac:dyDescent="0.25">
      <c r="A1047" t="s">
        <v>7222</v>
      </c>
      <c r="B1047" t="s">
        <v>10504</v>
      </c>
      <c r="C1047" t="s">
        <v>9505</v>
      </c>
      <c r="D1047" t="str">
        <f>TRIM(LEFT(SUBSTITUTE(SUBSTITUTE(SUBSTITUTE(Table1[[#This Row],[Product_category]],"&amp;"," &amp; "),"HomeImprovement","Home Improvement"),"Car&amp;Motorbike","Car &amp; Motorbike"),999))</f>
        <v>Home &amp; Kitchen</v>
      </c>
      <c r="E1047" s="1" t="s">
        <v>9519</v>
      </c>
      <c r="F1047" s="1">
        <v>1299</v>
      </c>
      <c r="G1047" s="1">
        <v>3500</v>
      </c>
      <c r="H1047" s="1" t="str">
        <f>IF(Table1[[#This Row],[actual_price]]&lt;500,"&lt;500",
   IF(Table1[[#This Row],[actual_price]]&lt;=1000,"500–1000",IF(Table1[[#This Row],[actual_price]]&lt;=10000, "1000-10000",IF(Table1[[#This Row],[actual_price]]&lt;=50000, "10000-50000",IF(Table1[[#This Row],[actual_price]]&lt;=100000, "50000-100000","&gt;100000")))))</f>
        <v>1000-10000</v>
      </c>
      <c r="I1047" s="1" t="str">
        <f>IF(Table1[[#This Row],[discount_percentage]] &lt;=20%, "0-20%",IF(Table1[[#This Row],[discount_percentage]] &lt;=50%, "20-50%", IF(Table1[[#This Row],[discount_percentage]] &lt;=70%, "50-70%", "70-100%" )))</f>
        <v>50-70%</v>
      </c>
      <c r="J1047" s="1" t="str">
        <f>IF(Table1[[#This Row],[discount_percentage]] &gt;= 50%, "Over 50% discount", "Below 50% discount")</f>
        <v>Over 50% discount</v>
      </c>
      <c r="K1047" s="4">
        <v>0.63</v>
      </c>
      <c r="L1047">
        <v>3.8</v>
      </c>
      <c r="M1047">
        <f>ROUND(Table1[[#This Row],[rating]], 0)</f>
        <v>4</v>
      </c>
      <c r="N1047" s="1">
        <v>44050</v>
      </c>
      <c r="O1047" s="1">
        <f>Table1[[#This Row],[rating]]*Table1[[#This Row],[ rating_count ]]</f>
        <v>167390</v>
      </c>
      <c r="P1047" s="1" t="str">
        <f>IF(Table1[[#This Row],[ rating_count ]]&lt;= 1000, "&lt;=1000", "&gt;=1000" )</f>
        <v>&gt;=1000</v>
      </c>
      <c r="Q1047" s="1">
        <f>Table1[[#This Row],[ rating_count ]]*Table1[[#This Row],[actual_price]]</f>
        <v>154175000</v>
      </c>
      <c r="R1047" t="s">
        <v>11679</v>
      </c>
      <c r="S1047" s="6" t="s">
        <v>7223</v>
      </c>
      <c r="T1047" t="s">
        <v>6351</v>
      </c>
      <c r="U1047" t="s">
        <v>7225</v>
      </c>
      <c r="V1047">
        <f>IF(TRIM(Table1[[#This Row],[review_id]])="", 0, LEN(Table1[[#This Row],[review_id]]) - LEN(SUBSTITUTE(Table1[[#This Row],[review_id]], ",", "")) + 1)</f>
        <v>8</v>
      </c>
      <c r="W1047" t="s">
        <v>7226</v>
      </c>
      <c r="X1047" t="s">
        <v>7227</v>
      </c>
      <c r="Y1047" t="s">
        <v>7228</v>
      </c>
      <c r="Z1047" t="s">
        <v>7229</v>
      </c>
    </row>
    <row r="1048" spans="1:26" hidden="1" x14ac:dyDescent="0.25">
      <c r="A1048" t="s">
        <v>7230</v>
      </c>
      <c r="B1048" t="s">
        <v>10505</v>
      </c>
      <c r="C1048" t="s">
        <v>9505</v>
      </c>
      <c r="D1048" t="str">
        <f>TRIM(LEFT(SUBSTITUTE(SUBSTITUTE(SUBSTITUTE(Table1[[#This Row],[Product_category]],"&amp;"," &amp; "),"HomeImprovement","Home Improvement"),"Car&amp;Motorbike","Car &amp; Motorbike"),999))</f>
        <v>Home &amp; Kitchen</v>
      </c>
      <c r="E1048" t="s">
        <v>9520</v>
      </c>
      <c r="F1048">
        <v>599</v>
      </c>
      <c r="G1048">
        <v>785</v>
      </c>
      <c r="H1048" t="str">
        <f>IF(Table1[[#This Row],[actual_price]]&lt;500,"&lt;500",
   IF(Table1[[#This Row],[actual_price]]&lt;=1000,"500–1000",IF(Table1[[#This Row],[actual_price]]&lt;=10000, "1000-10000",IF(Table1[[#This Row],[actual_price]]&lt;=50000, "10000-50000",IF(Table1[[#This Row],[actual_price]]&lt;=100000, "50000-100000","&gt;100000")))))</f>
        <v>500–1000</v>
      </c>
      <c r="I1048" t="str">
        <f>IF(Table1[[#This Row],[discount_percentage]] &lt;=20%, "0-20%",IF(Table1[[#This Row],[discount_percentage]] &lt;=50%, "20-50%", IF(Table1[[#This Row],[discount_percentage]] &lt;=70%, "50-70%", "70-100%" )))</f>
        <v>20-50%</v>
      </c>
      <c r="J1048" s="1" t="str">
        <f>IF(Table1[[#This Row],[discount_percentage]] &gt;= 50%, "Over 50% discount", "Below 50% discount")</f>
        <v>Below 50% discount</v>
      </c>
      <c r="K1048" s="4">
        <v>0.24</v>
      </c>
      <c r="L1048">
        <v>4.2</v>
      </c>
      <c r="M1048">
        <f>ROUND(Table1[[#This Row],[rating]], 0)</f>
        <v>4</v>
      </c>
      <c r="N1048" s="1">
        <v>24247</v>
      </c>
      <c r="O1048" s="1">
        <f>Table1[[#This Row],[rating]]*Table1[[#This Row],[ rating_count ]]</f>
        <v>101837.40000000001</v>
      </c>
      <c r="P1048" s="1" t="str">
        <f>IF(Table1[[#This Row],[ rating_count ]]&lt;= 1000, "&lt;=1000", "&gt;=1000" )</f>
        <v>&gt;=1000</v>
      </c>
      <c r="Q1048" s="1">
        <f>Table1[[#This Row],[ rating_count ]]*Table1[[#This Row],[actual_price]]</f>
        <v>19033895</v>
      </c>
      <c r="R1048" t="s">
        <v>11680</v>
      </c>
      <c r="S1048" s="6" t="s">
        <v>7231</v>
      </c>
      <c r="T1048" t="s">
        <v>6359</v>
      </c>
      <c r="U1048" t="s">
        <v>7233</v>
      </c>
      <c r="V1048">
        <f>IF(TRIM(Table1[[#This Row],[review_id]])="", 0, LEN(Table1[[#This Row],[review_id]]) - LEN(SUBSTITUTE(Table1[[#This Row],[review_id]], ",", "")) + 1)</f>
        <v>8</v>
      </c>
      <c r="W1048" t="s">
        <v>7234</v>
      </c>
      <c r="X1048" t="s">
        <v>7235</v>
      </c>
      <c r="Y1048" t="s">
        <v>7236</v>
      </c>
      <c r="Z1048" t="s">
        <v>7237</v>
      </c>
    </row>
    <row r="1049" spans="1:26" hidden="1" x14ac:dyDescent="0.25">
      <c r="A1049" t="s">
        <v>7238</v>
      </c>
      <c r="B1049" t="s">
        <v>10506</v>
      </c>
      <c r="C1049" t="s">
        <v>9505</v>
      </c>
      <c r="D1049" t="str">
        <f>TRIM(LEFT(SUBSTITUTE(SUBSTITUTE(SUBSTITUTE(Table1[[#This Row],[Product_category]],"&amp;"," &amp; "),"HomeImprovement","Home Improvement"),"Car&amp;Motorbike","Car &amp; Motorbike"),999))</f>
        <v>Home &amp; Kitchen</v>
      </c>
      <c r="E1049" s="1" t="s">
        <v>9519</v>
      </c>
      <c r="F1049" s="1">
        <v>1999</v>
      </c>
      <c r="G1049" s="1">
        <v>3210</v>
      </c>
      <c r="H1049" s="1" t="str">
        <f>IF(Table1[[#This Row],[actual_price]]&lt;500,"&lt;500",
   IF(Table1[[#This Row],[actual_price]]&lt;=1000,"500–1000",IF(Table1[[#This Row],[actual_price]]&lt;=10000, "1000-10000",IF(Table1[[#This Row],[actual_price]]&lt;=50000, "10000-50000",IF(Table1[[#This Row],[actual_price]]&lt;=100000, "50000-100000","&gt;100000")))))</f>
        <v>1000-10000</v>
      </c>
      <c r="I1049" s="1" t="str">
        <f>IF(Table1[[#This Row],[discount_percentage]] &lt;=20%, "0-20%",IF(Table1[[#This Row],[discount_percentage]] &lt;=50%, "20-50%", IF(Table1[[#This Row],[discount_percentage]] &lt;=70%, "50-70%", "70-100%" )))</f>
        <v>20-50%</v>
      </c>
      <c r="J1049" s="1" t="str">
        <f>IF(Table1[[#This Row],[discount_percentage]] &gt;= 50%, "Over 50% discount", "Below 50% discount")</f>
        <v>Below 50% discount</v>
      </c>
      <c r="K1049" s="4">
        <v>0.38</v>
      </c>
      <c r="L1049">
        <v>4.2</v>
      </c>
      <c r="M1049">
        <f>ROUND(Table1[[#This Row],[rating]], 0)</f>
        <v>4</v>
      </c>
      <c r="N1049" s="1">
        <v>41349</v>
      </c>
      <c r="O1049" s="1">
        <f>Table1[[#This Row],[rating]]*Table1[[#This Row],[ rating_count ]]</f>
        <v>173665.80000000002</v>
      </c>
      <c r="P1049" s="1" t="str">
        <f>IF(Table1[[#This Row],[ rating_count ]]&lt;= 1000, "&lt;=1000", "&gt;=1000" )</f>
        <v>&gt;=1000</v>
      </c>
      <c r="Q1049" s="1">
        <f>Table1[[#This Row],[ rating_count ]]*Table1[[#This Row],[actual_price]]</f>
        <v>132730290</v>
      </c>
      <c r="R1049" t="s">
        <v>11681</v>
      </c>
      <c r="S1049" s="6" t="s">
        <v>7239</v>
      </c>
      <c r="T1049" t="s">
        <v>6367</v>
      </c>
      <c r="U1049" t="s">
        <v>7240</v>
      </c>
      <c r="V1049">
        <f>IF(TRIM(Table1[[#This Row],[review_id]])="", 0, LEN(Table1[[#This Row],[review_id]]) - LEN(SUBSTITUTE(Table1[[#This Row],[review_id]], ",", "")) + 1)</f>
        <v>8</v>
      </c>
      <c r="W1049" t="s">
        <v>7241</v>
      </c>
      <c r="X1049" t="s">
        <v>7242</v>
      </c>
      <c r="Y1049" t="s">
        <v>7243</v>
      </c>
      <c r="Z1049" t="s">
        <v>7244</v>
      </c>
    </row>
    <row r="1050" spans="1:26" hidden="1" x14ac:dyDescent="0.25">
      <c r="A1050" t="s">
        <v>7245</v>
      </c>
      <c r="B1050" t="s">
        <v>10452</v>
      </c>
      <c r="C1050" t="s">
        <v>9505</v>
      </c>
      <c r="D1050" t="str">
        <f>TRIM(LEFT(SUBSTITUTE(SUBSTITUTE(SUBSTITUTE(Table1[[#This Row],[Product_category]],"&amp;"," &amp; "),"HomeImprovement","Home Improvement"),"Car&amp;Motorbike","Car &amp; Motorbike"),999))</f>
        <v>Home &amp; Kitchen</v>
      </c>
      <c r="E1050" t="s">
        <v>9519</v>
      </c>
      <c r="F1050">
        <v>549</v>
      </c>
      <c r="G1050" s="1">
        <v>1000</v>
      </c>
      <c r="H1050" s="1" t="str">
        <f>IF(Table1[[#This Row],[actual_price]]&lt;500,"&lt;500",
   IF(Table1[[#This Row],[actual_price]]&lt;=1000,"500–1000",IF(Table1[[#This Row],[actual_price]]&lt;=10000, "1000-10000",IF(Table1[[#This Row],[actual_price]]&lt;=50000, "10000-50000",IF(Table1[[#This Row],[actual_price]]&lt;=100000, "50000-100000","&gt;100000")))))</f>
        <v>500–1000</v>
      </c>
      <c r="I1050" s="1" t="str">
        <f>IF(Table1[[#This Row],[discount_percentage]] &lt;=20%, "0-20%",IF(Table1[[#This Row],[discount_percentage]] &lt;=50%, "20-50%", IF(Table1[[#This Row],[discount_percentage]] &lt;=70%, "50-70%", "70-100%" )))</f>
        <v>20-50%</v>
      </c>
      <c r="J1050" s="1" t="str">
        <f>IF(Table1[[#This Row],[discount_percentage]] &gt;= 50%, "Over 50% discount", "Below 50% discount")</f>
        <v>Below 50% discount</v>
      </c>
      <c r="K1050" s="4">
        <v>0.45</v>
      </c>
      <c r="L1050">
        <v>3.6</v>
      </c>
      <c r="M1050">
        <f>ROUND(Table1[[#This Row],[rating]], 0)</f>
        <v>4</v>
      </c>
      <c r="N1050" s="1">
        <v>1074</v>
      </c>
      <c r="O1050" s="1">
        <f>Table1[[#This Row],[rating]]*Table1[[#This Row],[ rating_count ]]</f>
        <v>3866.4</v>
      </c>
      <c r="P1050" s="1" t="str">
        <f>IF(Table1[[#This Row],[ rating_count ]]&lt;= 1000, "&lt;=1000", "&gt;=1000" )</f>
        <v>&gt;=1000</v>
      </c>
      <c r="Q1050" s="1">
        <f>Table1[[#This Row],[ rating_count ]]*Table1[[#This Row],[actual_price]]</f>
        <v>1074000</v>
      </c>
      <c r="R1050" t="s">
        <v>11682</v>
      </c>
      <c r="S1050" s="6" t="s">
        <v>7246</v>
      </c>
      <c r="T1050" t="s">
        <v>6375</v>
      </c>
      <c r="U1050" t="s">
        <v>7248</v>
      </c>
      <c r="V1050">
        <f>IF(TRIM(Table1[[#This Row],[review_id]])="", 0, LEN(Table1[[#This Row],[review_id]]) - LEN(SUBSTITUTE(Table1[[#This Row],[review_id]], ",", "")) + 1)</f>
        <v>8</v>
      </c>
      <c r="W1050" t="s">
        <v>7249</v>
      </c>
      <c r="X1050" t="s">
        <v>7250</v>
      </c>
      <c r="Y1050" t="s">
        <v>7251</v>
      </c>
      <c r="Z1050" t="s">
        <v>7252</v>
      </c>
    </row>
    <row r="1051" spans="1:26" hidden="1" x14ac:dyDescent="0.25">
      <c r="A1051" t="s">
        <v>7253</v>
      </c>
      <c r="B1051" t="s">
        <v>10507</v>
      </c>
      <c r="C1051" t="s">
        <v>9505</v>
      </c>
      <c r="D1051" t="str">
        <f>TRIM(LEFT(SUBSTITUTE(SUBSTITUTE(SUBSTITUTE(Table1[[#This Row],[Product_category]],"&amp;"," &amp; "),"HomeImprovement","Home Improvement"),"Car&amp;Motorbike","Car &amp; Motorbike"),999))</f>
        <v>Home &amp; Kitchen</v>
      </c>
      <c r="E1051" s="1" t="s">
        <v>9520</v>
      </c>
      <c r="F1051">
        <v>999</v>
      </c>
      <c r="G1051" s="1">
        <v>2000</v>
      </c>
      <c r="H1051" s="1" t="str">
        <f>IF(Table1[[#This Row],[actual_price]]&lt;500,"&lt;500",
   IF(Table1[[#This Row],[actual_price]]&lt;=1000,"500–1000",IF(Table1[[#This Row],[actual_price]]&lt;=10000, "1000-10000",IF(Table1[[#This Row],[actual_price]]&lt;=50000, "10000-50000",IF(Table1[[#This Row],[actual_price]]&lt;=100000, "50000-100000","&gt;100000")))))</f>
        <v>1000-10000</v>
      </c>
      <c r="I1051" s="1" t="str">
        <f>IF(Table1[[#This Row],[discount_percentage]] &lt;=20%, "0-20%",IF(Table1[[#This Row],[discount_percentage]] &lt;=50%, "20-50%", IF(Table1[[#This Row],[discount_percentage]] &lt;=70%, "50-70%", "70-100%" )))</f>
        <v>20-50%</v>
      </c>
      <c r="J1051" s="1" t="str">
        <f>IF(Table1[[#This Row],[discount_percentage]] &gt;= 50%, "Over 50% discount", "Below 50% discount")</f>
        <v>Over 50% discount</v>
      </c>
      <c r="K1051" s="4">
        <v>0.5</v>
      </c>
      <c r="L1051">
        <v>3.8</v>
      </c>
      <c r="M1051">
        <f>ROUND(Table1[[#This Row],[rating]], 0)</f>
        <v>4</v>
      </c>
      <c r="N1051" s="1">
        <v>1163</v>
      </c>
      <c r="O1051" s="1">
        <f>Table1[[#This Row],[rating]]*Table1[[#This Row],[ rating_count ]]</f>
        <v>4419.3999999999996</v>
      </c>
      <c r="P1051" s="1" t="str">
        <f>IF(Table1[[#This Row],[ rating_count ]]&lt;= 1000, "&lt;=1000", "&gt;=1000" )</f>
        <v>&gt;=1000</v>
      </c>
      <c r="Q1051" s="1">
        <f>Table1[[#This Row],[ rating_count ]]*Table1[[#This Row],[actual_price]]</f>
        <v>2326000</v>
      </c>
      <c r="R1051" t="s">
        <v>11683</v>
      </c>
      <c r="S1051" s="6" t="s">
        <v>7254</v>
      </c>
      <c r="T1051" t="s">
        <v>6383</v>
      </c>
      <c r="U1051" t="s">
        <v>7255</v>
      </c>
      <c r="V1051">
        <f>IF(TRIM(Table1[[#This Row],[review_id]])="", 0, LEN(Table1[[#This Row],[review_id]]) - LEN(SUBSTITUTE(Table1[[#This Row],[review_id]], ",", "")) + 1)</f>
        <v>8</v>
      </c>
      <c r="W1051" t="s">
        <v>7256</v>
      </c>
      <c r="X1051" t="s">
        <v>7257</v>
      </c>
      <c r="Y1051" t="s">
        <v>7258</v>
      </c>
      <c r="Z1051" t="s">
        <v>7259</v>
      </c>
    </row>
    <row r="1052" spans="1:26" hidden="1" x14ac:dyDescent="0.25">
      <c r="A1052" t="s">
        <v>7260</v>
      </c>
      <c r="B1052" t="s">
        <v>10508</v>
      </c>
      <c r="C1052" t="s">
        <v>9505</v>
      </c>
      <c r="D1052" t="str">
        <f>TRIM(LEFT(SUBSTITUTE(SUBSTITUTE(SUBSTITUTE(Table1[[#This Row],[Product_category]],"&amp;"," &amp; "),"HomeImprovement","Home Improvement"),"Car&amp;Motorbike","Car &amp; Motorbike"),999))</f>
        <v>Home &amp; Kitchen</v>
      </c>
      <c r="E1052" s="1" t="s">
        <v>9520</v>
      </c>
      <c r="F1052">
        <v>398</v>
      </c>
      <c r="G1052" s="1">
        <v>1999</v>
      </c>
      <c r="H1052" s="1" t="str">
        <f>IF(Table1[[#This Row],[actual_price]]&lt;500,"&lt;500",
   IF(Table1[[#This Row],[actual_price]]&lt;=1000,"500–1000",IF(Table1[[#This Row],[actual_price]]&lt;=10000, "1000-10000",IF(Table1[[#This Row],[actual_price]]&lt;=50000, "10000-50000",IF(Table1[[#This Row],[actual_price]]&lt;=100000, "50000-100000","&gt;100000")))))</f>
        <v>1000-10000</v>
      </c>
      <c r="I1052" s="1" t="str">
        <f>IF(Table1[[#This Row],[discount_percentage]] &lt;=20%, "0-20%",IF(Table1[[#This Row],[discount_percentage]] &lt;=50%, "20-50%", IF(Table1[[#This Row],[discount_percentage]] &lt;=70%, "50-70%", "70-100%" )))</f>
        <v>70-100%</v>
      </c>
      <c r="J1052" s="1" t="str">
        <f>IF(Table1[[#This Row],[discount_percentage]] &gt;= 50%, "Over 50% discount", "Below 50% discount")</f>
        <v>Over 50% discount</v>
      </c>
      <c r="K1052" s="4">
        <v>0.8</v>
      </c>
      <c r="L1052">
        <v>4.0999999999999996</v>
      </c>
      <c r="M1052">
        <f>ROUND(Table1[[#This Row],[rating]], 0)</f>
        <v>4</v>
      </c>
      <c r="N1052">
        <v>257</v>
      </c>
      <c r="O1052" s="1">
        <f>Table1[[#This Row],[rating]]*Table1[[#This Row],[ rating_count ]]</f>
        <v>1053.6999999999998</v>
      </c>
      <c r="P1052" s="1" t="str">
        <f>IF(Table1[[#This Row],[ rating_count ]]&lt;= 1000, "&lt;=1000", "&gt;=1000" )</f>
        <v>&lt;=1000</v>
      </c>
      <c r="Q1052" s="1">
        <f>Table1[[#This Row],[ rating_count ]]*Table1[[#This Row],[actual_price]]</f>
        <v>513743</v>
      </c>
      <c r="R1052" t="s">
        <v>11684</v>
      </c>
      <c r="S1052" s="6" t="s">
        <v>7261</v>
      </c>
      <c r="T1052" t="s">
        <v>12275</v>
      </c>
      <c r="U1052" t="s">
        <v>7263</v>
      </c>
      <c r="V1052">
        <f>IF(TRIM(Table1[[#This Row],[review_id]])="", 0, LEN(Table1[[#This Row],[review_id]]) - LEN(SUBSTITUTE(Table1[[#This Row],[review_id]], ",", "")) + 1)</f>
        <v>8</v>
      </c>
      <c r="W1052" t="s">
        <v>7264</v>
      </c>
      <c r="X1052" t="s">
        <v>7265</v>
      </c>
      <c r="Y1052" t="s">
        <v>7266</v>
      </c>
      <c r="Z1052" t="s">
        <v>7267</v>
      </c>
    </row>
    <row r="1053" spans="1:26" hidden="1" x14ac:dyDescent="0.25">
      <c r="A1053" t="s">
        <v>7268</v>
      </c>
      <c r="B1053" t="s">
        <v>10509</v>
      </c>
      <c r="C1053" t="s">
        <v>9505</v>
      </c>
      <c r="D1053" t="str">
        <f>TRIM(LEFT(SUBSTITUTE(SUBSTITUTE(SUBSTITUTE(Table1[[#This Row],[Product_category]],"&amp;"," &amp; "),"HomeImprovement","Home Improvement"),"Car&amp;Motorbike","Car &amp; Motorbike"),999))</f>
        <v>Home &amp; Kitchen</v>
      </c>
      <c r="E1053" t="s">
        <v>9519</v>
      </c>
      <c r="F1053">
        <v>539</v>
      </c>
      <c r="G1053">
        <v>720</v>
      </c>
      <c r="H1053" t="str">
        <f>IF(Table1[[#This Row],[actual_price]]&lt;500,"&lt;500",
   IF(Table1[[#This Row],[actual_price]]&lt;=1000,"500–1000",IF(Table1[[#This Row],[actual_price]]&lt;=10000, "1000-10000",IF(Table1[[#This Row],[actual_price]]&lt;=50000, "10000-50000",IF(Table1[[#This Row],[actual_price]]&lt;=100000, "50000-100000","&gt;100000")))))</f>
        <v>500–1000</v>
      </c>
      <c r="I1053" t="str">
        <f>IF(Table1[[#This Row],[discount_percentage]] &lt;=20%, "0-20%",IF(Table1[[#This Row],[discount_percentage]] &lt;=50%, "20-50%", IF(Table1[[#This Row],[discount_percentage]] &lt;=70%, "50-70%", "70-100%" )))</f>
        <v>20-50%</v>
      </c>
      <c r="J1053" s="1" t="str">
        <f>IF(Table1[[#This Row],[discount_percentage]] &gt;= 50%, "Over 50% discount", "Below 50% discount")</f>
        <v>Below 50% discount</v>
      </c>
      <c r="K1053" s="4">
        <v>0.25</v>
      </c>
      <c r="L1053">
        <v>4.0999999999999996</v>
      </c>
      <c r="M1053">
        <f>ROUND(Table1[[#This Row],[rating]], 0)</f>
        <v>4</v>
      </c>
      <c r="N1053" s="1">
        <v>36017</v>
      </c>
      <c r="O1053" s="1">
        <f>Table1[[#This Row],[rating]]*Table1[[#This Row],[ rating_count ]]</f>
        <v>147669.69999999998</v>
      </c>
      <c r="P1053" s="1" t="str">
        <f>IF(Table1[[#This Row],[ rating_count ]]&lt;= 1000, "&lt;=1000", "&gt;=1000" )</f>
        <v>&gt;=1000</v>
      </c>
      <c r="Q1053" s="1">
        <f>Table1[[#This Row],[ rating_count ]]*Table1[[#This Row],[actual_price]]</f>
        <v>25932240</v>
      </c>
      <c r="R1053" t="s">
        <v>11685</v>
      </c>
      <c r="S1053" s="6" t="s">
        <v>7269</v>
      </c>
      <c r="T1053" t="s">
        <v>6398</v>
      </c>
      <c r="U1053" t="s">
        <v>7271</v>
      </c>
      <c r="V1053">
        <f>IF(TRIM(Table1[[#This Row],[review_id]])="", 0, LEN(Table1[[#This Row],[review_id]]) - LEN(SUBSTITUTE(Table1[[#This Row],[review_id]], ",", "")) + 1)</f>
        <v>8</v>
      </c>
      <c r="W1053" t="s">
        <v>7272</v>
      </c>
      <c r="X1053" t="s">
        <v>7273</v>
      </c>
      <c r="Y1053" t="s">
        <v>7274</v>
      </c>
      <c r="Z1053" t="s">
        <v>7275</v>
      </c>
    </row>
    <row r="1054" spans="1:26" hidden="1" x14ac:dyDescent="0.25">
      <c r="A1054" t="s">
        <v>7276</v>
      </c>
      <c r="B1054" t="s">
        <v>10510</v>
      </c>
      <c r="C1054" t="s">
        <v>9505</v>
      </c>
      <c r="D1054" t="str">
        <f>TRIM(LEFT(SUBSTITUTE(SUBSTITUTE(SUBSTITUTE(Table1[[#This Row],[Product_category]],"&amp;"," &amp; "),"HomeImprovement","Home Improvement"),"Car&amp;Motorbike","Car &amp; Motorbike"),999))</f>
        <v>Home &amp; Kitchen</v>
      </c>
      <c r="E1054" s="1" t="s">
        <v>9520</v>
      </c>
      <c r="F1054">
        <v>699</v>
      </c>
      <c r="G1054" s="1">
        <v>1595</v>
      </c>
      <c r="H1054" s="1" t="str">
        <f>IF(Table1[[#This Row],[actual_price]]&lt;500,"&lt;500",
   IF(Table1[[#This Row],[actual_price]]&lt;=1000,"500–1000",IF(Table1[[#This Row],[actual_price]]&lt;=10000, "1000-10000",IF(Table1[[#This Row],[actual_price]]&lt;=50000, "10000-50000",IF(Table1[[#This Row],[actual_price]]&lt;=100000, "50000-100000","&gt;100000")))))</f>
        <v>1000-10000</v>
      </c>
      <c r="I1054" s="1" t="str">
        <f>IF(Table1[[#This Row],[discount_percentage]] &lt;=20%, "0-20%",IF(Table1[[#This Row],[discount_percentage]] &lt;=50%, "20-50%", IF(Table1[[#This Row],[discount_percentage]] &lt;=70%, "50-70%", "70-100%" )))</f>
        <v>50-70%</v>
      </c>
      <c r="J1054" s="1" t="str">
        <f>IF(Table1[[#This Row],[discount_percentage]] &gt;= 50%, "Over 50% discount", "Below 50% discount")</f>
        <v>Over 50% discount</v>
      </c>
      <c r="K1054" s="4">
        <v>0.56000000000000005</v>
      </c>
      <c r="L1054">
        <v>4.0999999999999996</v>
      </c>
      <c r="M1054">
        <f>ROUND(Table1[[#This Row],[rating]], 0)</f>
        <v>4</v>
      </c>
      <c r="N1054" s="1">
        <v>8090</v>
      </c>
      <c r="O1054" s="1">
        <f>Table1[[#This Row],[rating]]*Table1[[#This Row],[ rating_count ]]</f>
        <v>33169</v>
      </c>
      <c r="P1054" s="1" t="str">
        <f>IF(Table1[[#This Row],[ rating_count ]]&lt;= 1000, "&lt;=1000", "&gt;=1000" )</f>
        <v>&gt;=1000</v>
      </c>
      <c r="Q1054" s="1">
        <f>Table1[[#This Row],[ rating_count ]]*Table1[[#This Row],[actual_price]]</f>
        <v>12903550</v>
      </c>
      <c r="R1054" t="s">
        <v>11686</v>
      </c>
      <c r="S1054" s="6" t="s">
        <v>7277</v>
      </c>
      <c r="T1054" t="s">
        <v>12276</v>
      </c>
      <c r="U1054" t="s">
        <v>7278</v>
      </c>
      <c r="V1054">
        <f>IF(TRIM(Table1[[#This Row],[review_id]])="", 0, LEN(Table1[[#This Row],[review_id]]) - LEN(SUBSTITUTE(Table1[[#This Row],[review_id]], ",", "")) + 1)</f>
        <v>8</v>
      </c>
      <c r="W1054" t="s">
        <v>7279</v>
      </c>
      <c r="X1054" t="s">
        <v>7280</v>
      </c>
      <c r="Y1054" t="s">
        <v>7281</v>
      </c>
      <c r="Z1054" t="s">
        <v>7282</v>
      </c>
    </row>
    <row r="1055" spans="1:26" hidden="1" x14ac:dyDescent="0.25">
      <c r="A1055" t="s">
        <v>7283</v>
      </c>
      <c r="B1055" t="s">
        <v>10511</v>
      </c>
      <c r="C1055" t="s">
        <v>9505</v>
      </c>
      <c r="D1055" t="str">
        <f>TRIM(LEFT(SUBSTITUTE(SUBSTITUTE(SUBSTITUTE(Table1[[#This Row],[Product_category]],"&amp;"," &amp; "),"HomeImprovement","Home Improvement"),"Car&amp;Motorbike","Car &amp; Motorbike"),999))</f>
        <v>Home &amp; Kitchen</v>
      </c>
      <c r="E1055" s="1" t="s">
        <v>9519</v>
      </c>
      <c r="F1055" s="1">
        <v>2148</v>
      </c>
      <c r="G1055" s="1">
        <v>3645</v>
      </c>
      <c r="H1055" s="1" t="str">
        <f>IF(Table1[[#This Row],[actual_price]]&lt;500,"&lt;500",
   IF(Table1[[#This Row],[actual_price]]&lt;=1000,"500–1000",IF(Table1[[#This Row],[actual_price]]&lt;=10000, "1000-10000",IF(Table1[[#This Row],[actual_price]]&lt;=50000, "10000-50000",IF(Table1[[#This Row],[actual_price]]&lt;=100000, "50000-100000","&gt;100000")))))</f>
        <v>1000-10000</v>
      </c>
      <c r="I1055" s="1" t="str">
        <f>IF(Table1[[#This Row],[discount_percentage]] &lt;=20%, "0-20%",IF(Table1[[#This Row],[discount_percentage]] &lt;=50%, "20-50%", IF(Table1[[#This Row],[discount_percentage]] &lt;=70%, "50-70%", "70-100%" )))</f>
        <v>20-50%</v>
      </c>
      <c r="J1055" s="1" t="str">
        <f>IF(Table1[[#This Row],[discount_percentage]] &gt;= 50%, "Over 50% discount", "Below 50% discount")</f>
        <v>Below 50% discount</v>
      </c>
      <c r="K1055" s="4">
        <v>0.41</v>
      </c>
      <c r="L1055">
        <v>4.0999999999999996</v>
      </c>
      <c r="M1055">
        <f>ROUND(Table1[[#This Row],[rating]], 0)</f>
        <v>4</v>
      </c>
      <c r="N1055" s="1">
        <v>31388</v>
      </c>
      <c r="O1055" s="1">
        <f>Table1[[#This Row],[rating]]*Table1[[#This Row],[ rating_count ]]</f>
        <v>128690.79999999999</v>
      </c>
      <c r="P1055" s="1" t="str">
        <f>IF(Table1[[#This Row],[ rating_count ]]&lt;= 1000, "&lt;=1000", "&gt;=1000" )</f>
        <v>&gt;=1000</v>
      </c>
      <c r="Q1055" s="1">
        <f>Table1[[#This Row],[ rating_count ]]*Table1[[#This Row],[actual_price]]</f>
        <v>114409260</v>
      </c>
      <c r="R1055" t="s">
        <v>11687</v>
      </c>
      <c r="S1055" s="6" t="s">
        <v>7284</v>
      </c>
      <c r="T1055" t="s">
        <v>6413</v>
      </c>
      <c r="U1055" t="s">
        <v>7285</v>
      </c>
      <c r="V1055">
        <f>IF(TRIM(Table1[[#This Row],[review_id]])="", 0, LEN(Table1[[#This Row],[review_id]]) - LEN(SUBSTITUTE(Table1[[#This Row],[review_id]], ",", "")) + 1)</f>
        <v>8</v>
      </c>
      <c r="W1055" t="s">
        <v>7286</v>
      </c>
      <c r="X1055" t="s">
        <v>7287</v>
      </c>
      <c r="Y1055" t="s">
        <v>7288</v>
      </c>
      <c r="Z1055" t="s">
        <v>7289</v>
      </c>
    </row>
    <row r="1056" spans="1:26" hidden="1" x14ac:dyDescent="0.25">
      <c r="A1056" t="s">
        <v>7290</v>
      </c>
      <c r="B1056" t="s">
        <v>10512</v>
      </c>
      <c r="C1056" t="s">
        <v>9505</v>
      </c>
      <c r="D1056" t="str">
        <f>TRIM(LEFT(SUBSTITUTE(SUBSTITUTE(SUBSTITUTE(Table1[[#This Row],[Product_category]],"&amp;"," &amp; "),"HomeImprovement","Home Improvement"),"Car&amp;Motorbike","Car &amp; Motorbike"),999))</f>
        <v>Home &amp; Kitchen</v>
      </c>
      <c r="E1056" s="1" t="s">
        <v>9519</v>
      </c>
      <c r="F1056" s="1">
        <v>3599</v>
      </c>
      <c r="G1056" s="1">
        <v>7950</v>
      </c>
      <c r="H1056" s="1" t="str">
        <f>IF(Table1[[#This Row],[actual_price]]&lt;500,"&lt;500",
   IF(Table1[[#This Row],[actual_price]]&lt;=1000,"500–1000",IF(Table1[[#This Row],[actual_price]]&lt;=10000, "1000-10000",IF(Table1[[#This Row],[actual_price]]&lt;=50000, "10000-50000",IF(Table1[[#This Row],[actual_price]]&lt;=100000, "50000-100000","&gt;100000")))))</f>
        <v>1000-10000</v>
      </c>
      <c r="I1056" s="1" t="str">
        <f>IF(Table1[[#This Row],[discount_percentage]] &lt;=20%, "0-20%",IF(Table1[[#This Row],[discount_percentage]] &lt;=50%, "20-50%", IF(Table1[[#This Row],[discount_percentage]] &lt;=70%, "50-70%", "70-100%" )))</f>
        <v>50-70%</v>
      </c>
      <c r="J1056" s="1" t="str">
        <f>IF(Table1[[#This Row],[discount_percentage]] &gt;= 50%, "Over 50% discount", "Below 50% discount")</f>
        <v>Over 50% discount</v>
      </c>
      <c r="K1056" s="4">
        <v>0.55000000000000004</v>
      </c>
      <c r="L1056">
        <v>4.2</v>
      </c>
      <c r="M1056">
        <f>ROUND(Table1[[#This Row],[rating]], 0)</f>
        <v>4</v>
      </c>
      <c r="N1056">
        <v>136</v>
      </c>
      <c r="O1056" s="1">
        <f>Table1[[#This Row],[rating]]*Table1[[#This Row],[ rating_count ]]</f>
        <v>571.20000000000005</v>
      </c>
      <c r="P1056" s="1" t="str">
        <f>IF(Table1[[#This Row],[ rating_count ]]&lt;= 1000, "&lt;=1000", "&gt;=1000" )</f>
        <v>&lt;=1000</v>
      </c>
      <c r="Q1056" s="1">
        <f>Table1[[#This Row],[ rating_count ]]*Table1[[#This Row],[actual_price]]</f>
        <v>1081200</v>
      </c>
      <c r="R1056" t="s">
        <v>11688</v>
      </c>
      <c r="S1056" s="6" t="s">
        <v>7291</v>
      </c>
      <c r="T1056" t="s">
        <v>12277</v>
      </c>
      <c r="U1056" t="s">
        <v>7293</v>
      </c>
      <c r="V1056">
        <f>IF(TRIM(Table1[[#This Row],[review_id]])="", 0, LEN(Table1[[#This Row],[review_id]]) - LEN(SUBSTITUTE(Table1[[#This Row],[review_id]], ",", "")) + 1)</f>
        <v>8</v>
      </c>
      <c r="W1056" t="s">
        <v>7294</v>
      </c>
      <c r="X1056" t="s">
        <v>7295</v>
      </c>
      <c r="Y1056" t="s">
        <v>7296</v>
      </c>
      <c r="Z1056" t="s">
        <v>7297</v>
      </c>
    </row>
    <row r="1057" spans="1:26" hidden="1" x14ac:dyDescent="0.25">
      <c r="A1057" t="s">
        <v>7298</v>
      </c>
      <c r="B1057" t="s">
        <v>10513</v>
      </c>
      <c r="C1057" t="s">
        <v>9505</v>
      </c>
      <c r="D1057" t="str">
        <f>TRIM(LEFT(SUBSTITUTE(SUBSTITUTE(SUBSTITUTE(Table1[[#This Row],[Product_category]],"&amp;"," &amp; "),"HomeImprovement","Home Improvement"),"Car&amp;Motorbike","Car &amp; Motorbike"),999))</f>
        <v>Home &amp; Kitchen</v>
      </c>
      <c r="E1057" s="1" t="s">
        <v>9519</v>
      </c>
      <c r="F1057">
        <v>351</v>
      </c>
      <c r="G1057">
        <v>999</v>
      </c>
      <c r="H1057" t="str">
        <f>IF(Table1[[#This Row],[actual_price]]&lt;500,"&lt;500",
   IF(Table1[[#This Row],[actual_price]]&lt;=1000,"500–1000",IF(Table1[[#This Row],[actual_price]]&lt;=10000, "1000-10000",IF(Table1[[#This Row],[actual_price]]&lt;=50000, "10000-50000",IF(Table1[[#This Row],[actual_price]]&lt;=100000, "50000-100000","&gt;100000")))))</f>
        <v>500–1000</v>
      </c>
      <c r="I1057" t="str">
        <f>IF(Table1[[#This Row],[discount_percentage]] &lt;=20%, "0-20%",IF(Table1[[#This Row],[discount_percentage]] &lt;=50%, "20-50%", IF(Table1[[#This Row],[discount_percentage]] &lt;=70%, "50-70%", "70-100%" )))</f>
        <v>50-70%</v>
      </c>
      <c r="J1057" s="1" t="str">
        <f>IF(Table1[[#This Row],[discount_percentage]] &gt;= 50%, "Over 50% discount", "Below 50% discount")</f>
        <v>Over 50% discount</v>
      </c>
      <c r="K1057" s="4">
        <v>0.65</v>
      </c>
      <c r="L1057">
        <v>4</v>
      </c>
      <c r="M1057">
        <f>ROUND(Table1[[#This Row],[rating]], 0)</f>
        <v>4</v>
      </c>
      <c r="N1057" s="1">
        <v>5380</v>
      </c>
      <c r="O1057" s="1">
        <f>Table1[[#This Row],[rating]]*Table1[[#This Row],[ rating_count ]]</f>
        <v>21520</v>
      </c>
      <c r="P1057" s="1" t="str">
        <f>IF(Table1[[#This Row],[ rating_count ]]&lt;= 1000, "&lt;=1000", "&gt;=1000" )</f>
        <v>&gt;=1000</v>
      </c>
      <c r="Q1057" s="1">
        <f>Table1[[#This Row],[ rating_count ]]*Table1[[#This Row],[actual_price]]</f>
        <v>5374620</v>
      </c>
      <c r="R1057" t="s">
        <v>11689</v>
      </c>
      <c r="S1057" s="6" t="s">
        <v>7299</v>
      </c>
      <c r="T1057" t="s">
        <v>12278</v>
      </c>
      <c r="U1057" t="s">
        <v>7300</v>
      </c>
      <c r="V1057">
        <f>IF(TRIM(Table1[[#This Row],[review_id]])="", 0, LEN(Table1[[#This Row],[review_id]]) - LEN(SUBSTITUTE(Table1[[#This Row],[review_id]], ",", "")) + 1)</f>
        <v>8</v>
      </c>
      <c r="W1057" t="s">
        <v>7301</v>
      </c>
      <c r="X1057" t="s">
        <v>7302</v>
      </c>
      <c r="Y1057" t="s">
        <v>7303</v>
      </c>
      <c r="Z1057" t="s">
        <v>7304</v>
      </c>
    </row>
    <row r="1058" spans="1:26" hidden="1" x14ac:dyDescent="0.25">
      <c r="A1058" t="s">
        <v>7305</v>
      </c>
      <c r="B1058" t="s">
        <v>10514</v>
      </c>
      <c r="C1058" t="s">
        <v>9505</v>
      </c>
      <c r="D1058" t="str">
        <f>TRIM(LEFT(SUBSTITUTE(SUBSTITUTE(SUBSTITUTE(Table1[[#This Row],[Product_category]],"&amp;"," &amp; "),"HomeImprovement","Home Improvement"),"Car&amp;Motorbike","Car &amp; Motorbike"),999))</f>
        <v>Home &amp; Kitchen</v>
      </c>
      <c r="E1058" s="1" t="s">
        <v>9519</v>
      </c>
      <c r="F1058" s="1">
        <v>1614</v>
      </c>
      <c r="G1058" s="1">
        <v>1745</v>
      </c>
      <c r="H1058" s="1" t="str">
        <f>IF(Table1[[#This Row],[actual_price]]&lt;500,"&lt;500",
   IF(Table1[[#This Row],[actual_price]]&lt;=1000,"500–1000",IF(Table1[[#This Row],[actual_price]]&lt;=10000, "1000-10000",IF(Table1[[#This Row],[actual_price]]&lt;=50000, "10000-50000",IF(Table1[[#This Row],[actual_price]]&lt;=100000, "50000-100000","&gt;100000")))))</f>
        <v>1000-10000</v>
      </c>
      <c r="I1058" s="1" t="str">
        <f>IF(Table1[[#This Row],[discount_percentage]] &lt;=20%, "0-20%",IF(Table1[[#This Row],[discount_percentage]] &lt;=50%, "20-50%", IF(Table1[[#This Row],[discount_percentage]] &lt;=70%, "50-70%", "70-100%" )))</f>
        <v>0-20%</v>
      </c>
      <c r="J1058" s="1" t="str">
        <f>IF(Table1[[#This Row],[discount_percentage]] &gt;= 50%, "Over 50% discount", "Below 50% discount")</f>
        <v>Below 50% discount</v>
      </c>
      <c r="K1058" s="4">
        <v>0.08</v>
      </c>
      <c r="L1058">
        <v>4.3</v>
      </c>
      <c r="M1058">
        <f>ROUND(Table1[[#This Row],[rating]], 0)</f>
        <v>4</v>
      </c>
      <c r="N1058" s="1">
        <v>37974</v>
      </c>
      <c r="O1058" s="1">
        <f>Table1[[#This Row],[rating]]*Table1[[#This Row],[ rating_count ]]</f>
        <v>163288.19999999998</v>
      </c>
      <c r="P1058" s="1" t="str">
        <f>IF(Table1[[#This Row],[ rating_count ]]&lt;= 1000, "&lt;=1000", "&gt;=1000" )</f>
        <v>&gt;=1000</v>
      </c>
      <c r="Q1058" s="1">
        <f>Table1[[#This Row],[ rating_count ]]*Table1[[#This Row],[actual_price]]</f>
        <v>66264630</v>
      </c>
      <c r="R1058" t="s">
        <v>11690</v>
      </c>
      <c r="S1058" s="6" t="s">
        <v>7306</v>
      </c>
      <c r="T1058" t="s">
        <v>12279</v>
      </c>
      <c r="U1058" t="s">
        <v>7307</v>
      </c>
      <c r="V1058">
        <f>IF(TRIM(Table1[[#This Row],[review_id]])="", 0, LEN(Table1[[#This Row],[review_id]]) - LEN(SUBSTITUTE(Table1[[#This Row],[review_id]], ",", "")) + 1)</f>
        <v>8</v>
      </c>
      <c r="W1058" t="s">
        <v>7308</v>
      </c>
      <c r="X1058" t="s">
        <v>7309</v>
      </c>
      <c r="Y1058" t="s">
        <v>7310</v>
      </c>
      <c r="Z1058" t="s">
        <v>7311</v>
      </c>
    </row>
    <row r="1059" spans="1:26" hidden="1" x14ac:dyDescent="0.25">
      <c r="A1059" t="s">
        <v>7312</v>
      </c>
      <c r="B1059" t="s">
        <v>10515</v>
      </c>
      <c r="C1059" t="s">
        <v>9505</v>
      </c>
      <c r="D1059" t="str">
        <f>TRIM(LEFT(SUBSTITUTE(SUBSTITUTE(SUBSTITUTE(Table1[[#This Row],[Product_category]],"&amp;"," &amp; "),"HomeImprovement","Home Improvement"),"Car&amp;Motorbike","Car &amp; Motorbike"),999))</f>
        <v>Home &amp; Kitchen</v>
      </c>
      <c r="E1059" t="s">
        <v>9519</v>
      </c>
      <c r="F1059">
        <v>719</v>
      </c>
      <c r="G1059" s="1">
        <v>1295</v>
      </c>
      <c r="H1059" s="1" t="str">
        <f>IF(Table1[[#This Row],[actual_price]]&lt;500,"&lt;500",
   IF(Table1[[#This Row],[actual_price]]&lt;=1000,"500–1000",IF(Table1[[#This Row],[actual_price]]&lt;=10000, "1000-10000",IF(Table1[[#This Row],[actual_price]]&lt;=50000, "10000-50000",IF(Table1[[#This Row],[actual_price]]&lt;=100000, "50000-100000","&gt;100000")))))</f>
        <v>1000-10000</v>
      </c>
      <c r="I1059" s="1" t="str">
        <f>IF(Table1[[#This Row],[discount_percentage]] &lt;=20%, "0-20%",IF(Table1[[#This Row],[discount_percentage]] &lt;=50%, "20-50%", IF(Table1[[#This Row],[discount_percentage]] &lt;=70%, "50-70%", "70-100%" )))</f>
        <v>20-50%</v>
      </c>
      <c r="J1059" s="1" t="str">
        <f>IF(Table1[[#This Row],[discount_percentage]] &gt;= 50%, "Over 50% discount", "Below 50% discount")</f>
        <v>Below 50% discount</v>
      </c>
      <c r="K1059" s="4">
        <v>0.44</v>
      </c>
      <c r="L1059">
        <v>4.2</v>
      </c>
      <c r="M1059">
        <f>ROUND(Table1[[#This Row],[rating]], 0)</f>
        <v>4</v>
      </c>
      <c r="N1059" s="1">
        <v>17218</v>
      </c>
      <c r="O1059" s="1">
        <f>Table1[[#This Row],[rating]]*Table1[[#This Row],[ rating_count ]]</f>
        <v>72315.600000000006</v>
      </c>
      <c r="P1059" s="1" t="str">
        <f>IF(Table1[[#This Row],[ rating_count ]]&lt;= 1000, "&lt;=1000", "&gt;=1000" )</f>
        <v>&gt;=1000</v>
      </c>
      <c r="Q1059" s="1">
        <f>Table1[[#This Row],[ rating_count ]]*Table1[[#This Row],[actual_price]]</f>
        <v>22297310</v>
      </c>
      <c r="R1059" t="s">
        <v>11691</v>
      </c>
      <c r="S1059" s="6" t="s">
        <v>7313</v>
      </c>
      <c r="T1059" t="s">
        <v>6442</v>
      </c>
      <c r="U1059" t="s">
        <v>7314</v>
      </c>
      <c r="V1059">
        <f>IF(TRIM(Table1[[#This Row],[review_id]])="", 0, LEN(Table1[[#This Row],[review_id]]) - LEN(SUBSTITUTE(Table1[[#This Row],[review_id]], ",", "")) + 1)</f>
        <v>8</v>
      </c>
      <c r="W1059" t="s">
        <v>7315</v>
      </c>
      <c r="X1059" t="s">
        <v>7316</v>
      </c>
      <c r="Y1059" t="s">
        <v>7317</v>
      </c>
      <c r="Z1059" t="s">
        <v>7318</v>
      </c>
    </row>
    <row r="1060" spans="1:26" hidden="1" x14ac:dyDescent="0.25">
      <c r="A1060" t="s">
        <v>7319</v>
      </c>
      <c r="B1060" t="s">
        <v>10516</v>
      </c>
      <c r="C1060" t="s">
        <v>9505</v>
      </c>
      <c r="D1060" t="str">
        <f>TRIM(LEFT(SUBSTITUTE(SUBSTITUTE(SUBSTITUTE(Table1[[#This Row],[Product_category]],"&amp;"," &amp; "),"HomeImprovement","Home Improvement"),"Car&amp;Motorbike","Car &amp; Motorbike"),999))</f>
        <v>Home &amp; Kitchen</v>
      </c>
      <c r="E1060" s="1" t="s">
        <v>9519</v>
      </c>
      <c r="F1060">
        <v>678</v>
      </c>
      <c r="G1060" s="1">
        <v>1499</v>
      </c>
      <c r="H1060" s="1" t="str">
        <f>IF(Table1[[#This Row],[actual_price]]&lt;500,"&lt;500",
   IF(Table1[[#This Row],[actual_price]]&lt;=1000,"500–1000",IF(Table1[[#This Row],[actual_price]]&lt;=10000, "1000-10000",IF(Table1[[#This Row],[actual_price]]&lt;=50000, "10000-50000",IF(Table1[[#This Row],[actual_price]]&lt;=100000, "50000-100000","&gt;100000")))))</f>
        <v>1000-10000</v>
      </c>
      <c r="I1060" s="1" t="str">
        <f>IF(Table1[[#This Row],[discount_percentage]] &lt;=20%, "0-20%",IF(Table1[[#This Row],[discount_percentage]] &lt;=50%, "20-50%", IF(Table1[[#This Row],[discount_percentage]] &lt;=70%, "50-70%", "70-100%" )))</f>
        <v>50-70%</v>
      </c>
      <c r="J1060" s="1" t="str">
        <f>IF(Table1[[#This Row],[discount_percentage]] &gt;= 50%, "Over 50% discount", "Below 50% discount")</f>
        <v>Over 50% discount</v>
      </c>
      <c r="K1060" s="4">
        <v>0.55000000000000004</v>
      </c>
      <c r="L1060">
        <v>4.2</v>
      </c>
      <c r="M1060">
        <f>ROUND(Table1[[#This Row],[rating]], 0)</f>
        <v>4</v>
      </c>
      <c r="N1060">
        <v>900</v>
      </c>
      <c r="O1060" s="1">
        <f>Table1[[#This Row],[rating]]*Table1[[#This Row],[ rating_count ]]</f>
        <v>3780</v>
      </c>
      <c r="P1060" s="1" t="str">
        <f>IF(Table1[[#This Row],[ rating_count ]]&lt;= 1000, "&lt;=1000", "&gt;=1000" )</f>
        <v>&lt;=1000</v>
      </c>
      <c r="Q1060" s="1">
        <f>Table1[[#This Row],[ rating_count ]]*Table1[[#This Row],[actual_price]]</f>
        <v>1349100</v>
      </c>
      <c r="R1060" t="s">
        <v>11692</v>
      </c>
      <c r="S1060" s="6" t="s">
        <v>7320</v>
      </c>
      <c r="T1060" t="s">
        <v>6450</v>
      </c>
      <c r="U1060" t="s">
        <v>7322</v>
      </c>
      <c r="V1060">
        <f>IF(TRIM(Table1[[#This Row],[review_id]])="", 0, LEN(Table1[[#This Row],[review_id]]) - LEN(SUBSTITUTE(Table1[[#This Row],[review_id]], ",", "")) + 1)</f>
        <v>8</v>
      </c>
      <c r="W1060" t="s">
        <v>7323</v>
      </c>
      <c r="X1060" t="s">
        <v>7324</v>
      </c>
      <c r="Y1060" t="s">
        <v>7325</v>
      </c>
      <c r="Z1060" t="s">
        <v>7326</v>
      </c>
    </row>
    <row r="1061" spans="1:26" hidden="1" x14ac:dyDescent="0.25">
      <c r="A1061" t="s">
        <v>7327</v>
      </c>
      <c r="B1061" t="s">
        <v>10517</v>
      </c>
      <c r="C1061" t="s">
        <v>9505</v>
      </c>
      <c r="D1061" t="str">
        <f>TRIM(LEFT(SUBSTITUTE(SUBSTITUTE(SUBSTITUTE(Table1[[#This Row],[Product_category]],"&amp;"," &amp; "),"HomeImprovement","Home Improvement"),"Car&amp;Motorbike","Car &amp; Motorbike"),999))</f>
        <v>Home &amp; Kitchen</v>
      </c>
      <c r="E1061" s="1" t="s">
        <v>9520</v>
      </c>
      <c r="F1061">
        <v>809</v>
      </c>
      <c r="G1061" s="1">
        <v>1545</v>
      </c>
      <c r="H1061" s="1" t="str">
        <f>IF(Table1[[#This Row],[actual_price]]&lt;500,"&lt;500",
   IF(Table1[[#This Row],[actual_price]]&lt;=1000,"500–1000",IF(Table1[[#This Row],[actual_price]]&lt;=10000, "1000-10000",IF(Table1[[#This Row],[actual_price]]&lt;=50000, "10000-50000",IF(Table1[[#This Row],[actual_price]]&lt;=100000, "50000-100000","&gt;100000")))))</f>
        <v>1000-10000</v>
      </c>
      <c r="I1061" s="1" t="str">
        <f>IF(Table1[[#This Row],[discount_percentage]] &lt;=20%, "0-20%",IF(Table1[[#This Row],[discount_percentage]] &lt;=50%, "20-50%", IF(Table1[[#This Row],[discount_percentage]] &lt;=70%, "50-70%", "70-100%" )))</f>
        <v>20-50%</v>
      </c>
      <c r="J1061" s="1" t="str">
        <f>IF(Table1[[#This Row],[discount_percentage]] &gt;= 50%, "Over 50% discount", "Below 50% discount")</f>
        <v>Below 50% discount</v>
      </c>
      <c r="K1061" s="4">
        <v>0.48</v>
      </c>
      <c r="L1061">
        <v>3.7</v>
      </c>
      <c r="M1061">
        <f>ROUND(Table1[[#This Row],[rating]], 0)</f>
        <v>4</v>
      </c>
      <c r="N1061">
        <v>976</v>
      </c>
      <c r="O1061" s="1">
        <f>Table1[[#This Row],[rating]]*Table1[[#This Row],[ rating_count ]]</f>
        <v>3611.2000000000003</v>
      </c>
      <c r="P1061" s="1" t="str">
        <f>IF(Table1[[#This Row],[ rating_count ]]&lt;= 1000, "&lt;=1000", "&gt;=1000" )</f>
        <v>&lt;=1000</v>
      </c>
      <c r="Q1061" s="1">
        <f>Table1[[#This Row],[ rating_count ]]*Table1[[#This Row],[actual_price]]</f>
        <v>1507920</v>
      </c>
      <c r="R1061" t="s">
        <v>11693</v>
      </c>
      <c r="S1061" s="6" t="s">
        <v>7328</v>
      </c>
      <c r="T1061" t="s">
        <v>12280</v>
      </c>
      <c r="U1061" t="s">
        <v>7330</v>
      </c>
      <c r="V1061">
        <f>IF(TRIM(Table1[[#This Row],[review_id]])="", 0, LEN(Table1[[#This Row],[review_id]]) - LEN(SUBSTITUTE(Table1[[#This Row],[review_id]], ",", "")) + 1)</f>
        <v>8</v>
      </c>
      <c r="W1061" t="s">
        <v>7331</v>
      </c>
      <c r="X1061" t="s">
        <v>7332</v>
      </c>
      <c r="Y1061" t="s">
        <v>7333</v>
      </c>
      <c r="Z1061" t="s">
        <v>7334</v>
      </c>
    </row>
    <row r="1062" spans="1:26" hidden="1" x14ac:dyDescent="0.25">
      <c r="A1062" t="s">
        <v>7335</v>
      </c>
      <c r="B1062" t="s">
        <v>10518</v>
      </c>
      <c r="C1062" t="s">
        <v>9505</v>
      </c>
      <c r="D1062" t="str">
        <f>TRIM(LEFT(SUBSTITUTE(SUBSTITUTE(SUBSTITUTE(Table1[[#This Row],[Product_category]],"&amp;"," &amp; "),"HomeImprovement","Home Improvement"),"Car&amp;Motorbike","Car &amp; Motorbike"),999))</f>
        <v>Home &amp; Kitchen</v>
      </c>
      <c r="E1062" t="s">
        <v>9519</v>
      </c>
      <c r="F1062" s="1">
        <v>1969</v>
      </c>
      <c r="G1062" s="1">
        <v>5000</v>
      </c>
      <c r="H1062" s="1" t="str">
        <f>IF(Table1[[#This Row],[actual_price]]&lt;500,"&lt;500",
   IF(Table1[[#This Row],[actual_price]]&lt;=1000,"500–1000",IF(Table1[[#This Row],[actual_price]]&lt;=10000, "1000-10000",IF(Table1[[#This Row],[actual_price]]&lt;=50000, "10000-50000",IF(Table1[[#This Row],[actual_price]]&lt;=100000, "50000-100000","&gt;100000")))))</f>
        <v>1000-10000</v>
      </c>
      <c r="I1062" s="1" t="str">
        <f>IF(Table1[[#This Row],[discount_percentage]] &lt;=20%, "0-20%",IF(Table1[[#This Row],[discount_percentage]] &lt;=50%, "20-50%", IF(Table1[[#This Row],[discount_percentage]] &lt;=70%, "50-70%", "70-100%" )))</f>
        <v>50-70%</v>
      </c>
      <c r="J1062" s="1" t="str">
        <f>IF(Table1[[#This Row],[discount_percentage]] &gt;= 50%, "Over 50% discount", "Below 50% discount")</f>
        <v>Over 50% discount</v>
      </c>
      <c r="K1062" s="4">
        <v>0.61</v>
      </c>
      <c r="L1062">
        <v>4.0999999999999996</v>
      </c>
      <c r="M1062">
        <f>ROUND(Table1[[#This Row],[rating]], 0)</f>
        <v>4</v>
      </c>
      <c r="N1062" s="1">
        <v>4927</v>
      </c>
      <c r="O1062" s="1">
        <f>Table1[[#This Row],[rating]]*Table1[[#This Row],[ rating_count ]]</f>
        <v>20200.699999999997</v>
      </c>
      <c r="P1062" s="1" t="str">
        <f>IF(Table1[[#This Row],[ rating_count ]]&lt;= 1000, "&lt;=1000", "&gt;=1000" )</f>
        <v>&gt;=1000</v>
      </c>
      <c r="Q1062" s="1">
        <f>Table1[[#This Row],[ rating_count ]]*Table1[[#This Row],[actual_price]]</f>
        <v>24635000</v>
      </c>
      <c r="R1062" t="s">
        <v>11694</v>
      </c>
      <c r="S1062" s="6" t="s">
        <v>7336</v>
      </c>
      <c r="T1062" t="s">
        <v>6465</v>
      </c>
      <c r="U1062" t="s">
        <v>7337</v>
      </c>
      <c r="V1062">
        <f>IF(TRIM(Table1[[#This Row],[review_id]])="", 0, LEN(Table1[[#This Row],[review_id]]) - LEN(SUBSTITUTE(Table1[[#This Row],[review_id]], ",", "")) + 1)</f>
        <v>8</v>
      </c>
      <c r="W1062" t="s">
        <v>7338</v>
      </c>
      <c r="X1062" t="s">
        <v>7339</v>
      </c>
      <c r="Y1062" t="s">
        <v>7340</v>
      </c>
      <c r="Z1062" t="s">
        <v>7341</v>
      </c>
    </row>
    <row r="1063" spans="1:26" hidden="1" x14ac:dyDescent="0.25">
      <c r="A1063" t="s">
        <v>7342</v>
      </c>
      <c r="B1063" t="s">
        <v>10519</v>
      </c>
      <c r="C1063" t="s">
        <v>9505</v>
      </c>
      <c r="D1063" t="str">
        <f>TRIM(LEFT(SUBSTITUTE(SUBSTITUTE(SUBSTITUTE(Table1[[#This Row],[Product_category]],"&amp;"," &amp; "),"HomeImprovement","Home Improvement"),"Car&amp;Motorbike","Car &amp; Motorbike"),999))</f>
        <v>Home &amp; Kitchen</v>
      </c>
      <c r="E1063" s="1" t="s">
        <v>9520</v>
      </c>
      <c r="F1063" s="1">
        <v>1490</v>
      </c>
      <c r="G1063" s="1">
        <v>1695</v>
      </c>
      <c r="H1063" s="1" t="str">
        <f>IF(Table1[[#This Row],[actual_price]]&lt;500,"&lt;500",
   IF(Table1[[#This Row],[actual_price]]&lt;=1000,"500–1000",IF(Table1[[#This Row],[actual_price]]&lt;=10000, "1000-10000",IF(Table1[[#This Row],[actual_price]]&lt;=50000, "10000-50000",IF(Table1[[#This Row],[actual_price]]&lt;=100000, "50000-100000","&gt;100000")))))</f>
        <v>1000-10000</v>
      </c>
      <c r="I1063" s="1" t="str">
        <f>IF(Table1[[#This Row],[discount_percentage]] &lt;=20%, "0-20%",IF(Table1[[#This Row],[discount_percentage]] &lt;=50%, "20-50%", IF(Table1[[#This Row],[discount_percentage]] &lt;=70%, "50-70%", "70-100%" )))</f>
        <v>0-20%</v>
      </c>
      <c r="J1063" s="1" t="str">
        <f>IF(Table1[[#This Row],[discount_percentage]] &gt;= 50%, "Over 50% discount", "Below 50% discount")</f>
        <v>Below 50% discount</v>
      </c>
      <c r="K1063" s="4">
        <v>0.12</v>
      </c>
      <c r="L1063">
        <v>4.4000000000000004</v>
      </c>
      <c r="M1063">
        <f>ROUND(Table1[[#This Row],[rating]], 0)</f>
        <v>4</v>
      </c>
      <c r="N1063" s="1">
        <v>3543</v>
      </c>
      <c r="O1063" s="1">
        <f>Table1[[#This Row],[rating]]*Table1[[#This Row],[ rating_count ]]</f>
        <v>15589.2</v>
      </c>
      <c r="P1063" s="1" t="str">
        <f>IF(Table1[[#This Row],[ rating_count ]]&lt;= 1000, "&lt;=1000", "&gt;=1000" )</f>
        <v>&gt;=1000</v>
      </c>
      <c r="Q1063" s="1">
        <f>Table1[[#This Row],[ rating_count ]]*Table1[[#This Row],[actual_price]]</f>
        <v>6005385</v>
      </c>
      <c r="R1063" t="s">
        <v>11695</v>
      </c>
      <c r="S1063" s="6" t="s">
        <v>7343</v>
      </c>
      <c r="T1063" t="s">
        <v>12281</v>
      </c>
      <c r="U1063" t="s">
        <v>7345</v>
      </c>
      <c r="V1063">
        <f>IF(TRIM(Table1[[#This Row],[review_id]])="", 0, LEN(Table1[[#This Row],[review_id]]) - LEN(SUBSTITUTE(Table1[[#This Row],[review_id]], ",", "")) + 1)</f>
        <v>8</v>
      </c>
      <c r="W1063" t="s">
        <v>7346</v>
      </c>
      <c r="X1063" t="s">
        <v>7347</v>
      </c>
      <c r="Y1063" t="s">
        <v>7348</v>
      </c>
      <c r="Z1063" t="s">
        <v>7349</v>
      </c>
    </row>
    <row r="1064" spans="1:26" hidden="1" x14ac:dyDescent="0.25">
      <c r="A1064" t="s">
        <v>7350</v>
      </c>
      <c r="B1064" t="s">
        <v>10520</v>
      </c>
      <c r="C1064" t="s">
        <v>9505</v>
      </c>
      <c r="D1064" t="str">
        <f>TRIM(LEFT(SUBSTITUTE(SUBSTITUTE(SUBSTITUTE(Table1[[#This Row],[Product_category]],"&amp;"," &amp; "),"HomeImprovement","Home Improvement"),"Car&amp;Motorbike","Car &amp; Motorbike"),999))</f>
        <v>Home &amp; Kitchen</v>
      </c>
      <c r="E1064" t="s">
        <v>9522</v>
      </c>
      <c r="F1064" s="1">
        <v>2499</v>
      </c>
      <c r="G1064" s="1">
        <v>3945</v>
      </c>
      <c r="H1064" s="1" t="str">
        <f>IF(Table1[[#This Row],[actual_price]]&lt;500,"&lt;500",
   IF(Table1[[#This Row],[actual_price]]&lt;=1000,"500–1000",IF(Table1[[#This Row],[actual_price]]&lt;=10000, "1000-10000",IF(Table1[[#This Row],[actual_price]]&lt;=50000, "10000-50000",IF(Table1[[#This Row],[actual_price]]&lt;=100000, "50000-100000","&gt;100000")))))</f>
        <v>1000-10000</v>
      </c>
      <c r="I1064" s="1" t="str">
        <f>IF(Table1[[#This Row],[discount_percentage]] &lt;=20%, "0-20%",IF(Table1[[#This Row],[discount_percentage]] &lt;=50%, "20-50%", IF(Table1[[#This Row],[discount_percentage]] &lt;=70%, "50-70%", "70-100%" )))</f>
        <v>20-50%</v>
      </c>
      <c r="J1064" s="1" t="str">
        <f>IF(Table1[[#This Row],[discount_percentage]] &gt;= 50%, "Over 50% discount", "Below 50% discount")</f>
        <v>Below 50% discount</v>
      </c>
      <c r="K1064" s="4">
        <v>0.37</v>
      </c>
      <c r="L1064">
        <v>3.8</v>
      </c>
      <c r="M1064">
        <f>ROUND(Table1[[#This Row],[rating]], 0)</f>
        <v>4</v>
      </c>
      <c r="N1064" s="1">
        <v>2732</v>
      </c>
      <c r="O1064" s="1">
        <f>Table1[[#This Row],[rating]]*Table1[[#This Row],[ rating_count ]]</f>
        <v>10381.6</v>
      </c>
      <c r="P1064" s="1" t="str">
        <f>IF(Table1[[#This Row],[ rating_count ]]&lt;= 1000, "&lt;=1000", "&gt;=1000" )</f>
        <v>&gt;=1000</v>
      </c>
      <c r="Q1064" s="1">
        <f>Table1[[#This Row],[ rating_count ]]*Table1[[#This Row],[actual_price]]</f>
        <v>10777740</v>
      </c>
      <c r="R1064" t="s">
        <v>11696</v>
      </c>
      <c r="S1064" s="6" t="s">
        <v>7351</v>
      </c>
      <c r="T1064" t="s">
        <v>12282</v>
      </c>
      <c r="U1064" t="s">
        <v>7352</v>
      </c>
      <c r="V1064">
        <f>IF(TRIM(Table1[[#This Row],[review_id]])="", 0, LEN(Table1[[#This Row],[review_id]]) - LEN(SUBSTITUTE(Table1[[#This Row],[review_id]], ",", "")) + 1)</f>
        <v>8</v>
      </c>
      <c r="W1064" t="s">
        <v>7353</v>
      </c>
      <c r="X1064" t="s">
        <v>7354</v>
      </c>
      <c r="Y1064" t="s">
        <v>7355</v>
      </c>
      <c r="Z1064" t="s">
        <v>7356</v>
      </c>
    </row>
    <row r="1065" spans="1:26" hidden="1" x14ac:dyDescent="0.25">
      <c r="A1065" t="s">
        <v>7357</v>
      </c>
      <c r="B1065" t="s">
        <v>10521</v>
      </c>
      <c r="C1065" t="s">
        <v>9505</v>
      </c>
      <c r="D1065" t="str">
        <f>TRIM(LEFT(SUBSTITUTE(SUBSTITUTE(SUBSTITUTE(Table1[[#This Row],[Product_category]],"&amp;"," &amp; "),"HomeImprovement","Home Improvement"),"Car&amp;Motorbike","Car &amp; Motorbike"),999))</f>
        <v>Home &amp; Kitchen</v>
      </c>
      <c r="E1065" t="s">
        <v>9519</v>
      </c>
      <c r="F1065" s="1">
        <v>1665</v>
      </c>
      <c r="G1065" s="1">
        <v>2099</v>
      </c>
      <c r="H1065" s="1" t="str">
        <f>IF(Table1[[#This Row],[actual_price]]&lt;500,"&lt;500",
   IF(Table1[[#This Row],[actual_price]]&lt;=1000,"500–1000",IF(Table1[[#This Row],[actual_price]]&lt;=10000, "1000-10000",IF(Table1[[#This Row],[actual_price]]&lt;=50000, "10000-50000",IF(Table1[[#This Row],[actual_price]]&lt;=100000, "50000-100000","&gt;100000")))))</f>
        <v>1000-10000</v>
      </c>
      <c r="I1065" s="1" t="str">
        <f>IF(Table1[[#This Row],[discount_percentage]] &lt;=20%, "0-20%",IF(Table1[[#This Row],[discount_percentage]] &lt;=50%, "20-50%", IF(Table1[[#This Row],[discount_percentage]] &lt;=70%, "50-70%", "70-100%" )))</f>
        <v>20-50%</v>
      </c>
      <c r="J1065" s="1" t="str">
        <f>IF(Table1[[#This Row],[discount_percentage]] &gt;= 50%, "Over 50% discount", "Below 50% discount")</f>
        <v>Below 50% discount</v>
      </c>
      <c r="K1065" s="4">
        <v>0.21</v>
      </c>
      <c r="L1065">
        <v>4</v>
      </c>
      <c r="M1065">
        <f>ROUND(Table1[[#This Row],[rating]], 0)</f>
        <v>4</v>
      </c>
      <c r="N1065" s="1">
        <v>14368</v>
      </c>
      <c r="O1065" s="1">
        <f>Table1[[#This Row],[rating]]*Table1[[#This Row],[ rating_count ]]</f>
        <v>57472</v>
      </c>
      <c r="P1065" s="1" t="str">
        <f>IF(Table1[[#This Row],[ rating_count ]]&lt;= 1000, "&lt;=1000", "&gt;=1000" )</f>
        <v>&gt;=1000</v>
      </c>
      <c r="Q1065" s="1">
        <f>Table1[[#This Row],[ rating_count ]]*Table1[[#This Row],[actual_price]]</f>
        <v>30158432</v>
      </c>
      <c r="R1065" t="s">
        <v>11697</v>
      </c>
      <c r="S1065" s="6" t="s">
        <v>7358</v>
      </c>
      <c r="T1065" t="s">
        <v>6488</v>
      </c>
      <c r="U1065" t="s">
        <v>7359</v>
      </c>
      <c r="V1065">
        <f>IF(TRIM(Table1[[#This Row],[review_id]])="", 0, LEN(Table1[[#This Row],[review_id]]) - LEN(SUBSTITUTE(Table1[[#This Row],[review_id]], ",", "")) + 1)</f>
        <v>8</v>
      </c>
      <c r="W1065" t="s">
        <v>7360</v>
      </c>
      <c r="X1065" t="s">
        <v>7361</v>
      </c>
      <c r="Y1065" t="s">
        <v>7362</v>
      </c>
      <c r="Z1065" t="s">
        <v>7363</v>
      </c>
    </row>
    <row r="1066" spans="1:26" hidden="1" x14ac:dyDescent="0.25">
      <c r="A1066" t="s">
        <v>7364</v>
      </c>
      <c r="B1066" t="s">
        <v>10522</v>
      </c>
      <c r="C1066" t="s">
        <v>9505</v>
      </c>
      <c r="D1066" t="str">
        <f>TRIM(LEFT(SUBSTITUTE(SUBSTITUTE(SUBSTITUTE(Table1[[#This Row],[Product_category]],"&amp;"," &amp; "),"HomeImprovement","Home Improvement"),"Car&amp;Motorbike","Car &amp; Motorbike"),999))</f>
        <v>Home &amp; Kitchen</v>
      </c>
      <c r="E1066" s="1" t="s">
        <v>9519</v>
      </c>
      <c r="F1066" s="1">
        <v>3229</v>
      </c>
      <c r="G1066" s="1">
        <v>5295</v>
      </c>
      <c r="H1066" s="1" t="str">
        <f>IF(Table1[[#This Row],[actual_price]]&lt;500,"&lt;500",
   IF(Table1[[#This Row],[actual_price]]&lt;=1000,"500–1000",IF(Table1[[#This Row],[actual_price]]&lt;=10000, "1000-10000",IF(Table1[[#This Row],[actual_price]]&lt;=50000, "10000-50000",IF(Table1[[#This Row],[actual_price]]&lt;=100000, "50000-100000","&gt;100000")))))</f>
        <v>1000-10000</v>
      </c>
      <c r="I1066" s="1" t="str">
        <f>IF(Table1[[#This Row],[discount_percentage]] &lt;=20%, "0-20%",IF(Table1[[#This Row],[discount_percentage]] &lt;=50%, "20-50%", IF(Table1[[#This Row],[discount_percentage]] &lt;=70%, "50-70%", "70-100%" )))</f>
        <v>20-50%</v>
      </c>
      <c r="J1066" s="1" t="str">
        <f>IF(Table1[[#This Row],[discount_percentage]] &gt;= 50%, "Over 50% discount", "Below 50% discount")</f>
        <v>Below 50% discount</v>
      </c>
      <c r="K1066" s="4">
        <v>0.39</v>
      </c>
      <c r="L1066">
        <v>4.2</v>
      </c>
      <c r="M1066">
        <f>ROUND(Table1[[#This Row],[rating]], 0)</f>
        <v>4</v>
      </c>
      <c r="N1066" s="1">
        <v>39724</v>
      </c>
      <c r="O1066" s="1">
        <f>Table1[[#This Row],[rating]]*Table1[[#This Row],[ rating_count ]]</f>
        <v>166840.80000000002</v>
      </c>
      <c r="P1066" s="1" t="str">
        <f>IF(Table1[[#This Row],[ rating_count ]]&lt;= 1000, "&lt;=1000", "&gt;=1000" )</f>
        <v>&gt;=1000</v>
      </c>
      <c r="Q1066" s="1">
        <f>Table1[[#This Row],[ rating_count ]]*Table1[[#This Row],[actual_price]]</f>
        <v>210338580</v>
      </c>
      <c r="R1066" t="s">
        <v>11698</v>
      </c>
      <c r="S1066" s="6" t="s">
        <v>7365</v>
      </c>
      <c r="T1066" t="s">
        <v>6496</v>
      </c>
      <c r="U1066" t="s">
        <v>7367</v>
      </c>
      <c r="V1066">
        <f>IF(TRIM(Table1[[#This Row],[review_id]])="", 0, LEN(Table1[[#This Row],[review_id]]) - LEN(SUBSTITUTE(Table1[[#This Row],[review_id]], ",", "")) + 1)</f>
        <v>8</v>
      </c>
      <c r="W1066" t="s">
        <v>7368</v>
      </c>
      <c r="X1066" t="s">
        <v>7369</v>
      </c>
      <c r="Y1066" t="s">
        <v>7370</v>
      </c>
      <c r="Z1066" t="s">
        <v>7371</v>
      </c>
    </row>
    <row r="1067" spans="1:26" hidden="1" x14ac:dyDescent="0.25">
      <c r="A1067" t="s">
        <v>7372</v>
      </c>
      <c r="B1067" t="s">
        <v>10523</v>
      </c>
      <c r="C1067" t="s">
        <v>9505</v>
      </c>
      <c r="D1067" t="str">
        <f>TRIM(LEFT(SUBSTITUTE(SUBSTITUTE(SUBSTITUTE(Table1[[#This Row],[Product_category]],"&amp;"," &amp; "),"HomeImprovement","Home Improvement"),"Car&amp;Motorbike","Car &amp; Motorbike"),999))</f>
        <v>Home &amp; Kitchen</v>
      </c>
      <c r="E1067" s="1" t="s">
        <v>9520</v>
      </c>
      <c r="F1067" s="1">
        <v>1799</v>
      </c>
      <c r="G1067" s="1">
        <v>3595</v>
      </c>
      <c r="H1067" s="1" t="str">
        <f>IF(Table1[[#This Row],[actual_price]]&lt;500,"&lt;500",
   IF(Table1[[#This Row],[actual_price]]&lt;=1000,"500–1000",IF(Table1[[#This Row],[actual_price]]&lt;=10000, "1000-10000",IF(Table1[[#This Row],[actual_price]]&lt;=50000, "10000-50000",IF(Table1[[#This Row],[actual_price]]&lt;=100000, "50000-100000","&gt;100000")))))</f>
        <v>1000-10000</v>
      </c>
      <c r="I1067" s="1" t="str">
        <f>IF(Table1[[#This Row],[discount_percentage]] &lt;=20%, "0-20%",IF(Table1[[#This Row],[discount_percentage]] &lt;=50%, "20-50%", IF(Table1[[#This Row],[discount_percentage]] &lt;=70%, "50-70%", "70-100%" )))</f>
        <v>20-50%</v>
      </c>
      <c r="J1067" s="1" t="str">
        <f>IF(Table1[[#This Row],[discount_percentage]] &gt;= 50%, "Over 50% discount", "Below 50% discount")</f>
        <v>Over 50% discount</v>
      </c>
      <c r="K1067" s="4">
        <v>0.5</v>
      </c>
      <c r="L1067">
        <v>3.8</v>
      </c>
      <c r="M1067">
        <f>ROUND(Table1[[#This Row],[rating]], 0)</f>
        <v>4</v>
      </c>
      <c r="N1067" s="1">
        <v>9791</v>
      </c>
      <c r="O1067" s="1">
        <f>Table1[[#This Row],[rating]]*Table1[[#This Row],[ rating_count ]]</f>
        <v>37205.799999999996</v>
      </c>
      <c r="P1067" s="1" t="str">
        <f>IF(Table1[[#This Row],[ rating_count ]]&lt;= 1000, "&lt;=1000", "&gt;=1000" )</f>
        <v>&gt;=1000</v>
      </c>
      <c r="Q1067" s="1">
        <f>Table1[[#This Row],[ rating_count ]]*Table1[[#This Row],[actual_price]]</f>
        <v>35198645</v>
      </c>
      <c r="R1067" t="s">
        <v>11699</v>
      </c>
      <c r="S1067" s="6" t="s">
        <v>7373</v>
      </c>
      <c r="T1067" t="s">
        <v>6504</v>
      </c>
      <c r="U1067" t="s">
        <v>7374</v>
      </c>
      <c r="V1067">
        <f>IF(TRIM(Table1[[#This Row],[review_id]])="", 0, LEN(Table1[[#This Row],[review_id]]) - LEN(SUBSTITUTE(Table1[[#This Row],[review_id]], ",", "")) + 1)</f>
        <v>8</v>
      </c>
      <c r="W1067" t="s">
        <v>7375</v>
      </c>
      <c r="X1067" t="s">
        <v>7376</v>
      </c>
      <c r="Y1067" t="s">
        <v>7377</v>
      </c>
      <c r="Z1067" t="s">
        <v>7378</v>
      </c>
    </row>
    <row r="1068" spans="1:26" hidden="1" x14ac:dyDescent="0.25">
      <c r="A1068" t="s">
        <v>7379</v>
      </c>
      <c r="B1068" t="s">
        <v>10524</v>
      </c>
      <c r="C1068" t="s">
        <v>9505</v>
      </c>
      <c r="D1068" t="str">
        <f>TRIM(LEFT(SUBSTITUTE(SUBSTITUTE(SUBSTITUTE(Table1[[#This Row],[Product_category]],"&amp;"," &amp; "),"HomeImprovement","Home Improvement"),"Car&amp;Motorbike","Car &amp; Motorbike"),999))</f>
        <v>Home &amp; Kitchen</v>
      </c>
      <c r="E1068" t="s">
        <v>9519</v>
      </c>
      <c r="F1068" s="1">
        <v>1260</v>
      </c>
      <c r="G1068" s="1">
        <v>1699</v>
      </c>
      <c r="H1068" s="1" t="str">
        <f>IF(Table1[[#This Row],[actual_price]]&lt;500,"&lt;500",
   IF(Table1[[#This Row],[actual_price]]&lt;=1000,"500–1000",IF(Table1[[#This Row],[actual_price]]&lt;=10000, "1000-10000",IF(Table1[[#This Row],[actual_price]]&lt;=50000, "10000-50000",IF(Table1[[#This Row],[actual_price]]&lt;=100000, "50000-100000","&gt;100000")))))</f>
        <v>1000-10000</v>
      </c>
      <c r="I1068" s="1" t="str">
        <f>IF(Table1[[#This Row],[discount_percentage]] &lt;=20%, "0-20%",IF(Table1[[#This Row],[discount_percentage]] &lt;=50%, "20-50%", IF(Table1[[#This Row],[discount_percentage]] &lt;=70%, "50-70%", "70-100%" )))</f>
        <v>20-50%</v>
      </c>
      <c r="J1068" s="1" t="str">
        <f>IF(Table1[[#This Row],[discount_percentage]] &gt;= 50%, "Over 50% discount", "Below 50% discount")</f>
        <v>Below 50% discount</v>
      </c>
      <c r="K1068" s="4">
        <v>0.26</v>
      </c>
      <c r="L1068">
        <v>4.2</v>
      </c>
      <c r="M1068">
        <f>ROUND(Table1[[#This Row],[rating]], 0)</f>
        <v>4</v>
      </c>
      <c r="N1068" s="1">
        <v>2891</v>
      </c>
      <c r="O1068" s="1">
        <f>Table1[[#This Row],[rating]]*Table1[[#This Row],[ rating_count ]]</f>
        <v>12142.2</v>
      </c>
      <c r="P1068" s="1" t="str">
        <f>IF(Table1[[#This Row],[ rating_count ]]&lt;= 1000, "&lt;=1000", "&gt;=1000" )</f>
        <v>&gt;=1000</v>
      </c>
      <c r="Q1068" s="1">
        <f>Table1[[#This Row],[ rating_count ]]*Table1[[#This Row],[actual_price]]</f>
        <v>4911809</v>
      </c>
      <c r="R1068" t="s">
        <v>11700</v>
      </c>
      <c r="S1068" s="6" t="s">
        <v>7380</v>
      </c>
      <c r="T1068" t="s">
        <v>6512</v>
      </c>
      <c r="U1068" t="s">
        <v>7381</v>
      </c>
      <c r="V1068">
        <f>IF(TRIM(Table1[[#This Row],[review_id]])="", 0, LEN(Table1[[#This Row],[review_id]]) - LEN(SUBSTITUTE(Table1[[#This Row],[review_id]], ",", "")) + 1)</f>
        <v>8</v>
      </c>
      <c r="W1068" t="s">
        <v>7382</v>
      </c>
      <c r="X1068" t="s">
        <v>7383</v>
      </c>
      <c r="Y1068" t="s">
        <v>7384</v>
      </c>
      <c r="Z1068" t="s">
        <v>7385</v>
      </c>
    </row>
    <row r="1069" spans="1:26" hidden="1" x14ac:dyDescent="0.25">
      <c r="A1069" t="s">
        <v>7386</v>
      </c>
      <c r="B1069" t="s">
        <v>10525</v>
      </c>
      <c r="C1069" t="s">
        <v>9505</v>
      </c>
      <c r="D1069" t="str">
        <f>TRIM(LEFT(SUBSTITUTE(SUBSTITUTE(SUBSTITUTE(Table1[[#This Row],[Product_category]],"&amp;"," &amp; "),"HomeImprovement","Home Improvement"),"Car&amp;Motorbike","Car &amp; Motorbike"),999))</f>
        <v>Home &amp; Kitchen</v>
      </c>
      <c r="E1069" s="1" t="s">
        <v>9519</v>
      </c>
      <c r="F1069">
        <v>749</v>
      </c>
      <c r="G1069" s="1">
        <v>1129</v>
      </c>
      <c r="H1069" s="1" t="str">
        <f>IF(Table1[[#This Row],[actual_price]]&lt;500,"&lt;500",
   IF(Table1[[#This Row],[actual_price]]&lt;=1000,"500–1000",IF(Table1[[#This Row],[actual_price]]&lt;=10000, "1000-10000",IF(Table1[[#This Row],[actual_price]]&lt;=50000, "10000-50000",IF(Table1[[#This Row],[actual_price]]&lt;=100000, "50000-100000","&gt;100000")))))</f>
        <v>1000-10000</v>
      </c>
      <c r="I1069" s="1" t="str">
        <f>IF(Table1[[#This Row],[discount_percentage]] &lt;=20%, "0-20%",IF(Table1[[#This Row],[discount_percentage]] &lt;=50%, "20-50%", IF(Table1[[#This Row],[discount_percentage]] &lt;=70%, "50-70%", "70-100%" )))</f>
        <v>20-50%</v>
      </c>
      <c r="J1069" s="1" t="str">
        <f>IF(Table1[[#This Row],[discount_percentage]] &gt;= 50%, "Over 50% discount", "Below 50% discount")</f>
        <v>Below 50% discount</v>
      </c>
      <c r="K1069" s="4">
        <v>0.34</v>
      </c>
      <c r="L1069">
        <v>4</v>
      </c>
      <c r="M1069">
        <f>ROUND(Table1[[#This Row],[rating]], 0)</f>
        <v>4</v>
      </c>
      <c r="N1069" s="1">
        <v>2446</v>
      </c>
      <c r="O1069" s="1">
        <f>Table1[[#This Row],[rating]]*Table1[[#This Row],[ rating_count ]]</f>
        <v>9784</v>
      </c>
      <c r="P1069" s="1" t="str">
        <f>IF(Table1[[#This Row],[ rating_count ]]&lt;= 1000, "&lt;=1000", "&gt;=1000" )</f>
        <v>&gt;=1000</v>
      </c>
      <c r="Q1069" s="1">
        <f>Table1[[#This Row],[ rating_count ]]*Table1[[#This Row],[actual_price]]</f>
        <v>2761534</v>
      </c>
      <c r="R1069" t="s">
        <v>11701</v>
      </c>
      <c r="S1069" s="6" t="s">
        <v>7387</v>
      </c>
      <c r="T1069" t="s">
        <v>12283</v>
      </c>
      <c r="U1069" t="s">
        <v>7389</v>
      </c>
      <c r="V1069">
        <f>IF(TRIM(Table1[[#This Row],[review_id]])="", 0, LEN(Table1[[#This Row],[review_id]]) - LEN(SUBSTITUTE(Table1[[#This Row],[review_id]], ",", "")) + 1)</f>
        <v>8</v>
      </c>
      <c r="W1069" t="s">
        <v>7390</v>
      </c>
      <c r="X1069" t="s">
        <v>7391</v>
      </c>
      <c r="Y1069" t="s">
        <v>7392</v>
      </c>
      <c r="Z1069" t="s">
        <v>7393</v>
      </c>
    </row>
    <row r="1070" spans="1:26" hidden="1" x14ac:dyDescent="0.25">
      <c r="A1070" t="s">
        <v>7394</v>
      </c>
      <c r="B1070" t="s">
        <v>10526</v>
      </c>
      <c r="C1070" t="s">
        <v>9505</v>
      </c>
      <c r="D1070" t="str">
        <f>TRIM(LEFT(SUBSTITUTE(SUBSTITUTE(SUBSTITUTE(Table1[[#This Row],[Product_category]],"&amp;"," &amp; "),"HomeImprovement","Home Improvement"),"Car&amp;Motorbike","Car &amp; Motorbike"),999))</f>
        <v>Home &amp; Kitchen</v>
      </c>
      <c r="E1070" s="1" t="s">
        <v>9520</v>
      </c>
      <c r="F1070" s="1">
        <v>3499</v>
      </c>
      <c r="G1070" s="1">
        <v>5795</v>
      </c>
      <c r="H1070" s="1" t="str">
        <f>IF(Table1[[#This Row],[actual_price]]&lt;500,"&lt;500",
   IF(Table1[[#This Row],[actual_price]]&lt;=1000,"500–1000",IF(Table1[[#This Row],[actual_price]]&lt;=10000, "1000-10000",IF(Table1[[#This Row],[actual_price]]&lt;=50000, "10000-50000",IF(Table1[[#This Row],[actual_price]]&lt;=100000, "50000-100000","&gt;100000")))))</f>
        <v>1000-10000</v>
      </c>
      <c r="I1070" s="1" t="str">
        <f>IF(Table1[[#This Row],[discount_percentage]] &lt;=20%, "0-20%",IF(Table1[[#This Row],[discount_percentage]] &lt;=50%, "20-50%", IF(Table1[[#This Row],[discount_percentage]] &lt;=70%, "50-70%", "70-100%" )))</f>
        <v>20-50%</v>
      </c>
      <c r="J1070" s="1" t="str">
        <f>IF(Table1[[#This Row],[discount_percentage]] &gt;= 50%, "Over 50% discount", "Below 50% discount")</f>
        <v>Below 50% discount</v>
      </c>
      <c r="K1070" s="4">
        <v>0.4</v>
      </c>
      <c r="L1070">
        <v>3.9</v>
      </c>
      <c r="M1070">
        <f>ROUND(Table1[[#This Row],[rating]], 0)</f>
        <v>4</v>
      </c>
      <c r="N1070" s="1">
        <v>25340</v>
      </c>
      <c r="O1070" s="1">
        <f>Table1[[#This Row],[rating]]*Table1[[#This Row],[ rating_count ]]</f>
        <v>98826</v>
      </c>
      <c r="P1070" s="1" t="str">
        <f>IF(Table1[[#This Row],[ rating_count ]]&lt;= 1000, "&lt;=1000", "&gt;=1000" )</f>
        <v>&gt;=1000</v>
      </c>
      <c r="Q1070" s="1">
        <f>Table1[[#This Row],[ rating_count ]]*Table1[[#This Row],[actual_price]]</f>
        <v>146845300</v>
      </c>
      <c r="R1070" t="s">
        <v>11702</v>
      </c>
      <c r="S1070" s="6" t="s">
        <v>7395</v>
      </c>
      <c r="T1070" t="s">
        <v>6528</v>
      </c>
      <c r="U1070" t="s">
        <v>7397</v>
      </c>
      <c r="V1070">
        <f>IF(TRIM(Table1[[#This Row],[review_id]])="", 0, LEN(Table1[[#This Row],[review_id]]) - LEN(SUBSTITUTE(Table1[[#This Row],[review_id]], ",", "")) + 1)</f>
        <v>8</v>
      </c>
      <c r="W1070" t="s">
        <v>7398</v>
      </c>
      <c r="X1070" t="s">
        <v>7399</v>
      </c>
      <c r="Y1070" t="s">
        <v>7400</v>
      </c>
      <c r="Z1070" t="s">
        <v>7401</v>
      </c>
    </row>
    <row r="1071" spans="1:26" hidden="1" x14ac:dyDescent="0.25">
      <c r="A1071" t="s">
        <v>7402</v>
      </c>
      <c r="B1071" t="s">
        <v>10527</v>
      </c>
      <c r="C1071" t="s">
        <v>9505</v>
      </c>
      <c r="D1071" t="str">
        <f>TRIM(LEFT(SUBSTITUTE(SUBSTITUTE(SUBSTITUTE(Table1[[#This Row],[Product_category]],"&amp;"," &amp; "),"HomeImprovement","Home Improvement"),"Car&amp;Motorbike","Car &amp; Motorbike"),999))</f>
        <v>Home &amp; Kitchen</v>
      </c>
      <c r="E1071" s="1" t="s">
        <v>9519</v>
      </c>
      <c r="F1071">
        <v>379</v>
      </c>
      <c r="G1071">
        <v>999</v>
      </c>
      <c r="H1071" t="str">
        <f>IF(Table1[[#This Row],[actual_price]]&lt;500,"&lt;500",
   IF(Table1[[#This Row],[actual_price]]&lt;=1000,"500–1000",IF(Table1[[#This Row],[actual_price]]&lt;=10000, "1000-10000",IF(Table1[[#This Row],[actual_price]]&lt;=50000, "10000-50000",IF(Table1[[#This Row],[actual_price]]&lt;=100000, "50000-100000","&gt;100000")))))</f>
        <v>500–1000</v>
      </c>
      <c r="I1071" t="str">
        <f>IF(Table1[[#This Row],[discount_percentage]] &lt;=20%, "0-20%",IF(Table1[[#This Row],[discount_percentage]] &lt;=50%, "20-50%", IF(Table1[[#This Row],[discount_percentage]] &lt;=70%, "50-70%", "70-100%" )))</f>
        <v>50-70%</v>
      </c>
      <c r="J1071" s="1" t="str">
        <f>IF(Table1[[#This Row],[discount_percentage]] &gt;= 50%, "Over 50% discount", "Below 50% discount")</f>
        <v>Over 50% discount</v>
      </c>
      <c r="K1071" s="4">
        <v>0.62</v>
      </c>
      <c r="L1071">
        <v>4.3</v>
      </c>
      <c r="M1071">
        <f>ROUND(Table1[[#This Row],[rating]], 0)</f>
        <v>4</v>
      </c>
      <c r="N1071" s="1">
        <v>3096</v>
      </c>
      <c r="O1071" s="1">
        <f>Table1[[#This Row],[rating]]*Table1[[#This Row],[ rating_count ]]</f>
        <v>13312.8</v>
      </c>
      <c r="P1071" s="1" t="str">
        <f>IF(Table1[[#This Row],[ rating_count ]]&lt;= 1000, "&lt;=1000", "&gt;=1000" )</f>
        <v>&gt;=1000</v>
      </c>
      <c r="Q1071" s="1">
        <f>Table1[[#This Row],[ rating_count ]]*Table1[[#This Row],[actual_price]]</f>
        <v>3092904</v>
      </c>
      <c r="R1071" t="s">
        <v>11703</v>
      </c>
      <c r="S1071" s="6" t="s">
        <v>7403</v>
      </c>
      <c r="T1071" t="s">
        <v>12284</v>
      </c>
      <c r="U1071" t="s">
        <v>7404</v>
      </c>
      <c r="V1071">
        <f>IF(TRIM(Table1[[#This Row],[review_id]])="", 0, LEN(Table1[[#This Row],[review_id]]) - LEN(SUBSTITUTE(Table1[[#This Row],[review_id]], ",", "")) + 1)</f>
        <v>8</v>
      </c>
      <c r="W1071" t="s">
        <v>7405</v>
      </c>
      <c r="X1071" t="s">
        <v>7406</v>
      </c>
      <c r="Y1071" t="s">
        <v>7407</v>
      </c>
      <c r="Z1071" t="s">
        <v>7408</v>
      </c>
    </row>
    <row r="1072" spans="1:26" hidden="1" x14ac:dyDescent="0.25">
      <c r="A1072" t="s">
        <v>7409</v>
      </c>
      <c r="B1072" t="s">
        <v>10528</v>
      </c>
      <c r="C1072" t="s">
        <v>9505</v>
      </c>
      <c r="D1072" t="str">
        <f>TRIM(LEFT(SUBSTITUTE(SUBSTITUTE(SUBSTITUTE(Table1[[#This Row],[Product_category]],"&amp;"," &amp; "),"HomeImprovement","Home Improvement"),"Car&amp;Motorbike","Car &amp; Motorbike"),999))</f>
        <v>Home &amp; Kitchen</v>
      </c>
      <c r="E1072" t="s">
        <v>9520</v>
      </c>
      <c r="F1072" s="1">
        <v>1099</v>
      </c>
      <c r="G1072" s="1">
        <v>2400</v>
      </c>
      <c r="H1072" s="1" t="str">
        <f>IF(Table1[[#This Row],[actual_price]]&lt;500,"&lt;500",
   IF(Table1[[#This Row],[actual_price]]&lt;=1000,"500–1000",IF(Table1[[#This Row],[actual_price]]&lt;=10000, "1000-10000",IF(Table1[[#This Row],[actual_price]]&lt;=50000, "10000-50000",IF(Table1[[#This Row],[actual_price]]&lt;=100000, "50000-100000","&gt;100000")))))</f>
        <v>1000-10000</v>
      </c>
      <c r="I1072" s="1" t="str">
        <f>IF(Table1[[#This Row],[discount_percentage]] &lt;=20%, "0-20%",IF(Table1[[#This Row],[discount_percentage]] &lt;=50%, "20-50%", IF(Table1[[#This Row],[discount_percentage]] &lt;=70%, "50-70%", "70-100%" )))</f>
        <v>50-70%</v>
      </c>
      <c r="J1072" s="1" t="str">
        <f>IF(Table1[[#This Row],[discount_percentage]] &gt;= 50%, "Over 50% discount", "Below 50% discount")</f>
        <v>Over 50% discount</v>
      </c>
      <c r="K1072" s="4">
        <v>0.54</v>
      </c>
      <c r="L1072">
        <v>3.8</v>
      </c>
      <c r="M1072">
        <f>ROUND(Table1[[#This Row],[rating]], 0)</f>
        <v>4</v>
      </c>
      <c r="N1072">
        <v>4</v>
      </c>
      <c r="O1072" s="1">
        <f>Table1[[#This Row],[rating]]*Table1[[#This Row],[ rating_count ]]</f>
        <v>15.2</v>
      </c>
      <c r="P1072" s="1" t="str">
        <f>IF(Table1[[#This Row],[ rating_count ]]&lt;= 1000, "&lt;=1000", "&gt;=1000" )</f>
        <v>&lt;=1000</v>
      </c>
      <c r="Q1072" s="1">
        <f>Table1[[#This Row],[ rating_count ]]*Table1[[#This Row],[actual_price]]</f>
        <v>9600</v>
      </c>
      <c r="R1072" t="s">
        <v>11704</v>
      </c>
      <c r="S1072" s="6" t="s">
        <v>7410</v>
      </c>
      <c r="T1072" t="s">
        <v>6543</v>
      </c>
      <c r="U1072" t="s">
        <v>7411</v>
      </c>
      <c r="V1072">
        <f>IF(TRIM(Table1[[#This Row],[review_id]])="", 0, LEN(Table1[[#This Row],[review_id]]) - LEN(SUBSTITUTE(Table1[[#This Row],[review_id]], ",", "")) + 1)</f>
        <v>8</v>
      </c>
      <c r="W1072" t="s">
        <v>7412</v>
      </c>
      <c r="X1072" t="s">
        <v>7413</v>
      </c>
      <c r="Y1072" t="s">
        <v>7414</v>
      </c>
      <c r="Z1072" t="s">
        <v>7415</v>
      </c>
    </row>
    <row r="1073" spans="1:26" hidden="1" x14ac:dyDescent="0.25">
      <c r="A1073" t="s">
        <v>7416</v>
      </c>
      <c r="B1073" t="s">
        <v>10529</v>
      </c>
      <c r="C1073" t="s">
        <v>9505</v>
      </c>
      <c r="D1073" t="str">
        <f>TRIM(LEFT(SUBSTITUTE(SUBSTITUTE(SUBSTITUTE(Table1[[#This Row],[Product_category]],"&amp;"," &amp; "),"HomeImprovement","Home Improvement"),"Car&amp;Motorbike","Car &amp; Motorbike"),999))</f>
        <v>Home &amp; Kitchen</v>
      </c>
      <c r="E1073" s="1" t="s">
        <v>9519</v>
      </c>
      <c r="F1073">
        <v>749</v>
      </c>
      <c r="G1073" s="1">
        <v>1299</v>
      </c>
      <c r="H1073" s="1" t="str">
        <f>IF(Table1[[#This Row],[actual_price]]&lt;500,"&lt;500",
   IF(Table1[[#This Row],[actual_price]]&lt;=1000,"500–1000",IF(Table1[[#This Row],[actual_price]]&lt;=10000, "1000-10000",IF(Table1[[#This Row],[actual_price]]&lt;=50000, "10000-50000",IF(Table1[[#This Row],[actual_price]]&lt;=100000, "50000-100000","&gt;100000")))))</f>
        <v>1000-10000</v>
      </c>
      <c r="I1073" s="1" t="str">
        <f>IF(Table1[[#This Row],[discount_percentage]] &lt;=20%, "0-20%",IF(Table1[[#This Row],[discount_percentage]] &lt;=50%, "20-50%", IF(Table1[[#This Row],[discount_percentage]] &lt;=70%, "50-70%", "70-100%" )))</f>
        <v>20-50%</v>
      </c>
      <c r="J1073" s="1" t="str">
        <f>IF(Table1[[#This Row],[discount_percentage]] &gt;= 50%, "Over 50% discount", "Below 50% discount")</f>
        <v>Below 50% discount</v>
      </c>
      <c r="K1073" s="4">
        <v>0.42</v>
      </c>
      <c r="L1073">
        <v>4</v>
      </c>
      <c r="M1073">
        <f>ROUND(Table1[[#This Row],[rating]], 0)</f>
        <v>4</v>
      </c>
      <c r="N1073">
        <v>119</v>
      </c>
      <c r="O1073" s="1">
        <f>Table1[[#This Row],[rating]]*Table1[[#This Row],[ rating_count ]]</f>
        <v>476</v>
      </c>
      <c r="P1073" s="1" t="str">
        <f>IF(Table1[[#This Row],[ rating_count ]]&lt;= 1000, "&lt;=1000", "&gt;=1000" )</f>
        <v>&lt;=1000</v>
      </c>
      <c r="Q1073" s="1">
        <f>Table1[[#This Row],[ rating_count ]]*Table1[[#This Row],[actual_price]]</f>
        <v>154581</v>
      </c>
      <c r="R1073" t="s">
        <v>11705</v>
      </c>
      <c r="S1073" s="6" t="s">
        <v>7417</v>
      </c>
      <c r="T1073" t="s">
        <v>12285</v>
      </c>
      <c r="U1073" t="s">
        <v>7418</v>
      </c>
      <c r="V1073">
        <f>IF(TRIM(Table1[[#This Row],[review_id]])="", 0, LEN(Table1[[#This Row],[review_id]]) - LEN(SUBSTITUTE(Table1[[#This Row],[review_id]], ",", "")) + 1)</f>
        <v>8</v>
      </c>
      <c r="W1073" t="s">
        <v>7419</v>
      </c>
      <c r="X1073" t="s">
        <v>7420</v>
      </c>
      <c r="Y1073" t="s">
        <v>7421</v>
      </c>
      <c r="Z1073" t="s">
        <v>7422</v>
      </c>
    </row>
    <row r="1074" spans="1:26" hidden="1" x14ac:dyDescent="0.25">
      <c r="A1074" t="s">
        <v>7423</v>
      </c>
      <c r="B1074" t="s">
        <v>10530</v>
      </c>
      <c r="C1074" t="s">
        <v>9505</v>
      </c>
      <c r="D1074" t="str">
        <f>TRIM(LEFT(SUBSTITUTE(SUBSTITUTE(SUBSTITUTE(Table1[[#This Row],[Product_category]],"&amp;"," &amp; "),"HomeImprovement","Home Improvement"),"Car&amp;Motorbike","Car &amp; Motorbike"),999))</f>
        <v>Home &amp; Kitchen</v>
      </c>
      <c r="E1074" t="s">
        <v>9522</v>
      </c>
      <c r="F1074" s="1">
        <v>1299</v>
      </c>
      <c r="G1074" s="1">
        <v>1299</v>
      </c>
      <c r="H1074" s="1" t="str">
        <f>IF(Table1[[#This Row],[actual_price]]&lt;500,"&lt;500",
   IF(Table1[[#This Row],[actual_price]]&lt;=1000,"500–1000",IF(Table1[[#This Row],[actual_price]]&lt;=10000, "1000-10000",IF(Table1[[#This Row],[actual_price]]&lt;=50000, "10000-50000",IF(Table1[[#This Row],[actual_price]]&lt;=100000, "50000-100000","&gt;100000")))))</f>
        <v>1000-10000</v>
      </c>
      <c r="I1074" s="1" t="str">
        <f>IF(Table1[[#This Row],[discount_percentage]] &lt;=20%, "0-20%",IF(Table1[[#This Row],[discount_percentage]] &lt;=50%, "20-50%", IF(Table1[[#This Row],[discount_percentage]] &lt;=70%, "50-70%", "70-100%" )))</f>
        <v>0-20%</v>
      </c>
      <c r="J1074" s="1" t="str">
        <f>IF(Table1[[#This Row],[discount_percentage]] &gt;= 50%, "Over 50% discount", "Below 50% discount")</f>
        <v>Below 50% discount</v>
      </c>
      <c r="K1074" s="4">
        <v>0</v>
      </c>
      <c r="L1074">
        <v>4.2</v>
      </c>
      <c r="M1074">
        <f>ROUND(Table1[[#This Row],[rating]], 0)</f>
        <v>4</v>
      </c>
      <c r="N1074" s="1">
        <v>40106</v>
      </c>
      <c r="O1074" s="1">
        <f>Table1[[#This Row],[rating]]*Table1[[#This Row],[ rating_count ]]</f>
        <v>168445.2</v>
      </c>
      <c r="P1074" s="1" t="str">
        <f>IF(Table1[[#This Row],[ rating_count ]]&lt;= 1000, "&lt;=1000", "&gt;=1000" )</f>
        <v>&gt;=1000</v>
      </c>
      <c r="Q1074" s="1">
        <f>Table1[[#This Row],[ rating_count ]]*Table1[[#This Row],[actual_price]]</f>
        <v>52097694</v>
      </c>
      <c r="R1074" t="s">
        <v>11706</v>
      </c>
      <c r="S1074" s="6" t="s">
        <v>7424</v>
      </c>
      <c r="T1074" t="s">
        <v>6558</v>
      </c>
      <c r="U1074" t="s">
        <v>7425</v>
      </c>
      <c r="V1074">
        <f>IF(TRIM(Table1[[#This Row],[review_id]])="", 0, LEN(Table1[[#This Row],[review_id]]) - LEN(SUBSTITUTE(Table1[[#This Row],[review_id]], ",", "")) + 1)</f>
        <v>8</v>
      </c>
      <c r="W1074" t="s">
        <v>7426</v>
      </c>
      <c r="X1074" t="s">
        <v>7427</v>
      </c>
      <c r="Y1074" t="s">
        <v>7428</v>
      </c>
      <c r="Z1074" t="s">
        <v>7429</v>
      </c>
    </row>
    <row r="1075" spans="1:26" hidden="1" x14ac:dyDescent="0.25">
      <c r="A1075" t="s">
        <v>7430</v>
      </c>
      <c r="B1075" t="s">
        <v>10531</v>
      </c>
      <c r="C1075" t="s">
        <v>9505</v>
      </c>
      <c r="D1075" t="str">
        <f>TRIM(LEFT(SUBSTITUTE(SUBSTITUTE(SUBSTITUTE(Table1[[#This Row],[Product_category]],"&amp;"," &amp; "),"HomeImprovement","Home Improvement"),"Car&amp;Motorbike","Car &amp; Motorbike"),999))</f>
        <v>Home &amp; Kitchen</v>
      </c>
      <c r="E1075" s="1" t="s">
        <v>9519</v>
      </c>
      <c r="F1075">
        <v>549</v>
      </c>
      <c r="G1075" s="1">
        <v>1090</v>
      </c>
      <c r="H1075" s="1" t="str">
        <f>IF(Table1[[#This Row],[actual_price]]&lt;500,"&lt;500",
   IF(Table1[[#This Row],[actual_price]]&lt;=1000,"500–1000",IF(Table1[[#This Row],[actual_price]]&lt;=10000, "1000-10000",IF(Table1[[#This Row],[actual_price]]&lt;=50000, "10000-50000",IF(Table1[[#This Row],[actual_price]]&lt;=100000, "50000-100000","&gt;100000")))))</f>
        <v>1000-10000</v>
      </c>
      <c r="I1075" s="1" t="str">
        <f>IF(Table1[[#This Row],[discount_percentage]] &lt;=20%, "0-20%",IF(Table1[[#This Row],[discount_percentage]] &lt;=50%, "20-50%", IF(Table1[[#This Row],[discount_percentage]] &lt;=70%, "50-70%", "70-100%" )))</f>
        <v>20-50%</v>
      </c>
      <c r="J1075" s="1" t="str">
        <f>IF(Table1[[#This Row],[discount_percentage]] &gt;= 50%, "Over 50% discount", "Below 50% discount")</f>
        <v>Over 50% discount</v>
      </c>
      <c r="K1075" s="4">
        <v>0.5</v>
      </c>
      <c r="L1075">
        <v>4.2</v>
      </c>
      <c r="M1075">
        <f>ROUND(Table1[[#This Row],[rating]], 0)</f>
        <v>4</v>
      </c>
      <c r="N1075" s="1">
        <v>13029</v>
      </c>
      <c r="O1075" s="1">
        <f>Table1[[#This Row],[rating]]*Table1[[#This Row],[ rating_count ]]</f>
        <v>54721.8</v>
      </c>
      <c r="P1075" s="1" t="str">
        <f>IF(Table1[[#This Row],[ rating_count ]]&lt;= 1000, "&lt;=1000", "&gt;=1000" )</f>
        <v>&gt;=1000</v>
      </c>
      <c r="Q1075" s="1">
        <f>Table1[[#This Row],[ rating_count ]]*Table1[[#This Row],[actual_price]]</f>
        <v>14201610</v>
      </c>
      <c r="R1075" t="s">
        <v>11707</v>
      </c>
      <c r="S1075" s="6" t="s">
        <v>7431</v>
      </c>
      <c r="T1075" t="s">
        <v>6566</v>
      </c>
      <c r="U1075" t="s">
        <v>7433</v>
      </c>
      <c r="V1075">
        <f>IF(TRIM(Table1[[#This Row],[review_id]])="", 0, LEN(Table1[[#This Row],[review_id]]) - LEN(SUBSTITUTE(Table1[[#This Row],[review_id]], ",", "")) + 1)</f>
        <v>8</v>
      </c>
      <c r="W1075" t="s">
        <v>7434</v>
      </c>
      <c r="X1075" t="s">
        <v>7435</v>
      </c>
      <c r="Y1075" t="s">
        <v>7436</v>
      </c>
      <c r="Z1075" t="s">
        <v>7437</v>
      </c>
    </row>
    <row r="1076" spans="1:26" hidden="1" x14ac:dyDescent="0.25">
      <c r="A1076" t="s">
        <v>7438</v>
      </c>
      <c r="B1076" t="s">
        <v>10532</v>
      </c>
      <c r="C1076" t="s">
        <v>9505</v>
      </c>
      <c r="D1076" t="str">
        <f>TRIM(LEFT(SUBSTITUTE(SUBSTITUTE(SUBSTITUTE(Table1[[#This Row],[Product_category]],"&amp;"," &amp; "),"HomeImprovement","Home Improvement"),"Car&amp;Motorbike","Car &amp; Motorbike"),999))</f>
        <v>Home &amp; Kitchen</v>
      </c>
      <c r="E1076" t="s">
        <v>9519</v>
      </c>
      <c r="F1076">
        <v>899</v>
      </c>
      <c r="G1076" s="1">
        <v>2000</v>
      </c>
      <c r="H1076" s="1" t="str">
        <f>IF(Table1[[#This Row],[actual_price]]&lt;500,"&lt;500",
   IF(Table1[[#This Row],[actual_price]]&lt;=1000,"500–1000",IF(Table1[[#This Row],[actual_price]]&lt;=10000, "1000-10000",IF(Table1[[#This Row],[actual_price]]&lt;=50000, "10000-50000",IF(Table1[[#This Row],[actual_price]]&lt;=100000, "50000-100000","&gt;100000")))))</f>
        <v>1000-10000</v>
      </c>
      <c r="I1076" s="1" t="str">
        <f>IF(Table1[[#This Row],[discount_percentage]] &lt;=20%, "0-20%",IF(Table1[[#This Row],[discount_percentage]] &lt;=50%, "20-50%", IF(Table1[[#This Row],[discount_percentage]] &lt;=70%, "50-70%", "70-100%" )))</f>
        <v>50-70%</v>
      </c>
      <c r="J1076" s="1" t="str">
        <f>IF(Table1[[#This Row],[discount_percentage]] &gt;= 50%, "Over 50% discount", "Below 50% discount")</f>
        <v>Over 50% discount</v>
      </c>
      <c r="K1076" s="4">
        <v>0.55000000000000004</v>
      </c>
      <c r="L1076">
        <v>3.6</v>
      </c>
      <c r="M1076">
        <f>ROUND(Table1[[#This Row],[rating]], 0)</f>
        <v>4</v>
      </c>
      <c r="N1076">
        <v>291</v>
      </c>
      <c r="O1076" s="1">
        <f>Table1[[#This Row],[rating]]*Table1[[#This Row],[ rating_count ]]</f>
        <v>1047.6000000000001</v>
      </c>
      <c r="P1076" s="1" t="str">
        <f>IF(Table1[[#This Row],[ rating_count ]]&lt;= 1000, "&lt;=1000", "&gt;=1000" )</f>
        <v>&lt;=1000</v>
      </c>
      <c r="Q1076" s="1">
        <f>Table1[[#This Row],[ rating_count ]]*Table1[[#This Row],[actual_price]]</f>
        <v>582000</v>
      </c>
      <c r="R1076" t="s">
        <v>11708</v>
      </c>
      <c r="S1076" s="6" t="s">
        <v>7439</v>
      </c>
      <c r="T1076" t="s">
        <v>6574</v>
      </c>
      <c r="U1076" t="s">
        <v>7441</v>
      </c>
      <c r="V1076">
        <f>IF(TRIM(Table1[[#This Row],[review_id]])="", 0, LEN(Table1[[#This Row],[review_id]]) - LEN(SUBSTITUTE(Table1[[#This Row],[review_id]], ",", "")) + 1)</f>
        <v>8</v>
      </c>
      <c r="W1076" t="s">
        <v>7442</v>
      </c>
      <c r="X1076" t="s">
        <v>7443</v>
      </c>
      <c r="Y1076" t="s">
        <v>7444</v>
      </c>
      <c r="Z1076" t="s">
        <v>7445</v>
      </c>
    </row>
    <row r="1077" spans="1:26" hidden="1" x14ac:dyDescent="0.25">
      <c r="A1077" t="s">
        <v>7446</v>
      </c>
      <c r="B1077" t="s">
        <v>10533</v>
      </c>
      <c r="C1077" t="s">
        <v>9505</v>
      </c>
      <c r="D1077" t="str">
        <f>TRIM(LEFT(SUBSTITUTE(SUBSTITUTE(SUBSTITUTE(Table1[[#This Row],[Product_category]],"&amp;"," &amp; "),"HomeImprovement","Home Improvement"),"Car&amp;Motorbike","Car &amp; Motorbike"),999))</f>
        <v>Home &amp; Kitchen</v>
      </c>
      <c r="E1077" t="s">
        <v>9519</v>
      </c>
      <c r="F1077" s="1">
        <v>1321</v>
      </c>
      <c r="G1077" s="1">
        <v>1545</v>
      </c>
      <c r="H1077" s="1" t="str">
        <f>IF(Table1[[#This Row],[actual_price]]&lt;500,"&lt;500",
   IF(Table1[[#This Row],[actual_price]]&lt;=1000,"500–1000",IF(Table1[[#This Row],[actual_price]]&lt;=10000, "1000-10000",IF(Table1[[#This Row],[actual_price]]&lt;=50000, "10000-50000",IF(Table1[[#This Row],[actual_price]]&lt;=100000, "50000-100000","&gt;100000")))))</f>
        <v>1000-10000</v>
      </c>
      <c r="I1077" s="1" t="str">
        <f>IF(Table1[[#This Row],[discount_percentage]] &lt;=20%, "0-20%",IF(Table1[[#This Row],[discount_percentage]] &lt;=50%, "20-50%", IF(Table1[[#This Row],[discount_percentage]] &lt;=70%, "50-70%", "70-100%" )))</f>
        <v>0-20%</v>
      </c>
      <c r="J1077" s="1" t="str">
        <f>IF(Table1[[#This Row],[discount_percentage]] &gt;= 50%, "Over 50% discount", "Below 50% discount")</f>
        <v>Below 50% discount</v>
      </c>
      <c r="K1077" s="4">
        <v>0.14000000000000001</v>
      </c>
      <c r="L1077">
        <v>4.3</v>
      </c>
      <c r="M1077">
        <f>ROUND(Table1[[#This Row],[rating]], 0)</f>
        <v>4</v>
      </c>
      <c r="N1077" s="1">
        <v>15453</v>
      </c>
      <c r="O1077" s="1">
        <f>Table1[[#This Row],[rating]]*Table1[[#This Row],[ rating_count ]]</f>
        <v>66447.899999999994</v>
      </c>
      <c r="P1077" s="1" t="str">
        <f>IF(Table1[[#This Row],[ rating_count ]]&lt;= 1000, "&lt;=1000", "&gt;=1000" )</f>
        <v>&gt;=1000</v>
      </c>
      <c r="Q1077" s="1">
        <f>Table1[[#This Row],[ rating_count ]]*Table1[[#This Row],[actual_price]]</f>
        <v>23874885</v>
      </c>
      <c r="R1077" t="s">
        <v>11709</v>
      </c>
      <c r="S1077" s="6" t="s">
        <v>7447</v>
      </c>
      <c r="T1077" t="s">
        <v>6582</v>
      </c>
      <c r="U1077" t="s">
        <v>7448</v>
      </c>
      <c r="V1077">
        <f>IF(TRIM(Table1[[#This Row],[review_id]])="", 0, LEN(Table1[[#This Row],[review_id]]) - LEN(SUBSTITUTE(Table1[[#This Row],[review_id]], ",", "")) + 1)</f>
        <v>8</v>
      </c>
      <c r="W1077" t="s">
        <v>7449</v>
      </c>
      <c r="X1077" t="s">
        <v>7450</v>
      </c>
      <c r="Y1077" t="s">
        <v>7451</v>
      </c>
      <c r="Z1077" t="s">
        <v>7452</v>
      </c>
    </row>
    <row r="1078" spans="1:26" hidden="1" x14ac:dyDescent="0.25">
      <c r="A1078" t="s">
        <v>7453</v>
      </c>
      <c r="B1078" t="s">
        <v>10534</v>
      </c>
      <c r="C1078" t="s">
        <v>9505</v>
      </c>
      <c r="D1078" t="str">
        <f>TRIM(LEFT(SUBSTITUTE(SUBSTITUTE(SUBSTITUTE(Table1[[#This Row],[Product_category]],"&amp;"," &amp; "),"HomeImprovement","Home Improvement"),"Car&amp;Motorbike","Car &amp; Motorbike"),999))</f>
        <v>Home &amp; Kitchen</v>
      </c>
      <c r="E1078" s="1" t="s">
        <v>9520</v>
      </c>
      <c r="F1078" s="1">
        <v>1099</v>
      </c>
      <c r="G1078" s="1">
        <v>1999</v>
      </c>
      <c r="H1078" s="1" t="str">
        <f>IF(Table1[[#This Row],[actual_price]]&lt;500,"&lt;500",
   IF(Table1[[#This Row],[actual_price]]&lt;=1000,"500–1000",IF(Table1[[#This Row],[actual_price]]&lt;=10000, "1000-10000",IF(Table1[[#This Row],[actual_price]]&lt;=50000, "10000-50000",IF(Table1[[#This Row],[actual_price]]&lt;=100000, "50000-100000","&gt;100000")))))</f>
        <v>1000-10000</v>
      </c>
      <c r="I1078" s="1" t="str">
        <f>IF(Table1[[#This Row],[discount_percentage]] &lt;=20%, "0-20%",IF(Table1[[#This Row],[discount_percentage]] &lt;=50%, "20-50%", IF(Table1[[#This Row],[discount_percentage]] &lt;=70%, "50-70%", "70-100%" )))</f>
        <v>20-50%</v>
      </c>
      <c r="J1078" s="1" t="str">
        <f>IF(Table1[[#This Row],[discount_percentage]] &gt;= 50%, "Over 50% discount", "Below 50% discount")</f>
        <v>Below 50% discount</v>
      </c>
      <c r="K1078" s="4">
        <v>0.45</v>
      </c>
      <c r="L1078">
        <v>4</v>
      </c>
      <c r="M1078">
        <f>ROUND(Table1[[#This Row],[rating]], 0)</f>
        <v>4</v>
      </c>
      <c r="N1078">
        <v>604</v>
      </c>
      <c r="O1078" s="1">
        <f>Table1[[#This Row],[rating]]*Table1[[#This Row],[ rating_count ]]</f>
        <v>2416</v>
      </c>
      <c r="P1078" s="1" t="str">
        <f>IF(Table1[[#This Row],[ rating_count ]]&lt;= 1000, "&lt;=1000", "&gt;=1000" )</f>
        <v>&lt;=1000</v>
      </c>
      <c r="Q1078" s="1">
        <f>Table1[[#This Row],[ rating_count ]]*Table1[[#This Row],[actual_price]]</f>
        <v>1207396</v>
      </c>
      <c r="R1078" t="s">
        <v>11710</v>
      </c>
      <c r="S1078" s="6" t="s">
        <v>7454</v>
      </c>
      <c r="T1078" t="s">
        <v>6590</v>
      </c>
      <c r="U1078" t="s">
        <v>7456</v>
      </c>
      <c r="V1078">
        <f>IF(TRIM(Table1[[#This Row],[review_id]])="", 0, LEN(Table1[[#This Row],[review_id]]) - LEN(SUBSTITUTE(Table1[[#This Row],[review_id]], ",", "")) + 1)</f>
        <v>8</v>
      </c>
      <c r="W1078" t="s">
        <v>7457</v>
      </c>
      <c r="X1078" t="s">
        <v>7458</v>
      </c>
      <c r="Y1078" t="s">
        <v>7459</v>
      </c>
      <c r="Z1078" t="s">
        <v>7460</v>
      </c>
    </row>
    <row r="1079" spans="1:26" hidden="1" x14ac:dyDescent="0.25">
      <c r="A1079" t="s">
        <v>7461</v>
      </c>
      <c r="B1079" t="s">
        <v>10535</v>
      </c>
      <c r="C1079" t="s">
        <v>9505</v>
      </c>
      <c r="D1079" t="str">
        <f>TRIM(LEFT(SUBSTITUTE(SUBSTITUTE(SUBSTITUTE(Table1[[#This Row],[Product_category]],"&amp;"," &amp; "),"HomeImprovement","Home Improvement"),"Car&amp;Motorbike","Car &amp; Motorbike"),999))</f>
        <v>Home &amp; Kitchen</v>
      </c>
      <c r="E1079" s="1" t="s">
        <v>9519</v>
      </c>
      <c r="F1079">
        <v>775</v>
      </c>
      <c r="G1079">
        <v>875</v>
      </c>
      <c r="H1079" t="str">
        <f>IF(Table1[[#This Row],[actual_price]]&lt;500,"&lt;500",
   IF(Table1[[#This Row],[actual_price]]&lt;=1000,"500–1000",IF(Table1[[#This Row],[actual_price]]&lt;=10000, "1000-10000",IF(Table1[[#This Row],[actual_price]]&lt;=50000, "10000-50000",IF(Table1[[#This Row],[actual_price]]&lt;=100000, "50000-100000","&gt;100000")))))</f>
        <v>500–1000</v>
      </c>
      <c r="I1079" t="str">
        <f>IF(Table1[[#This Row],[discount_percentage]] &lt;=20%, "0-20%",IF(Table1[[#This Row],[discount_percentage]] &lt;=50%, "20-50%", IF(Table1[[#This Row],[discount_percentage]] &lt;=70%, "50-70%", "70-100%" )))</f>
        <v>0-20%</v>
      </c>
      <c r="J1079" s="1" t="str">
        <f>IF(Table1[[#This Row],[discount_percentage]] &gt;= 50%, "Over 50% discount", "Below 50% discount")</f>
        <v>Below 50% discount</v>
      </c>
      <c r="K1079" s="4">
        <v>0.11</v>
      </c>
      <c r="L1079">
        <v>4.2</v>
      </c>
      <c r="M1079">
        <f>ROUND(Table1[[#This Row],[rating]], 0)</f>
        <v>4</v>
      </c>
      <c r="N1079" s="1">
        <v>46647</v>
      </c>
      <c r="O1079" s="1">
        <f>Table1[[#This Row],[rating]]*Table1[[#This Row],[ rating_count ]]</f>
        <v>195917.4</v>
      </c>
      <c r="P1079" s="1" t="str">
        <f>IF(Table1[[#This Row],[ rating_count ]]&lt;= 1000, "&lt;=1000", "&gt;=1000" )</f>
        <v>&gt;=1000</v>
      </c>
      <c r="Q1079" s="1">
        <f>Table1[[#This Row],[ rating_count ]]*Table1[[#This Row],[actual_price]]</f>
        <v>40816125</v>
      </c>
      <c r="R1079" t="s">
        <v>11711</v>
      </c>
      <c r="S1079" s="6" t="s">
        <v>7462</v>
      </c>
      <c r="T1079" t="s">
        <v>6598</v>
      </c>
      <c r="U1079" t="s">
        <v>7464</v>
      </c>
      <c r="V1079">
        <f>IF(TRIM(Table1[[#This Row],[review_id]])="", 0, LEN(Table1[[#This Row],[review_id]]) - LEN(SUBSTITUTE(Table1[[#This Row],[review_id]], ",", "")) + 1)</f>
        <v>8</v>
      </c>
      <c r="W1079" t="s">
        <v>7465</v>
      </c>
      <c r="X1079" t="s">
        <v>7466</v>
      </c>
      <c r="Y1079" t="s">
        <v>7467</v>
      </c>
      <c r="Z1079" t="s">
        <v>7468</v>
      </c>
    </row>
    <row r="1080" spans="1:26" hidden="1" x14ac:dyDescent="0.25">
      <c r="A1080" t="s">
        <v>7469</v>
      </c>
      <c r="B1080" t="s">
        <v>10536</v>
      </c>
      <c r="C1080" t="s">
        <v>9505</v>
      </c>
      <c r="D1080" t="str">
        <f>TRIM(LEFT(SUBSTITUTE(SUBSTITUTE(SUBSTITUTE(Table1[[#This Row],[Product_category]],"&amp;"," &amp; "),"HomeImprovement","Home Improvement"),"Car&amp;Motorbike","Car &amp; Motorbike"),999))</f>
        <v>Home &amp; Kitchen</v>
      </c>
      <c r="E1080" t="s">
        <v>9519</v>
      </c>
      <c r="F1080" s="1">
        <v>6299</v>
      </c>
      <c r="G1080" s="1">
        <v>15270</v>
      </c>
      <c r="H1080" s="1" t="str">
        <f>IF(Table1[[#This Row],[actual_price]]&lt;500,"&lt;500",
   IF(Table1[[#This Row],[actual_price]]&lt;=1000,"500–1000",IF(Table1[[#This Row],[actual_price]]&lt;=10000, "1000-10000",IF(Table1[[#This Row],[actual_price]]&lt;=50000, "10000-50000",IF(Table1[[#This Row],[actual_price]]&lt;=100000, "50000-100000","&gt;100000")))))</f>
        <v>10000-50000</v>
      </c>
      <c r="I1080" s="1" t="str">
        <f>IF(Table1[[#This Row],[discount_percentage]] &lt;=20%, "0-20%",IF(Table1[[#This Row],[discount_percentage]] &lt;=50%, "20-50%", IF(Table1[[#This Row],[discount_percentage]] &lt;=70%, "50-70%", "70-100%" )))</f>
        <v>50-70%</v>
      </c>
      <c r="J1080" s="1" t="str">
        <f>IF(Table1[[#This Row],[discount_percentage]] &gt;= 50%, "Over 50% discount", "Below 50% discount")</f>
        <v>Over 50% discount</v>
      </c>
      <c r="K1080" s="4">
        <v>0.59</v>
      </c>
      <c r="L1080">
        <v>4.0999999999999996</v>
      </c>
      <c r="M1080">
        <f>ROUND(Table1[[#This Row],[rating]], 0)</f>
        <v>4</v>
      </c>
      <c r="N1080" s="1">
        <v>3233</v>
      </c>
      <c r="O1080" s="1">
        <f>Table1[[#This Row],[rating]]*Table1[[#This Row],[ rating_count ]]</f>
        <v>13255.3</v>
      </c>
      <c r="P1080" s="1" t="str">
        <f>IF(Table1[[#This Row],[ rating_count ]]&lt;= 1000, "&lt;=1000", "&gt;=1000" )</f>
        <v>&gt;=1000</v>
      </c>
      <c r="Q1080" s="1">
        <f>Table1[[#This Row],[ rating_count ]]*Table1[[#This Row],[actual_price]]</f>
        <v>49367910</v>
      </c>
      <c r="R1080" t="s">
        <v>11712</v>
      </c>
      <c r="S1080" s="6" t="s">
        <v>7470</v>
      </c>
      <c r="T1080" t="s">
        <v>12286</v>
      </c>
      <c r="U1080" t="s">
        <v>7472</v>
      </c>
      <c r="V1080">
        <f>IF(TRIM(Table1[[#This Row],[review_id]])="", 0, LEN(Table1[[#This Row],[review_id]]) - LEN(SUBSTITUTE(Table1[[#This Row],[review_id]], ",", "")) + 1)</f>
        <v>8</v>
      </c>
      <c r="W1080" t="s">
        <v>7473</v>
      </c>
      <c r="X1080" t="s">
        <v>7474</v>
      </c>
      <c r="Y1080" t="s">
        <v>7475</v>
      </c>
      <c r="Z1080" t="s">
        <v>7476</v>
      </c>
    </row>
    <row r="1081" spans="1:26" hidden="1" x14ac:dyDescent="0.25">
      <c r="A1081" t="s">
        <v>7477</v>
      </c>
      <c r="B1081" t="s">
        <v>10537</v>
      </c>
      <c r="C1081" t="s">
        <v>9505</v>
      </c>
      <c r="D1081" t="str">
        <f>TRIM(LEFT(SUBSTITUTE(SUBSTITUTE(SUBSTITUTE(Table1[[#This Row],[Product_category]],"&amp;"," &amp; "),"HomeImprovement","Home Improvement"),"Car&amp;Motorbike","Car &amp; Motorbike"),999))</f>
        <v>Home &amp; Kitchen</v>
      </c>
      <c r="E1081" s="1" t="s">
        <v>9519</v>
      </c>
      <c r="F1081" s="1">
        <v>3190</v>
      </c>
      <c r="G1081" s="1">
        <v>4195</v>
      </c>
      <c r="H1081" s="1" t="str">
        <f>IF(Table1[[#This Row],[actual_price]]&lt;500,"&lt;500",
   IF(Table1[[#This Row],[actual_price]]&lt;=1000,"500–1000",IF(Table1[[#This Row],[actual_price]]&lt;=10000, "1000-10000",IF(Table1[[#This Row],[actual_price]]&lt;=50000, "10000-50000",IF(Table1[[#This Row],[actual_price]]&lt;=100000, "50000-100000","&gt;100000")))))</f>
        <v>1000-10000</v>
      </c>
      <c r="I1081" s="1" t="str">
        <f>IF(Table1[[#This Row],[discount_percentage]] &lt;=20%, "0-20%",IF(Table1[[#This Row],[discount_percentage]] &lt;=50%, "20-50%", IF(Table1[[#This Row],[discount_percentage]] &lt;=70%, "50-70%", "70-100%" )))</f>
        <v>20-50%</v>
      </c>
      <c r="J1081" s="1" t="str">
        <f>IF(Table1[[#This Row],[discount_percentage]] &gt;= 50%, "Over 50% discount", "Below 50% discount")</f>
        <v>Below 50% discount</v>
      </c>
      <c r="K1081" s="4">
        <v>0.24</v>
      </c>
      <c r="L1081">
        <v>4</v>
      </c>
      <c r="M1081">
        <f>ROUND(Table1[[#This Row],[rating]], 0)</f>
        <v>4</v>
      </c>
      <c r="N1081" s="1">
        <v>1282</v>
      </c>
      <c r="O1081" s="1">
        <f>Table1[[#This Row],[rating]]*Table1[[#This Row],[ rating_count ]]</f>
        <v>5128</v>
      </c>
      <c r="P1081" s="1" t="str">
        <f>IF(Table1[[#This Row],[ rating_count ]]&lt;= 1000, "&lt;=1000", "&gt;=1000" )</f>
        <v>&gt;=1000</v>
      </c>
      <c r="Q1081" s="1">
        <f>Table1[[#This Row],[ rating_count ]]*Table1[[#This Row],[actual_price]]</f>
        <v>5377990</v>
      </c>
      <c r="R1081" t="s">
        <v>11713</v>
      </c>
      <c r="S1081" s="6" t="s">
        <v>7478</v>
      </c>
      <c r="T1081" t="s">
        <v>12287</v>
      </c>
      <c r="U1081" t="s">
        <v>7480</v>
      </c>
      <c r="V1081">
        <f>IF(TRIM(Table1[[#This Row],[review_id]])="", 0, LEN(Table1[[#This Row],[review_id]]) - LEN(SUBSTITUTE(Table1[[#This Row],[review_id]], ",", "")) + 1)</f>
        <v>8</v>
      </c>
      <c r="W1081" t="s">
        <v>7481</v>
      </c>
      <c r="X1081" t="s">
        <v>7482</v>
      </c>
      <c r="Y1081" t="s">
        <v>7483</v>
      </c>
      <c r="Z1081" t="s">
        <v>7484</v>
      </c>
    </row>
    <row r="1082" spans="1:26" hidden="1" x14ac:dyDescent="0.25">
      <c r="A1082" t="s">
        <v>7485</v>
      </c>
      <c r="B1082" t="s">
        <v>10538</v>
      </c>
      <c r="C1082" t="s">
        <v>9505</v>
      </c>
      <c r="D1082" t="str">
        <f>TRIM(LEFT(SUBSTITUTE(SUBSTITUTE(SUBSTITUTE(Table1[[#This Row],[Product_category]],"&amp;"," &amp; "),"HomeImprovement","Home Improvement"),"Car&amp;Motorbike","Car &amp; Motorbike"),999))</f>
        <v>Home &amp; Kitchen</v>
      </c>
      <c r="E1082" t="s">
        <v>9519</v>
      </c>
      <c r="F1082">
        <v>799</v>
      </c>
      <c r="G1082" s="1">
        <v>1989</v>
      </c>
      <c r="H1082" s="1" t="str">
        <f>IF(Table1[[#This Row],[actual_price]]&lt;500,"&lt;500",
   IF(Table1[[#This Row],[actual_price]]&lt;=1000,"500–1000",IF(Table1[[#This Row],[actual_price]]&lt;=10000, "1000-10000",IF(Table1[[#This Row],[actual_price]]&lt;=50000, "10000-50000",IF(Table1[[#This Row],[actual_price]]&lt;=100000, "50000-100000","&gt;100000")))))</f>
        <v>1000-10000</v>
      </c>
      <c r="I1082" s="1" t="str">
        <f>IF(Table1[[#This Row],[discount_percentage]] &lt;=20%, "0-20%",IF(Table1[[#This Row],[discount_percentage]] &lt;=50%, "20-50%", IF(Table1[[#This Row],[discount_percentage]] &lt;=70%, "50-70%", "70-100%" )))</f>
        <v>50-70%</v>
      </c>
      <c r="J1082" s="1" t="str">
        <f>IF(Table1[[#This Row],[discount_percentage]] &gt;= 50%, "Over 50% discount", "Below 50% discount")</f>
        <v>Over 50% discount</v>
      </c>
      <c r="K1082" s="4">
        <v>0.6</v>
      </c>
      <c r="L1082">
        <v>4.3</v>
      </c>
      <c r="M1082">
        <f>ROUND(Table1[[#This Row],[rating]], 0)</f>
        <v>4</v>
      </c>
      <c r="N1082">
        <v>70</v>
      </c>
      <c r="O1082" s="1">
        <f>Table1[[#This Row],[rating]]*Table1[[#This Row],[ rating_count ]]</f>
        <v>301</v>
      </c>
      <c r="P1082" s="1" t="str">
        <f>IF(Table1[[#This Row],[ rating_count ]]&lt;= 1000, "&lt;=1000", "&gt;=1000" )</f>
        <v>&lt;=1000</v>
      </c>
      <c r="Q1082" s="1">
        <f>Table1[[#This Row],[ rating_count ]]*Table1[[#This Row],[actual_price]]</f>
        <v>139230</v>
      </c>
      <c r="R1082" t="s">
        <v>11714</v>
      </c>
      <c r="S1082" s="6" t="s">
        <v>7486</v>
      </c>
      <c r="T1082" t="s">
        <v>12288</v>
      </c>
      <c r="U1082" t="s">
        <v>7488</v>
      </c>
      <c r="V1082">
        <f>IF(TRIM(Table1[[#This Row],[review_id]])="", 0, LEN(Table1[[#This Row],[review_id]]) - LEN(SUBSTITUTE(Table1[[#This Row],[review_id]], ",", "")) + 1)</f>
        <v>8</v>
      </c>
      <c r="W1082" t="s">
        <v>7489</v>
      </c>
      <c r="X1082" t="s">
        <v>7490</v>
      </c>
      <c r="Y1082" t="s">
        <v>7491</v>
      </c>
      <c r="Z1082" t="s">
        <v>7492</v>
      </c>
    </row>
    <row r="1083" spans="1:26" hidden="1" x14ac:dyDescent="0.25">
      <c r="A1083" t="s">
        <v>7493</v>
      </c>
      <c r="B1083" t="s">
        <v>10539</v>
      </c>
      <c r="C1083" t="s">
        <v>9505</v>
      </c>
      <c r="D1083" t="str">
        <f>TRIM(LEFT(SUBSTITUTE(SUBSTITUTE(SUBSTITUTE(Table1[[#This Row],[Product_category]],"&amp;"," &amp; "),"HomeImprovement","Home Improvement"),"Car&amp;Motorbike","Car &amp; Motorbike"),999))</f>
        <v>Home &amp; Kitchen</v>
      </c>
      <c r="E1083" s="1" t="s">
        <v>9519</v>
      </c>
      <c r="F1083" s="1">
        <v>2699</v>
      </c>
      <c r="G1083" s="1">
        <v>5000</v>
      </c>
      <c r="H1083" s="1" t="str">
        <f>IF(Table1[[#This Row],[actual_price]]&lt;500,"&lt;500",
   IF(Table1[[#This Row],[actual_price]]&lt;=1000,"500–1000",IF(Table1[[#This Row],[actual_price]]&lt;=10000, "1000-10000",IF(Table1[[#This Row],[actual_price]]&lt;=50000, "10000-50000",IF(Table1[[#This Row],[actual_price]]&lt;=100000, "50000-100000","&gt;100000")))))</f>
        <v>1000-10000</v>
      </c>
      <c r="I1083" s="1" t="str">
        <f>IF(Table1[[#This Row],[discount_percentage]] &lt;=20%, "0-20%",IF(Table1[[#This Row],[discount_percentage]] &lt;=50%, "20-50%", IF(Table1[[#This Row],[discount_percentage]] &lt;=70%, "50-70%", "70-100%" )))</f>
        <v>20-50%</v>
      </c>
      <c r="J1083" s="1" t="str">
        <f>IF(Table1[[#This Row],[discount_percentage]] &gt;= 50%, "Over 50% discount", "Below 50% discount")</f>
        <v>Below 50% discount</v>
      </c>
      <c r="K1083" s="4">
        <v>0.46</v>
      </c>
      <c r="L1083">
        <v>4</v>
      </c>
      <c r="M1083">
        <f>ROUND(Table1[[#This Row],[rating]], 0)</f>
        <v>4</v>
      </c>
      <c r="N1083" s="1">
        <v>26164</v>
      </c>
      <c r="O1083" s="1">
        <f>Table1[[#This Row],[rating]]*Table1[[#This Row],[ rating_count ]]</f>
        <v>104656</v>
      </c>
      <c r="P1083" s="1" t="str">
        <f>IF(Table1[[#This Row],[ rating_count ]]&lt;= 1000, "&lt;=1000", "&gt;=1000" )</f>
        <v>&gt;=1000</v>
      </c>
      <c r="Q1083" s="1">
        <f>Table1[[#This Row],[ rating_count ]]*Table1[[#This Row],[actual_price]]</f>
        <v>130820000</v>
      </c>
      <c r="R1083" t="s">
        <v>11715</v>
      </c>
      <c r="S1083" s="6" t="s">
        <v>7494</v>
      </c>
      <c r="T1083" t="s">
        <v>6627</v>
      </c>
      <c r="U1083" t="s">
        <v>7496</v>
      </c>
      <c r="V1083">
        <f>IF(TRIM(Table1[[#This Row],[review_id]])="", 0, LEN(Table1[[#This Row],[review_id]]) - LEN(SUBSTITUTE(Table1[[#This Row],[review_id]], ",", "")) + 1)</f>
        <v>8</v>
      </c>
      <c r="W1083" t="s">
        <v>7497</v>
      </c>
      <c r="X1083" t="s">
        <v>7498</v>
      </c>
      <c r="Y1083" t="s">
        <v>7499</v>
      </c>
      <c r="Z1083" t="s">
        <v>7500</v>
      </c>
    </row>
    <row r="1084" spans="1:26" hidden="1" x14ac:dyDescent="0.25">
      <c r="A1084" t="s">
        <v>7501</v>
      </c>
      <c r="B1084" t="s">
        <v>10540</v>
      </c>
      <c r="C1084" t="s">
        <v>9505</v>
      </c>
      <c r="D1084" t="str">
        <f>TRIM(LEFT(SUBSTITUTE(SUBSTITUTE(SUBSTITUTE(Table1[[#This Row],[Product_category]],"&amp;"," &amp; "),"HomeImprovement","Home Improvement"),"Car&amp;Motorbike","Car &amp; Motorbike"),999))</f>
        <v>Home &amp; Kitchen</v>
      </c>
      <c r="E1084" s="1" t="s">
        <v>9519</v>
      </c>
      <c r="F1084">
        <v>599</v>
      </c>
      <c r="G1084">
        <v>990</v>
      </c>
      <c r="H1084" t="str">
        <f>IF(Table1[[#This Row],[actual_price]]&lt;500,"&lt;500",
   IF(Table1[[#This Row],[actual_price]]&lt;=1000,"500–1000",IF(Table1[[#This Row],[actual_price]]&lt;=10000, "1000-10000",IF(Table1[[#This Row],[actual_price]]&lt;=50000, "10000-50000",IF(Table1[[#This Row],[actual_price]]&lt;=100000, "50000-100000","&gt;100000")))))</f>
        <v>500–1000</v>
      </c>
      <c r="I1084" t="str">
        <f>IF(Table1[[#This Row],[discount_percentage]] &lt;=20%, "0-20%",IF(Table1[[#This Row],[discount_percentage]] &lt;=50%, "20-50%", IF(Table1[[#This Row],[discount_percentage]] &lt;=70%, "50-70%", "70-100%" )))</f>
        <v>20-50%</v>
      </c>
      <c r="J1084" s="1" t="str">
        <f>IF(Table1[[#This Row],[discount_percentage]] &gt;= 50%, "Over 50% discount", "Below 50% discount")</f>
        <v>Below 50% discount</v>
      </c>
      <c r="K1084" s="4">
        <v>0.39</v>
      </c>
      <c r="L1084">
        <v>3.9</v>
      </c>
      <c r="M1084">
        <f>ROUND(Table1[[#This Row],[rating]], 0)</f>
        <v>4</v>
      </c>
      <c r="N1084" s="1">
        <v>16166</v>
      </c>
      <c r="O1084" s="1">
        <f>Table1[[#This Row],[rating]]*Table1[[#This Row],[ rating_count ]]</f>
        <v>63047.4</v>
      </c>
      <c r="P1084" s="1" t="str">
        <f>IF(Table1[[#This Row],[ rating_count ]]&lt;= 1000, "&lt;=1000", "&gt;=1000" )</f>
        <v>&gt;=1000</v>
      </c>
      <c r="Q1084" s="1">
        <f>Table1[[#This Row],[ rating_count ]]*Table1[[#This Row],[actual_price]]</f>
        <v>16004340</v>
      </c>
      <c r="R1084" t="s">
        <v>11716</v>
      </c>
      <c r="S1084" s="6" t="s">
        <v>7502</v>
      </c>
      <c r="T1084" t="s">
        <v>6635</v>
      </c>
      <c r="U1084" t="s">
        <v>7503</v>
      </c>
      <c r="V1084">
        <f>IF(TRIM(Table1[[#This Row],[review_id]])="", 0, LEN(Table1[[#This Row],[review_id]]) - LEN(SUBSTITUTE(Table1[[#This Row],[review_id]], ",", "")) + 1)</f>
        <v>8</v>
      </c>
      <c r="W1084" t="s">
        <v>7504</v>
      </c>
      <c r="X1084" t="s">
        <v>7505</v>
      </c>
      <c r="Y1084" t="s">
        <v>7506</v>
      </c>
      <c r="Z1084" t="s">
        <v>7507</v>
      </c>
    </row>
    <row r="1085" spans="1:26" hidden="1" x14ac:dyDescent="0.25">
      <c r="A1085" t="s">
        <v>7508</v>
      </c>
      <c r="B1085" t="s">
        <v>10541</v>
      </c>
      <c r="C1085" t="s">
        <v>9505</v>
      </c>
      <c r="D1085" t="str">
        <f>TRIM(LEFT(SUBSTITUTE(SUBSTITUTE(SUBSTITUTE(Table1[[#This Row],[Product_category]],"&amp;"," &amp; "),"HomeImprovement","Home Improvement"),"Car&amp;Motorbike","Car &amp; Motorbike"),999))</f>
        <v>Home &amp; Kitchen</v>
      </c>
      <c r="E1085" t="s">
        <v>9522</v>
      </c>
      <c r="F1085">
        <v>749</v>
      </c>
      <c r="G1085" s="1">
        <v>1111</v>
      </c>
      <c r="H1085" s="1" t="str">
        <f>IF(Table1[[#This Row],[actual_price]]&lt;500,"&lt;500",
   IF(Table1[[#This Row],[actual_price]]&lt;=1000,"500–1000",IF(Table1[[#This Row],[actual_price]]&lt;=10000, "1000-10000",IF(Table1[[#This Row],[actual_price]]&lt;=50000, "10000-50000",IF(Table1[[#This Row],[actual_price]]&lt;=100000, "50000-100000","&gt;100000")))))</f>
        <v>1000-10000</v>
      </c>
      <c r="I1085" s="1" t="str">
        <f>IF(Table1[[#This Row],[discount_percentage]] &lt;=20%, "0-20%",IF(Table1[[#This Row],[discount_percentage]] &lt;=50%, "20-50%", IF(Table1[[#This Row],[discount_percentage]] &lt;=70%, "50-70%", "70-100%" )))</f>
        <v>20-50%</v>
      </c>
      <c r="J1085" s="1" t="str">
        <f>IF(Table1[[#This Row],[discount_percentage]] &gt;= 50%, "Over 50% discount", "Below 50% discount")</f>
        <v>Below 50% discount</v>
      </c>
      <c r="K1085" s="4">
        <v>0.33</v>
      </c>
      <c r="L1085">
        <v>4.2</v>
      </c>
      <c r="M1085">
        <f>ROUND(Table1[[#This Row],[rating]], 0)</f>
        <v>4</v>
      </c>
      <c r="N1085" s="1">
        <v>35693</v>
      </c>
      <c r="O1085" s="1">
        <f>Table1[[#This Row],[rating]]*Table1[[#This Row],[ rating_count ]]</f>
        <v>149910.6</v>
      </c>
      <c r="P1085" s="1" t="str">
        <f>IF(Table1[[#This Row],[ rating_count ]]&lt;= 1000, "&lt;=1000", "&gt;=1000" )</f>
        <v>&gt;=1000</v>
      </c>
      <c r="Q1085" s="1">
        <f>Table1[[#This Row],[ rating_count ]]*Table1[[#This Row],[actual_price]]</f>
        <v>39654923</v>
      </c>
      <c r="R1085" t="s">
        <v>11717</v>
      </c>
      <c r="S1085" s="6" t="s">
        <v>7509</v>
      </c>
      <c r="T1085" t="s">
        <v>12289</v>
      </c>
      <c r="U1085" t="s">
        <v>7511</v>
      </c>
      <c r="V1085">
        <f>IF(TRIM(Table1[[#This Row],[review_id]])="", 0, LEN(Table1[[#This Row],[review_id]]) - LEN(SUBSTITUTE(Table1[[#This Row],[review_id]], ",", "")) + 1)</f>
        <v>8</v>
      </c>
      <c r="W1085" t="s">
        <v>7512</v>
      </c>
      <c r="X1085" t="s">
        <v>7513</v>
      </c>
      <c r="Y1085" t="s">
        <v>7514</v>
      </c>
      <c r="Z1085" t="s">
        <v>7515</v>
      </c>
    </row>
    <row r="1086" spans="1:26" hidden="1" x14ac:dyDescent="0.25">
      <c r="A1086" t="s">
        <v>7516</v>
      </c>
      <c r="B1086" t="s">
        <v>10542</v>
      </c>
      <c r="C1086" t="s">
        <v>9505</v>
      </c>
      <c r="D1086" t="str">
        <f>TRIM(LEFT(SUBSTITUTE(SUBSTITUTE(SUBSTITUTE(Table1[[#This Row],[Product_category]],"&amp;"," &amp; "),"HomeImprovement","Home Improvement"),"Car&amp;Motorbike","Car &amp; Motorbike"),999))</f>
        <v>Home &amp; Kitchen</v>
      </c>
      <c r="E1086" s="1" t="s">
        <v>9520</v>
      </c>
      <c r="F1086" s="1">
        <v>6199</v>
      </c>
      <c r="G1086" s="1">
        <v>10400</v>
      </c>
      <c r="H1086" s="1" t="str">
        <f>IF(Table1[[#This Row],[actual_price]]&lt;500,"&lt;500",
   IF(Table1[[#This Row],[actual_price]]&lt;=1000,"500–1000",IF(Table1[[#This Row],[actual_price]]&lt;=10000, "1000-10000",IF(Table1[[#This Row],[actual_price]]&lt;=50000, "10000-50000",IF(Table1[[#This Row],[actual_price]]&lt;=100000, "50000-100000","&gt;100000")))))</f>
        <v>10000-50000</v>
      </c>
      <c r="I1086" s="1" t="str">
        <f>IF(Table1[[#This Row],[discount_percentage]] &lt;=20%, "0-20%",IF(Table1[[#This Row],[discount_percentage]] &lt;=50%, "20-50%", IF(Table1[[#This Row],[discount_percentage]] &lt;=70%, "50-70%", "70-100%" )))</f>
        <v>20-50%</v>
      </c>
      <c r="J1086" s="1" t="str">
        <f>IF(Table1[[#This Row],[discount_percentage]] &gt;= 50%, "Over 50% discount", "Below 50% discount")</f>
        <v>Below 50% discount</v>
      </c>
      <c r="K1086" s="4">
        <v>0.4</v>
      </c>
      <c r="L1086">
        <v>4.0999999999999996</v>
      </c>
      <c r="M1086">
        <f>ROUND(Table1[[#This Row],[rating]], 0)</f>
        <v>4</v>
      </c>
      <c r="N1086" s="1">
        <v>14391</v>
      </c>
      <c r="O1086" s="1">
        <f>Table1[[#This Row],[rating]]*Table1[[#This Row],[ rating_count ]]</f>
        <v>59003.099999999991</v>
      </c>
      <c r="P1086" s="1" t="str">
        <f>IF(Table1[[#This Row],[ rating_count ]]&lt;= 1000, "&lt;=1000", "&gt;=1000" )</f>
        <v>&gt;=1000</v>
      </c>
      <c r="Q1086" s="1">
        <f>Table1[[#This Row],[ rating_count ]]*Table1[[#This Row],[actual_price]]</f>
        <v>149666400</v>
      </c>
      <c r="R1086" t="s">
        <v>11718</v>
      </c>
      <c r="S1086" s="6" t="s">
        <v>7517</v>
      </c>
      <c r="T1086" t="s">
        <v>12290</v>
      </c>
      <c r="U1086" t="s">
        <v>7518</v>
      </c>
      <c r="V1086">
        <f>IF(TRIM(Table1[[#This Row],[review_id]])="", 0, LEN(Table1[[#This Row],[review_id]]) - LEN(SUBSTITUTE(Table1[[#This Row],[review_id]], ",", "")) + 1)</f>
        <v>8</v>
      </c>
      <c r="W1086" t="s">
        <v>7519</v>
      </c>
      <c r="X1086" t="s">
        <v>7520</v>
      </c>
      <c r="Y1086" t="s">
        <v>7521</v>
      </c>
      <c r="Z1086" t="s">
        <v>7522</v>
      </c>
    </row>
    <row r="1087" spans="1:26" hidden="1" x14ac:dyDescent="0.25">
      <c r="A1087" t="s">
        <v>7523</v>
      </c>
      <c r="B1087" t="s">
        <v>10543</v>
      </c>
      <c r="C1087" t="s">
        <v>9505</v>
      </c>
      <c r="D1087" t="str">
        <f>TRIM(LEFT(SUBSTITUTE(SUBSTITUTE(SUBSTITUTE(Table1[[#This Row],[Product_category]],"&amp;"," &amp; "),"HomeImprovement","Home Improvement"),"Car&amp;Motorbike","Car &amp; Motorbike"),999))</f>
        <v>Home &amp; Kitchen</v>
      </c>
      <c r="E1087" t="s">
        <v>9522</v>
      </c>
      <c r="F1087" s="1">
        <v>1819</v>
      </c>
      <c r="G1087" s="1">
        <v>2490</v>
      </c>
      <c r="H1087" s="1" t="str">
        <f>IF(Table1[[#This Row],[actual_price]]&lt;500,"&lt;500",
   IF(Table1[[#This Row],[actual_price]]&lt;=1000,"500–1000",IF(Table1[[#This Row],[actual_price]]&lt;=10000, "1000-10000",IF(Table1[[#This Row],[actual_price]]&lt;=50000, "10000-50000",IF(Table1[[#This Row],[actual_price]]&lt;=100000, "50000-100000","&gt;100000")))))</f>
        <v>1000-10000</v>
      </c>
      <c r="I1087" s="1" t="str">
        <f>IF(Table1[[#This Row],[discount_percentage]] &lt;=20%, "0-20%",IF(Table1[[#This Row],[discount_percentage]] &lt;=50%, "20-50%", IF(Table1[[#This Row],[discount_percentage]] &lt;=70%, "50-70%", "70-100%" )))</f>
        <v>20-50%</v>
      </c>
      <c r="J1087" s="1" t="str">
        <f>IF(Table1[[#This Row],[discount_percentage]] &gt;= 50%, "Over 50% discount", "Below 50% discount")</f>
        <v>Below 50% discount</v>
      </c>
      <c r="K1087" s="4">
        <v>0.27</v>
      </c>
      <c r="L1087">
        <v>4.4000000000000004</v>
      </c>
      <c r="M1087">
        <f>ROUND(Table1[[#This Row],[rating]], 0)</f>
        <v>4</v>
      </c>
      <c r="N1087" s="1">
        <v>7946</v>
      </c>
      <c r="O1087" s="1">
        <f>Table1[[#This Row],[rating]]*Table1[[#This Row],[ rating_count ]]</f>
        <v>34962.400000000001</v>
      </c>
      <c r="P1087" s="1" t="str">
        <f>IF(Table1[[#This Row],[ rating_count ]]&lt;= 1000, "&lt;=1000", "&gt;=1000" )</f>
        <v>&gt;=1000</v>
      </c>
      <c r="Q1087" s="1">
        <f>Table1[[#This Row],[ rating_count ]]*Table1[[#This Row],[actual_price]]</f>
        <v>19785540</v>
      </c>
      <c r="R1087" t="s">
        <v>11719</v>
      </c>
      <c r="S1087" s="6" t="s">
        <v>7524</v>
      </c>
      <c r="T1087" t="s">
        <v>6657</v>
      </c>
      <c r="U1087" t="s">
        <v>7525</v>
      </c>
      <c r="V1087">
        <f>IF(TRIM(Table1[[#This Row],[review_id]])="", 0, LEN(Table1[[#This Row],[review_id]]) - LEN(SUBSTITUTE(Table1[[#This Row],[review_id]], ",", "")) + 1)</f>
        <v>8</v>
      </c>
      <c r="W1087" t="s">
        <v>7526</v>
      </c>
      <c r="X1087" t="s">
        <v>7527</v>
      </c>
      <c r="Y1087" t="s">
        <v>7528</v>
      </c>
      <c r="Z1087" t="s">
        <v>7529</v>
      </c>
    </row>
    <row r="1088" spans="1:26" hidden="1" x14ac:dyDescent="0.25">
      <c r="A1088" t="s">
        <v>7530</v>
      </c>
      <c r="B1088" t="s">
        <v>10544</v>
      </c>
      <c r="C1088" t="s">
        <v>9505</v>
      </c>
      <c r="D1088" t="str">
        <f>TRIM(LEFT(SUBSTITUTE(SUBSTITUTE(SUBSTITUTE(Table1[[#This Row],[Product_category]],"&amp;"," &amp; "),"HomeImprovement","Home Improvement"),"Car&amp;Motorbike","Car &amp; Motorbike"),999))</f>
        <v>Home &amp; Kitchen</v>
      </c>
      <c r="E1088" t="s">
        <v>9519</v>
      </c>
      <c r="F1088" s="1">
        <v>1199</v>
      </c>
      <c r="G1088" s="1">
        <v>1900</v>
      </c>
      <c r="H1088" s="1" t="str">
        <f>IF(Table1[[#This Row],[actual_price]]&lt;500,"&lt;500",
   IF(Table1[[#This Row],[actual_price]]&lt;=1000,"500–1000",IF(Table1[[#This Row],[actual_price]]&lt;=10000, "1000-10000",IF(Table1[[#This Row],[actual_price]]&lt;=50000, "10000-50000",IF(Table1[[#This Row],[actual_price]]&lt;=100000, "50000-100000","&gt;100000")))))</f>
        <v>1000-10000</v>
      </c>
      <c r="I1088" s="1" t="str">
        <f>IF(Table1[[#This Row],[discount_percentage]] &lt;=20%, "0-20%",IF(Table1[[#This Row],[discount_percentage]] &lt;=50%, "20-50%", IF(Table1[[#This Row],[discount_percentage]] &lt;=70%, "50-70%", "70-100%" )))</f>
        <v>20-50%</v>
      </c>
      <c r="J1088" s="1" t="str">
        <f>IF(Table1[[#This Row],[discount_percentage]] &gt;= 50%, "Over 50% discount", "Below 50% discount")</f>
        <v>Below 50% discount</v>
      </c>
      <c r="K1088" s="4">
        <v>0.37</v>
      </c>
      <c r="L1088">
        <v>4</v>
      </c>
      <c r="M1088">
        <f>ROUND(Table1[[#This Row],[rating]], 0)</f>
        <v>4</v>
      </c>
      <c r="N1088" s="1">
        <v>1765</v>
      </c>
      <c r="O1088" s="1">
        <f>Table1[[#This Row],[rating]]*Table1[[#This Row],[ rating_count ]]</f>
        <v>7060</v>
      </c>
      <c r="P1088" s="1" t="str">
        <f>IF(Table1[[#This Row],[ rating_count ]]&lt;= 1000, "&lt;=1000", "&gt;=1000" )</f>
        <v>&gt;=1000</v>
      </c>
      <c r="Q1088" s="1">
        <f>Table1[[#This Row],[ rating_count ]]*Table1[[#This Row],[actual_price]]</f>
        <v>3353500</v>
      </c>
      <c r="R1088" t="s">
        <v>11720</v>
      </c>
      <c r="S1088" s="6" t="s">
        <v>7531</v>
      </c>
      <c r="T1088" t="s">
        <v>6665</v>
      </c>
      <c r="U1088" t="s">
        <v>7532</v>
      </c>
      <c r="V1088">
        <f>IF(TRIM(Table1[[#This Row],[review_id]])="", 0, LEN(Table1[[#This Row],[review_id]]) - LEN(SUBSTITUTE(Table1[[#This Row],[review_id]], ",", "")) + 1)</f>
        <v>8</v>
      </c>
      <c r="W1088" t="s">
        <v>7533</v>
      </c>
      <c r="X1088" t="s">
        <v>7534</v>
      </c>
      <c r="Y1088" t="s">
        <v>7535</v>
      </c>
      <c r="Z1088" t="s">
        <v>7536</v>
      </c>
    </row>
    <row r="1089" spans="1:26" hidden="1" x14ac:dyDescent="0.25">
      <c r="A1089" t="s">
        <v>7537</v>
      </c>
      <c r="B1089" t="s">
        <v>10545</v>
      </c>
      <c r="C1089" t="s">
        <v>9505</v>
      </c>
      <c r="D1089" t="str">
        <f>TRIM(LEFT(SUBSTITUTE(SUBSTITUTE(SUBSTITUTE(Table1[[#This Row],[Product_category]],"&amp;"," &amp; "),"HomeImprovement","Home Improvement"),"Car&amp;Motorbike","Car &amp; Motorbike"),999))</f>
        <v>Home &amp; Kitchen</v>
      </c>
      <c r="E1089" t="s">
        <v>9519</v>
      </c>
      <c r="F1089" s="1">
        <v>3249</v>
      </c>
      <c r="G1089" s="1">
        <v>6295</v>
      </c>
      <c r="H1089" s="1" t="str">
        <f>IF(Table1[[#This Row],[actual_price]]&lt;500,"&lt;500",
   IF(Table1[[#This Row],[actual_price]]&lt;=1000,"500–1000",IF(Table1[[#This Row],[actual_price]]&lt;=10000, "1000-10000",IF(Table1[[#This Row],[actual_price]]&lt;=50000, "10000-50000",IF(Table1[[#This Row],[actual_price]]&lt;=100000, "50000-100000","&gt;100000")))))</f>
        <v>1000-10000</v>
      </c>
      <c r="I1089" s="1" t="str">
        <f>IF(Table1[[#This Row],[discount_percentage]] &lt;=20%, "0-20%",IF(Table1[[#This Row],[discount_percentage]] &lt;=50%, "20-50%", IF(Table1[[#This Row],[discount_percentage]] &lt;=70%, "50-70%", "70-100%" )))</f>
        <v>20-50%</v>
      </c>
      <c r="J1089" s="1" t="str">
        <f>IF(Table1[[#This Row],[discount_percentage]] &gt;= 50%, "Over 50% discount", "Below 50% discount")</f>
        <v>Below 50% discount</v>
      </c>
      <c r="K1089" s="4">
        <v>0.48</v>
      </c>
      <c r="L1089">
        <v>3.8</v>
      </c>
      <c r="M1089">
        <f>ROUND(Table1[[#This Row],[rating]], 0)</f>
        <v>4</v>
      </c>
      <c r="N1089" s="1">
        <v>14062</v>
      </c>
      <c r="O1089" s="1">
        <f>Table1[[#This Row],[rating]]*Table1[[#This Row],[ rating_count ]]</f>
        <v>53435.6</v>
      </c>
      <c r="P1089" s="1" t="str">
        <f>IF(Table1[[#This Row],[ rating_count ]]&lt;= 1000, "&lt;=1000", "&gt;=1000" )</f>
        <v>&gt;=1000</v>
      </c>
      <c r="Q1089" s="1">
        <f>Table1[[#This Row],[ rating_count ]]*Table1[[#This Row],[actual_price]]</f>
        <v>88520290</v>
      </c>
      <c r="R1089" t="s">
        <v>11721</v>
      </c>
      <c r="S1089" s="6" t="s">
        <v>7538</v>
      </c>
      <c r="T1089" t="s">
        <v>12291</v>
      </c>
      <c r="U1089" t="s">
        <v>7539</v>
      </c>
      <c r="V1089">
        <f>IF(TRIM(Table1[[#This Row],[review_id]])="", 0, LEN(Table1[[#This Row],[review_id]]) - LEN(SUBSTITUTE(Table1[[#This Row],[review_id]], ",", "")) + 1)</f>
        <v>8</v>
      </c>
      <c r="W1089" t="s">
        <v>7540</v>
      </c>
      <c r="X1089" t="s">
        <v>7541</v>
      </c>
      <c r="Y1089" t="s">
        <v>7542</v>
      </c>
      <c r="Z1089" t="s">
        <v>7543</v>
      </c>
    </row>
    <row r="1090" spans="1:26" hidden="1" x14ac:dyDescent="0.25">
      <c r="A1090" t="s">
        <v>7544</v>
      </c>
      <c r="B1090" t="s">
        <v>7545</v>
      </c>
      <c r="C1090" t="s">
        <v>9505</v>
      </c>
      <c r="D1090" t="str">
        <f>TRIM(LEFT(SUBSTITUTE(SUBSTITUTE(SUBSTITUTE(Table1[[#This Row],[Product_category]],"&amp;"," &amp; "),"HomeImprovement","Home Improvement"),"Car&amp;Motorbike","Car &amp; Motorbike"),999))</f>
        <v>Home &amp; Kitchen</v>
      </c>
      <c r="E1090" s="1" t="s">
        <v>9520</v>
      </c>
      <c r="F1090">
        <v>349</v>
      </c>
      <c r="G1090">
        <v>999</v>
      </c>
      <c r="H1090" t="str">
        <f>IF(Table1[[#This Row],[actual_price]]&lt;500,"&lt;500",
   IF(Table1[[#This Row],[actual_price]]&lt;=1000,"500–1000",IF(Table1[[#This Row],[actual_price]]&lt;=10000, "1000-10000",IF(Table1[[#This Row],[actual_price]]&lt;=50000, "10000-50000",IF(Table1[[#This Row],[actual_price]]&lt;=100000, "50000-100000","&gt;100000")))))</f>
        <v>500–1000</v>
      </c>
      <c r="I1090" t="str">
        <f>IF(Table1[[#This Row],[discount_percentage]] &lt;=20%, "0-20%",IF(Table1[[#This Row],[discount_percentage]] &lt;=50%, "20-50%", IF(Table1[[#This Row],[discount_percentage]] &lt;=70%, "50-70%", "70-100%" )))</f>
        <v>50-70%</v>
      </c>
      <c r="J1090" s="1" t="str">
        <f>IF(Table1[[#This Row],[discount_percentage]] &gt;= 50%, "Over 50% discount", "Below 50% discount")</f>
        <v>Over 50% discount</v>
      </c>
      <c r="K1090" s="4">
        <v>0.65</v>
      </c>
      <c r="L1090">
        <v>4</v>
      </c>
      <c r="M1090">
        <f>ROUND(Table1[[#This Row],[rating]], 0)</f>
        <v>4</v>
      </c>
      <c r="N1090" s="1">
        <v>15646</v>
      </c>
      <c r="O1090" s="1">
        <f>Table1[[#This Row],[rating]]*Table1[[#This Row],[ rating_count ]]</f>
        <v>62584</v>
      </c>
      <c r="P1090" s="1" t="str">
        <f>IF(Table1[[#This Row],[ rating_count ]]&lt;= 1000, "&lt;=1000", "&gt;=1000" )</f>
        <v>&gt;=1000</v>
      </c>
      <c r="Q1090" s="1">
        <f>Table1[[#This Row],[ rating_count ]]*Table1[[#This Row],[actual_price]]</f>
        <v>15630354</v>
      </c>
      <c r="R1090" t="s">
        <v>11722</v>
      </c>
      <c r="S1090" s="6" t="s">
        <v>7546</v>
      </c>
      <c r="T1090" t="s">
        <v>6680</v>
      </c>
      <c r="U1090" t="s">
        <v>7548</v>
      </c>
      <c r="V1090">
        <f>IF(TRIM(Table1[[#This Row],[review_id]])="", 0, LEN(Table1[[#This Row],[review_id]]) - LEN(SUBSTITUTE(Table1[[#This Row],[review_id]], ",", "")) + 1)</f>
        <v>8</v>
      </c>
      <c r="W1090" t="s">
        <v>7549</v>
      </c>
      <c r="X1090" t="s">
        <v>7550</v>
      </c>
      <c r="Y1090" t="s">
        <v>7551</v>
      </c>
      <c r="Z1090" t="s">
        <v>7552</v>
      </c>
    </row>
    <row r="1091" spans="1:26" hidden="1" x14ac:dyDescent="0.25">
      <c r="A1091" t="s">
        <v>7553</v>
      </c>
      <c r="B1091" t="s">
        <v>10546</v>
      </c>
      <c r="C1091" t="s">
        <v>9505</v>
      </c>
      <c r="D1091" t="str">
        <f>TRIM(LEFT(SUBSTITUTE(SUBSTITUTE(SUBSTITUTE(Table1[[#This Row],[Product_category]],"&amp;"," &amp; "),"HomeImprovement","Home Improvement"),"Car&amp;Motorbike","Car &amp; Motorbike"),999))</f>
        <v>Home &amp; Kitchen</v>
      </c>
      <c r="E1091" t="s">
        <v>9519</v>
      </c>
      <c r="F1091" s="1">
        <v>1049</v>
      </c>
      <c r="G1091" s="1">
        <v>1699</v>
      </c>
      <c r="H1091" s="1" t="str">
        <f>IF(Table1[[#This Row],[actual_price]]&lt;500,"&lt;500",
   IF(Table1[[#This Row],[actual_price]]&lt;=1000,"500–1000",IF(Table1[[#This Row],[actual_price]]&lt;=10000, "1000-10000",IF(Table1[[#This Row],[actual_price]]&lt;=50000, "10000-50000",IF(Table1[[#This Row],[actual_price]]&lt;=100000, "50000-100000","&gt;100000")))))</f>
        <v>1000-10000</v>
      </c>
      <c r="I1091" s="1" t="str">
        <f>IF(Table1[[#This Row],[discount_percentage]] &lt;=20%, "0-20%",IF(Table1[[#This Row],[discount_percentage]] &lt;=50%, "20-50%", IF(Table1[[#This Row],[discount_percentage]] &lt;=70%, "50-70%", "70-100%" )))</f>
        <v>20-50%</v>
      </c>
      <c r="J1091" s="1" t="str">
        <f>IF(Table1[[#This Row],[discount_percentage]] &gt;= 50%, "Over 50% discount", "Below 50% discount")</f>
        <v>Below 50% discount</v>
      </c>
      <c r="K1091" s="4">
        <v>0.38</v>
      </c>
      <c r="L1091">
        <v>3.1</v>
      </c>
      <c r="M1091">
        <f>ROUND(Table1[[#This Row],[rating]], 0)</f>
        <v>3</v>
      </c>
      <c r="N1091">
        <v>111</v>
      </c>
      <c r="O1091" s="1">
        <f>Table1[[#This Row],[rating]]*Table1[[#This Row],[ rating_count ]]</f>
        <v>344.1</v>
      </c>
      <c r="P1091" s="1" t="str">
        <f>IF(Table1[[#This Row],[ rating_count ]]&lt;= 1000, "&lt;=1000", "&gt;=1000" )</f>
        <v>&lt;=1000</v>
      </c>
      <c r="Q1091" s="1">
        <f>Table1[[#This Row],[ rating_count ]]*Table1[[#This Row],[actual_price]]</f>
        <v>188589</v>
      </c>
      <c r="R1091" t="s">
        <v>11723</v>
      </c>
      <c r="S1091" s="6" t="s">
        <v>7554</v>
      </c>
      <c r="T1091" t="s">
        <v>6688</v>
      </c>
      <c r="U1091" t="s">
        <v>7555</v>
      </c>
      <c r="V1091">
        <f>IF(TRIM(Table1[[#This Row],[review_id]])="", 0, LEN(Table1[[#This Row],[review_id]]) - LEN(SUBSTITUTE(Table1[[#This Row],[review_id]], ",", "")) + 1)</f>
        <v>8</v>
      </c>
      <c r="W1091" t="s">
        <v>7556</v>
      </c>
      <c r="X1091" t="s">
        <v>7557</v>
      </c>
      <c r="Y1091" t="s">
        <v>7558</v>
      </c>
      <c r="Z1091" t="s">
        <v>7559</v>
      </c>
    </row>
    <row r="1092" spans="1:26" hidden="1" x14ac:dyDescent="0.25">
      <c r="A1092" t="s">
        <v>7560</v>
      </c>
      <c r="B1092" t="s">
        <v>10547</v>
      </c>
      <c r="C1092" t="s">
        <v>9505</v>
      </c>
      <c r="D1092" t="str">
        <f>TRIM(LEFT(SUBSTITUTE(SUBSTITUTE(SUBSTITUTE(Table1[[#This Row],[Product_category]],"&amp;"," &amp; "),"HomeImprovement","Home Improvement"),"Car&amp;Motorbike","Car &amp; Motorbike"),999))</f>
        <v>Home &amp; Kitchen</v>
      </c>
      <c r="E1092" t="s">
        <v>9519</v>
      </c>
      <c r="F1092">
        <v>799</v>
      </c>
      <c r="G1092" s="1">
        <v>1500</v>
      </c>
      <c r="H1092" s="1" t="str">
        <f>IF(Table1[[#This Row],[actual_price]]&lt;500,"&lt;500",
   IF(Table1[[#This Row],[actual_price]]&lt;=1000,"500–1000",IF(Table1[[#This Row],[actual_price]]&lt;=10000, "1000-10000",IF(Table1[[#This Row],[actual_price]]&lt;=50000, "10000-50000",IF(Table1[[#This Row],[actual_price]]&lt;=100000, "50000-100000","&gt;100000")))))</f>
        <v>1000-10000</v>
      </c>
      <c r="I1092" s="1" t="str">
        <f>IF(Table1[[#This Row],[discount_percentage]] &lt;=20%, "0-20%",IF(Table1[[#This Row],[discount_percentage]] &lt;=50%, "20-50%", IF(Table1[[#This Row],[discount_percentage]] &lt;=70%, "50-70%", "70-100%" )))</f>
        <v>20-50%</v>
      </c>
      <c r="J1092" s="1" t="str">
        <f>IF(Table1[[#This Row],[discount_percentage]] &gt;= 50%, "Over 50% discount", "Below 50% discount")</f>
        <v>Below 50% discount</v>
      </c>
      <c r="K1092" s="4">
        <v>0.47</v>
      </c>
      <c r="L1092">
        <v>4.3</v>
      </c>
      <c r="M1092">
        <f>ROUND(Table1[[#This Row],[rating]], 0)</f>
        <v>4</v>
      </c>
      <c r="N1092" s="1">
        <v>9695</v>
      </c>
      <c r="O1092" s="1">
        <f>Table1[[#This Row],[rating]]*Table1[[#This Row],[ rating_count ]]</f>
        <v>41688.5</v>
      </c>
      <c r="P1092" s="1" t="str">
        <f>IF(Table1[[#This Row],[ rating_count ]]&lt;= 1000, "&lt;=1000", "&gt;=1000" )</f>
        <v>&gt;=1000</v>
      </c>
      <c r="Q1092" s="1">
        <f>Table1[[#This Row],[ rating_count ]]*Table1[[#This Row],[actual_price]]</f>
        <v>14542500</v>
      </c>
      <c r="R1092" t="s">
        <v>11724</v>
      </c>
      <c r="S1092" s="6" t="s">
        <v>7561</v>
      </c>
      <c r="T1092" t="s">
        <v>12292</v>
      </c>
      <c r="U1092" t="s">
        <v>7562</v>
      </c>
      <c r="V1092">
        <f>IF(TRIM(Table1[[#This Row],[review_id]])="", 0, LEN(Table1[[#This Row],[review_id]]) - LEN(SUBSTITUTE(Table1[[#This Row],[review_id]], ",", "")) + 1)</f>
        <v>8</v>
      </c>
      <c r="W1092" t="s">
        <v>7563</v>
      </c>
      <c r="X1092" t="s">
        <v>7564</v>
      </c>
      <c r="Y1092" t="s">
        <v>7565</v>
      </c>
      <c r="Z1092" t="s">
        <v>7566</v>
      </c>
    </row>
    <row r="1093" spans="1:26" hidden="1" x14ac:dyDescent="0.25">
      <c r="A1093" t="s">
        <v>7567</v>
      </c>
      <c r="B1093" t="s">
        <v>10548</v>
      </c>
      <c r="C1093" t="s">
        <v>9505</v>
      </c>
      <c r="D1093" t="str">
        <f>TRIM(LEFT(SUBSTITUTE(SUBSTITUTE(SUBSTITUTE(Table1[[#This Row],[Product_category]],"&amp;"," &amp; "),"HomeImprovement","Home Improvement"),"Car&amp;Motorbike","Car &amp; Motorbike"),999))</f>
        <v>Home &amp; Kitchen</v>
      </c>
      <c r="E1093" s="2" t="s">
        <v>9519</v>
      </c>
      <c r="F1093" s="1">
        <v>4999</v>
      </c>
      <c r="G1093" s="1">
        <v>9650</v>
      </c>
      <c r="H1093" s="1" t="str">
        <f>IF(Table1[[#This Row],[actual_price]]&lt;500,"&lt;500",
   IF(Table1[[#This Row],[actual_price]]&lt;=1000,"500–1000",IF(Table1[[#This Row],[actual_price]]&lt;=10000, "1000-10000",IF(Table1[[#This Row],[actual_price]]&lt;=50000, "10000-50000",IF(Table1[[#This Row],[actual_price]]&lt;=100000, "50000-100000","&gt;100000")))))</f>
        <v>1000-10000</v>
      </c>
      <c r="I1093" s="1" t="str">
        <f>IF(Table1[[#This Row],[discount_percentage]] &lt;=20%, "0-20%",IF(Table1[[#This Row],[discount_percentage]] &lt;=50%, "20-50%", IF(Table1[[#This Row],[discount_percentage]] &lt;=70%, "50-70%", "70-100%" )))</f>
        <v>20-50%</v>
      </c>
      <c r="J1093" s="1" t="str">
        <f>IF(Table1[[#This Row],[discount_percentage]] &gt;= 50%, "Over 50% discount", "Below 50% discount")</f>
        <v>Below 50% discount</v>
      </c>
      <c r="K1093" s="4">
        <v>0.48</v>
      </c>
      <c r="L1093">
        <v>4.2</v>
      </c>
      <c r="M1093">
        <f>ROUND(Table1[[#This Row],[rating]], 0)</f>
        <v>4</v>
      </c>
      <c r="N1093" s="1">
        <v>1772</v>
      </c>
      <c r="O1093" s="1">
        <f>Table1[[#This Row],[rating]]*Table1[[#This Row],[ rating_count ]]</f>
        <v>7442.4000000000005</v>
      </c>
      <c r="P1093" s="1" t="str">
        <f>IF(Table1[[#This Row],[ rating_count ]]&lt;= 1000, "&lt;=1000", "&gt;=1000" )</f>
        <v>&gt;=1000</v>
      </c>
      <c r="Q1093" s="1">
        <f>Table1[[#This Row],[ rating_count ]]*Table1[[#This Row],[actual_price]]</f>
        <v>17099800</v>
      </c>
      <c r="R1093" t="s">
        <v>11725</v>
      </c>
      <c r="S1093" s="6" t="s">
        <v>7568</v>
      </c>
      <c r="T1093" t="s">
        <v>6703</v>
      </c>
      <c r="U1093" t="s">
        <v>7570</v>
      </c>
      <c r="V1093">
        <f>IF(TRIM(Table1[[#This Row],[review_id]])="", 0, LEN(Table1[[#This Row],[review_id]]) - LEN(SUBSTITUTE(Table1[[#This Row],[review_id]], ",", "")) + 1)</f>
        <v>8</v>
      </c>
      <c r="W1093" t="s">
        <v>7571</v>
      </c>
      <c r="X1093" t="s">
        <v>7572</v>
      </c>
      <c r="Y1093" t="s">
        <v>7573</v>
      </c>
      <c r="Z1093" t="s">
        <v>7574</v>
      </c>
    </row>
    <row r="1094" spans="1:26" hidden="1" x14ac:dyDescent="0.25">
      <c r="A1094" t="s">
        <v>7575</v>
      </c>
      <c r="B1094" t="s">
        <v>10549</v>
      </c>
      <c r="C1094" t="s">
        <v>9505</v>
      </c>
      <c r="D1094" t="str">
        <f>TRIM(LEFT(SUBSTITUTE(SUBSTITUTE(SUBSTITUTE(Table1[[#This Row],[Product_category]],"&amp;"," &amp; "),"HomeImprovement","Home Improvement"),"Car&amp;Motorbike","Car &amp; Motorbike"),999))</f>
        <v>Home &amp; Kitchen</v>
      </c>
      <c r="E1094" s="1" t="s">
        <v>9519</v>
      </c>
      <c r="F1094" s="1">
        <v>6999</v>
      </c>
      <c r="G1094" s="1">
        <v>10590</v>
      </c>
      <c r="H1094" s="1" t="str">
        <f>IF(Table1[[#This Row],[actual_price]]&lt;500,"&lt;500",
   IF(Table1[[#This Row],[actual_price]]&lt;=1000,"500–1000",IF(Table1[[#This Row],[actual_price]]&lt;=10000, "1000-10000",IF(Table1[[#This Row],[actual_price]]&lt;=50000, "10000-50000",IF(Table1[[#This Row],[actual_price]]&lt;=100000, "50000-100000","&gt;100000")))))</f>
        <v>10000-50000</v>
      </c>
      <c r="I1094" s="1" t="str">
        <f>IF(Table1[[#This Row],[discount_percentage]] &lt;=20%, "0-20%",IF(Table1[[#This Row],[discount_percentage]] &lt;=50%, "20-50%", IF(Table1[[#This Row],[discount_percentage]] &lt;=70%, "50-70%", "70-100%" )))</f>
        <v>20-50%</v>
      </c>
      <c r="J1094" s="1" t="str">
        <f>IF(Table1[[#This Row],[discount_percentage]] &gt;= 50%, "Over 50% discount", "Below 50% discount")</f>
        <v>Below 50% discount</v>
      </c>
      <c r="K1094" s="4">
        <v>0.34</v>
      </c>
      <c r="L1094">
        <v>4.4000000000000004</v>
      </c>
      <c r="M1094">
        <f>ROUND(Table1[[#This Row],[rating]], 0)</f>
        <v>4</v>
      </c>
      <c r="N1094" s="1">
        <v>11499</v>
      </c>
      <c r="O1094" s="1">
        <f>Table1[[#This Row],[rating]]*Table1[[#This Row],[ rating_count ]]</f>
        <v>50595.600000000006</v>
      </c>
      <c r="P1094" s="1" t="str">
        <f>IF(Table1[[#This Row],[ rating_count ]]&lt;= 1000, "&lt;=1000", "&gt;=1000" )</f>
        <v>&gt;=1000</v>
      </c>
      <c r="Q1094" s="1">
        <f>Table1[[#This Row],[ rating_count ]]*Table1[[#This Row],[actual_price]]</f>
        <v>121774410</v>
      </c>
      <c r="R1094" t="s">
        <v>11726</v>
      </c>
      <c r="S1094" s="6" t="s">
        <v>7576</v>
      </c>
      <c r="T1094" t="s">
        <v>12293</v>
      </c>
      <c r="U1094" t="s">
        <v>7578</v>
      </c>
      <c r="V1094">
        <f>IF(TRIM(Table1[[#This Row],[review_id]])="", 0, LEN(Table1[[#This Row],[review_id]]) - LEN(SUBSTITUTE(Table1[[#This Row],[review_id]], ",", "")) + 1)</f>
        <v>8</v>
      </c>
      <c r="W1094" t="s">
        <v>7579</v>
      </c>
      <c r="X1094" t="s">
        <v>7580</v>
      </c>
      <c r="Y1094" t="s">
        <v>7581</v>
      </c>
      <c r="Z1094" t="s">
        <v>7582</v>
      </c>
    </row>
    <row r="1095" spans="1:26" hidden="1" x14ac:dyDescent="0.25">
      <c r="A1095" t="s">
        <v>7583</v>
      </c>
      <c r="B1095" t="s">
        <v>10550</v>
      </c>
      <c r="C1095" t="s">
        <v>9505</v>
      </c>
      <c r="D1095" t="str">
        <f>TRIM(LEFT(SUBSTITUTE(SUBSTITUTE(SUBSTITUTE(Table1[[#This Row],[Product_category]],"&amp;"," &amp; "),"HomeImprovement","Home Improvement"),"Car&amp;Motorbike","Car &amp; Motorbike"),999))</f>
        <v>Home &amp; Kitchen</v>
      </c>
      <c r="E1095" s="1" t="s">
        <v>9519</v>
      </c>
      <c r="F1095">
        <v>799</v>
      </c>
      <c r="G1095" s="1">
        <v>1999</v>
      </c>
      <c r="H1095" s="1" t="str">
        <f>IF(Table1[[#This Row],[actual_price]]&lt;500,"&lt;500",
   IF(Table1[[#This Row],[actual_price]]&lt;=1000,"500–1000",IF(Table1[[#This Row],[actual_price]]&lt;=10000, "1000-10000",IF(Table1[[#This Row],[actual_price]]&lt;=50000, "10000-50000",IF(Table1[[#This Row],[actual_price]]&lt;=100000, "50000-100000","&gt;100000")))))</f>
        <v>1000-10000</v>
      </c>
      <c r="I1095" s="1" t="str">
        <f>IF(Table1[[#This Row],[discount_percentage]] &lt;=20%, "0-20%",IF(Table1[[#This Row],[discount_percentage]] &lt;=50%, "20-50%", IF(Table1[[#This Row],[discount_percentage]] &lt;=70%, "50-70%", "70-100%" )))</f>
        <v>50-70%</v>
      </c>
      <c r="J1095" s="1" t="str">
        <f>IF(Table1[[#This Row],[discount_percentage]] &gt;= 50%, "Over 50% discount", "Below 50% discount")</f>
        <v>Over 50% discount</v>
      </c>
      <c r="K1095" s="4">
        <v>0.6</v>
      </c>
      <c r="L1095">
        <v>4.0999999999999996</v>
      </c>
      <c r="M1095">
        <f>ROUND(Table1[[#This Row],[rating]], 0)</f>
        <v>4</v>
      </c>
      <c r="N1095" s="1">
        <v>2162</v>
      </c>
      <c r="O1095" s="1">
        <f>Table1[[#This Row],[rating]]*Table1[[#This Row],[ rating_count ]]</f>
        <v>8864.1999999999989</v>
      </c>
      <c r="P1095" s="1" t="str">
        <f>IF(Table1[[#This Row],[ rating_count ]]&lt;= 1000, "&lt;=1000", "&gt;=1000" )</f>
        <v>&gt;=1000</v>
      </c>
      <c r="Q1095" s="1">
        <f>Table1[[#This Row],[ rating_count ]]*Table1[[#This Row],[actual_price]]</f>
        <v>4321838</v>
      </c>
      <c r="R1095" t="s">
        <v>11727</v>
      </c>
      <c r="S1095" s="6" t="s">
        <v>7584</v>
      </c>
      <c r="T1095" t="s">
        <v>12294</v>
      </c>
      <c r="U1095" t="s">
        <v>7586</v>
      </c>
      <c r="V1095">
        <f>IF(TRIM(Table1[[#This Row],[review_id]])="", 0, LEN(Table1[[#This Row],[review_id]]) - LEN(SUBSTITUTE(Table1[[#This Row],[review_id]], ",", "")) + 1)</f>
        <v>8</v>
      </c>
      <c r="W1095" t="s">
        <v>7587</v>
      </c>
      <c r="X1095" t="s">
        <v>7588</v>
      </c>
      <c r="Y1095" t="s">
        <v>7589</v>
      </c>
      <c r="Z1095" t="s">
        <v>7590</v>
      </c>
    </row>
    <row r="1096" spans="1:26" hidden="1" x14ac:dyDescent="0.25">
      <c r="A1096" t="s">
        <v>7591</v>
      </c>
      <c r="B1096" t="s">
        <v>10551</v>
      </c>
      <c r="C1096" t="s">
        <v>9505</v>
      </c>
      <c r="D1096" t="str">
        <f>TRIM(LEFT(SUBSTITUTE(SUBSTITUTE(SUBSTITUTE(Table1[[#This Row],[Product_category]],"&amp;"," &amp; "),"HomeImprovement","Home Improvement"),"Car&amp;Motorbike","Car &amp; Motorbike"),999))</f>
        <v>Home &amp; Kitchen</v>
      </c>
      <c r="E1096" s="1" t="s">
        <v>9520</v>
      </c>
      <c r="F1096">
        <v>89</v>
      </c>
      <c r="G1096">
        <v>89</v>
      </c>
      <c r="H1096" t="str">
        <f>IF(Table1[[#This Row],[actual_price]]&lt;500,"&lt;500",
   IF(Table1[[#This Row],[actual_price]]&lt;=1000,"500–1000",IF(Table1[[#This Row],[actual_price]]&lt;=10000, "1000-10000",IF(Table1[[#This Row],[actual_price]]&lt;=50000, "10000-50000",IF(Table1[[#This Row],[actual_price]]&lt;=100000, "50000-100000","&gt;100000")))))</f>
        <v>&lt;500</v>
      </c>
      <c r="I1096" t="str">
        <f>IF(Table1[[#This Row],[discount_percentage]] &lt;=20%, "0-20%",IF(Table1[[#This Row],[discount_percentage]] &lt;=50%, "20-50%", IF(Table1[[#This Row],[discount_percentage]] &lt;=70%, "50-70%", "70-100%" )))</f>
        <v>0-20%</v>
      </c>
      <c r="J1096" s="1" t="str">
        <f>IF(Table1[[#This Row],[discount_percentage]] &gt;= 50%, "Over 50% discount", "Below 50% discount")</f>
        <v>Below 50% discount</v>
      </c>
      <c r="K1096" s="4">
        <v>0</v>
      </c>
      <c r="L1096">
        <v>4.2</v>
      </c>
      <c r="M1096">
        <f>ROUND(Table1[[#This Row],[rating]], 0)</f>
        <v>4</v>
      </c>
      <c r="N1096" s="1">
        <v>19621</v>
      </c>
      <c r="O1096" s="1">
        <f>Table1[[#This Row],[rating]]*Table1[[#This Row],[ rating_count ]]</f>
        <v>82408.2</v>
      </c>
      <c r="P1096" s="1" t="str">
        <f>IF(Table1[[#This Row],[ rating_count ]]&lt;= 1000, "&lt;=1000", "&gt;=1000" )</f>
        <v>&gt;=1000</v>
      </c>
      <c r="Q1096" s="1">
        <f>Table1[[#This Row],[ rating_count ]]*Table1[[#This Row],[actual_price]]</f>
        <v>1746269</v>
      </c>
      <c r="R1096" t="s">
        <v>11728</v>
      </c>
      <c r="S1096" s="6" t="s">
        <v>7592</v>
      </c>
      <c r="T1096" t="s">
        <v>12295</v>
      </c>
      <c r="U1096" t="s">
        <v>7593</v>
      </c>
      <c r="V1096">
        <f>IF(TRIM(Table1[[#This Row],[review_id]])="", 0, LEN(Table1[[#This Row],[review_id]]) - LEN(SUBSTITUTE(Table1[[#This Row],[review_id]], ",", "")) + 1)</f>
        <v>8</v>
      </c>
      <c r="W1096" t="s">
        <v>7594</v>
      </c>
      <c r="X1096" t="s">
        <v>7595</v>
      </c>
      <c r="Y1096" t="s">
        <v>7596</v>
      </c>
      <c r="Z1096" t="s">
        <v>7597</v>
      </c>
    </row>
    <row r="1097" spans="1:26" hidden="1" x14ac:dyDescent="0.25">
      <c r="A1097" t="s">
        <v>7598</v>
      </c>
      <c r="B1097" t="s">
        <v>10552</v>
      </c>
      <c r="C1097" t="s">
        <v>9505</v>
      </c>
      <c r="D1097" t="str">
        <f>TRIM(LEFT(SUBSTITUTE(SUBSTITUTE(SUBSTITUTE(Table1[[#This Row],[Product_category]],"&amp;"," &amp; "),"HomeImprovement","Home Improvement"),"Car&amp;Motorbike","Car &amp; Motorbike"),999))</f>
        <v>Home &amp; Kitchen</v>
      </c>
      <c r="E1097" s="1" t="s">
        <v>9519</v>
      </c>
      <c r="F1097" s="1">
        <v>1400</v>
      </c>
      <c r="G1097" s="1">
        <v>2485</v>
      </c>
      <c r="H1097" s="1" t="str">
        <f>IF(Table1[[#This Row],[actual_price]]&lt;500,"&lt;500",
   IF(Table1[[#This Row],[actual_price]]&lt;=1000,"500–1000",IF(Table1[[#This Row],[actual_price]]&lt;=10000, "1000-10000",IF(Table1[[#This Row],[actual_price]]&lt;=50000, "10000-50000",IF(Table1[[#This Row],[actual_price]]&lt;=100000, "50000-100000","&gt;100000")))))</f>
        <v>1000-10000</v>
      </c>
      <c r="I1097" s="1" t="str">
        <f>IF(Table1[[#This Row],[discount_percentage]] &lt;=20%, "0-20%",IF(Table1[[#This Row],[discount_percentage]] &lt;=50%, "20-50%", IF(Table1[[#This Row],[discount_percentage]] &lt;=70%, "50-70%", "70-100%" )))</f>
        <v>20-50%</v>
      </c>
      <c r="J1097" s="1" t="str">
        <f>IF(Table1[[#This Row],[discount_percentage]] &gt;= 50%, "Over 50% discount", "Below 50% discount")</f>
        <v>Below 50% discount</v>
      </c>
      <c r="K1097" s="4">
        <v>0.44</v>
      </c>
      <c r="L1097">
        <v>4.0999999999999996</v>
      </c>
      <c r="M1097">
        <f>ROUND(Table1[[#This Row],[rating]], 0)</f>
        <v>4</v>
      </c>
      <c r="N1097" s="1">
        <v>19998</v>
      </c>
      <c r="O1097" s="1">
        <f>Table1[[#This Row],[rating]]*Table1[[#This Row],[ rating_count ]]</f>
        <v>81991.799999999988</v>
      </c>
      <c r="P1097" s="1" t="str">
        <f>IF(Table1[[#This Row],[ rating_count ]]&lt;= 1000, "&lt;=1000", "&gt;=1000" )</f>
        <v>&gt;=1000</v>
      </c>
      <c r="Q1097" s="1">
        <f>Table1[[#This Row],[ rating_count ]]*Table1[[#This Row],[actual_price]]</f>
        <v>49695030</v>
      </c>
      <c r="R1097" t="s">
        <v>11729</v>
      </c>
      <c r="S1097" s="6" t="s">
        <v>7599</v>
      </c>
      <c r="T1097" t="s">
        <v>12296</v>
      </c>
      <c r="U1097" t="s">
        <v>7600</v>
      </c>
      <c r="V1097">
        <f>IF(TRIM(Table1[[#This Row],[review_id]])="", 0, LEN(Table1[[#This Row],[review_id]]) - LEN(SUBSTITUTE(Table1[[#This Row],[review_id]], ",", "")) + 1)</f>
        <v>8</v>
      </c>
      <c r="W1097" t="s">
        <v>7601</v>
      </c>
      <c r="X1097" t="s">
        <v>7602</v>
      </c>
      <c r="Y1097" t="s">
        <v>7603</v>
      </c>
      <c r="Z1097" t="s">
        <v>7604</v>
      </c>
    </row>
    <row r="1098" spans="1:26" hidden="1" x14ac:dyDescent="0.25">
      <c r="A1098" t="s">
        <v>7605</v>
      </c>
      <c r="B1098" t="s">
        <v>10553</v>
      </c>
      <c r="C1098" t="s">
        <v>9505</v>
      </c>
      <c r="D1098" t="str">
        <f>TRIM(LEFT(SUBSTITUTE(SUBSTITUTE(SUBSTITUTE(Table1[[#This Row],[Product_category]],"&amp;"," &amp; "),"HomeImprovement","Home Improvement"),"Car&amp;Motorbike","Car &amp; Motorbike"),999))</f>
        <v>Home &amp; Kitchen</v>
      </c>
      <c r="E1098" s="1" t="s">
        <v>9519</v>
      </c>
      <c r="F1098">
        <v>355</v>
      </c>
      <c r="G1098">
        <v>899</v>
      </c>
      <c r="H1098" t="str">
        <f>IF(Table1[[#This Row],[actual_price]]&lt;500,"&lt;500",
   IF(Table1[[#This Row],[actual_price]]&lt;=1000,"500–1000",IF(Table1[[#This Row],[actual_price]]&lt;=10000, "1000-10000",IF(Table1[[#This Row],[actual_price]]&lt;=50000, "10000-50000",IF(Table1[[#This Row],[actual_price]]&lt;=100000, "50000-100000","&gt;100000")))))</f>
        <v>500–1000</v>
      </c>
      <c r="I1098" t="str">
        <f>IF(Table1[[#This Row],[discount_percentage]] &lt;=20%, "0-20%",IF(Table1[[#This Row],[discount_percentage]] &lt;=50%, "20-50%", IF(Table1[[#This Row],[discount_percentage]] &lt;=70%, "50-70%", "70-100%" )))</f>
        <v>50-70%</v>
      </c>
      <c r="J1098" s="1" t="str">
        <f>IF(Table1[[#This Row],[discount_percentage]] &gt;= 50%, "Over 50% discount", "Below 50% discount")</f>
        <v>Over 50% discount</v>
      </c>
      <c r="K1098" s="4">
        <v>0.61</v>
      </c>
      <c r="L1098">
        <v>4.0999999999999996</v>
      </c>
      <c r="M1098">
        <f>ROUND(Table1[[#This Row],[rating]], 0)</f>
        <v>4</v>
      </c>
      <c r="N1098" s="1">
        <v>1051</v>
      </c>
      <c r="O1098" s="1">
        <f>Table1[[#This Row],[rating]]*Table1[[#This Row],[ rating_count ]]</f>
        <v>4309.0999999999995</v>
      </c>
      <c r="P1098" s="1" t="str">
        <f>IF(Table1[[#This Row],[ rating_count ]]&lt;= 1000, "&lt;=1000", "&gt;=1000" )</f>
        <v>&gt;=1000</v>
      </c>
      <c r="Q1098" s="1">
        <f>Table1[[#This Row],[ rating_count ]]*Table1[[#This Row],[actual_price]]</f>
        <v>944849</v>
      </c>
      <c r="R1098" t="s">
        <v>11730</v>
      </c>
      <c r="S1098" s="6" t="s">
        <v>7606</v>
      </c>
      <c r="T1098" t="s">
        <v>6739</v>
      </c>
      <c r="U1098" t="s">
        <v>7608</v>
      </c>
      <c r="V1098">
        <f>IF(TRIM(Table1[[#This Row],[review_id]])="", 0, LEN(Table1[[#This Row],[review_id]]) - LEN(SUBSTITUTE(Table1[[#This Row],[review_id]], ",", "")) + 1)</f>
        <v>8</v>
      </c>
      <c r="W1098" t="s">
        <v>7609</v>
      </c>
      <c r="X1098" t="s">
        <v>7610</v>
      </c>
      <c r="Y1098" t="s">
        <v>7611</v>
      </c>
      <c r="Z1098" t="s">
        <v>7612</v>
      </c>
    </row>
    <row r="1099" spans="1:26" hidden="1" x14ac:dyDescent="0.25">
      <c r="A1099" t="s">
        <v>7613</v>
      </c>
      <c r="B1099" t="s">
        <v>10554</v>
      </c>
      <c r="C1099" t="s">
        <v>9505</v>
      </c>
      <c r="D1099" t="str">
        <f>TRIM(LEFT(SUBSTITUTE(SUBSTITUTE(SUBSTITUTE(Table1[[#This Row],[Product_category]],"&amp;"," &amp; "),"HomeImprovement","Home Improvement"),"Car&amp;Motorbike","Car &amp; Motorbike"),999))</f>
        <v>Home &amp; Kitchen</v>
      </c>
      <c r="E1099" t="s">
        <v>9519</v>
      </c>
      <c r="F1099" s="1">
        <v>2169</v>
      </c>
      <c r="G1099" s="1">
        <v>3279</v>
      </c>
      <c r="H1099" s="1" t="str">
        <f>IF(Table1[[#This Row],[actual_price]]&lt;500,"&lt;500",
   IF(Table1[[#This Row],[actual_price]]&lt;=1000,"500–1000",IF(Table1[[#This Row],[actual_price]]&lt;=10000, "1000-10000",IF(Table1[[#This Row],[actual_price]]&lt;=50000, "10000-50000",IF(Table1[[#This Row],[actual_price]]&lt;=100000, "50000-100000","&gt;100000")))))</f>
        <v>1000-10000</v>
      </c>
      <c r="I1099" s="1" t="str">
        <f>IF(Table1[[#This Row],[discount_percentage]] &lt;=20%, "0-20%",IF(Table1[[#This Row],[discount_percentage]] &lt;=50%, "20-50%", IF(Table1[[#This Row],[discount_percentage]] &lt;=70%, "50-70%", "70-100%" )))</f>
        <v>20-50%</v>
      </c>
      <c r="J1099" s="1" t="str">
        <f>IF(Table1[[#This Row],[discount_percentage]] &gt;= 50%, "Over 50% discount", "Below 50% discount")</f>
        <v>Below 50% discount</v>
      </c>
      <c r="K1099" s="4">
        <v>0.34</v>
      </c>
      <c r="L1099">
        <v>4.0999999999999996</v>
      </c>
      <c r="M1099">
        <f>ROUND(Table1[[#This Row],[rating]], 0)</f>
        <v>4</v>
      </c>
      <c r="N1099" s="1">
        <v>1716</v>
      </c>
      <c r="O1099" s="1">
        <f>Table1[[#This Row],[rating]]*Table1[[#This Row],[ rating_count ]]</f>
        <v>7035.5999999999995</v>
      </c>
      <c r="P1099" s="1" t="str">
        <f>IF(Table1[[#This Row],[ rating_count ]]&lt;= 1000, "&lt;=1000", "&gt;=1000" )</f>
        <v>&gt;=1000</v>
      </c>
      <c r="Q1099" s="1">
        <f>Table1[[#This Row],[ rating_count ]]*Table1[[#This Row],[actual_price]]</f>
        <v>5626764</v>
      </c>
      <c r="R1099" t="s">
        <v>11731</v>
      </c>
      <c r="S1099" s="6" t="s">
        <v>7614</v>
      </c>
      <c r="T1099" t="s">
        <v>12297</v>
      </c>
      <c r="U1099" t="s">
        <v>7616</v>
      </c>
      <c r="V1099">
        <f>IF(TRIM(Table1[[#This Row],[review_id]])="", 0, LEN(Table1[[#This Row],[review_id]]) - LEN(SUBSTITUTE(Table1[[#This Row],[review_id]], ",", "")) + 1)</f>
        <v>8</v>
      </c>
      <c r="W1099" t="s">
        <v>7617</v>
      </c>
      <c r="X1099" t="s">
        <v>7618</v>
      </c>
      <c r="Y1099" t="s">
        <v>7619</v>
      </c>
      <c r="Z1099" t="s">
        <v>7620</v>
      </c>
    </row>
    <row r="1100" spans="1:26" hidden="1" x14ac:dyDescent="0.25">
      <c r="A1100" t="s">
        <v>7621</v>
      </c>
      <c r="B1100" t="s">
        <v>10555</v>
      </c>
      <c r="C1100" t="s">
        <v>9505</v>
      </c>
      <c r="D1100" t="str">
        <f>TRIM(LEFT(SUBSTITUTE(SUBSTITUTE(SUBSTITUTE(Table1[[#This Row],[Product_category]],"&amp;"," &amp; "),"HomeImprovement","Home Improvement"),"Car&amp;Motorbike","Car &amp; Motorbike"),999))</f>
        <v>Home &amp; Kitchen</v>
      </c>
      <c r="E1100" s="1" t="s">
        <v>9519</v>
      </c>
      <c r="F1100" s="1">
        <v>2799</v>
      </c>
      <c r="G1100" s="1">
        <v>3799</v>
      </c>
      <c r="H1100" s="1" t="str">
        <f>IF(Table1[[#This Row],[actual_price]]&lt;500,"&lt;500",
   IF(Table1[[#This Row],[actual_price]]&lt;=1000,"500–1000",IF(Table1[[#This Row],[actual_price]]&lt;=10000, "1000-10000",IF(Table1[[#This Row],[actual_price]]&lt;=50000, "10000-50000",IF(Table1[[#This Row],[actual_price]]&lt;=100000, "50000-100000","&gt;100000")))))</f>
        <v>1000-10000</v>
      </c>
      <c r="I1100" s="1" t="str">
        <f>IF(Table1[[#This Row],[discount_percentage]] &lt;=20%, "0-20%",IF(Table1[[#This Row],[discount_percentage]] &lt;=50%, "20-50%", IF(Table1[[#This Row],[discount_percentage]] &lt;=70%, "50-70%", "70-100%" )))</f>
        <v>20-50%</v>
      </c>
      <c r="J1100" s="1" t="str">
        <f>IF(Table1[[#This Row],[discount_percentage]] &gt;= 50%, "Over 50% discount", "Below 50% discount")</f>
        <v>Below 50% discount</v>
      </c>
      <c r="K1100" s="4">
        <v>0.26</v>
      </c>
      <c r="L1100">
        <v>3.9</v>
      </c>
      <c r="M1100">
        <f>ROUND(Table1[[#This Row],[rating]], 0)</f>
        <v>4</v>
      </c>
      <c r="N1100" s="1">
        <v>32931</v>
      </c>
      <c r="O1100" s="1">
        <f>Table1[[#This Row],[rating]]*Table1[[#This Row],[ rating_count ]]</f>
        <v>128430.9</v>
      </c>
      <c r="P1100" s="1" t="str">
        <f>IF(Table1[[#This Row],[ rating_count ]]&lt;= 1000, "&lt;=1000", "&gt;=1000" )</f>
        <v>&gt;=1000</v>
      </c>
      <c r="Q1100" s="1">
        <f>Table1[[#This Row],[ rating_count ]]*Table1[[#This Row],[actual_price]]</f>
        <v>125104869</v>
      </c>
      <c r="R1100" t="s">
        <v>11732</v>
      </c>
      <c r="S1100" s="6" t="s">
        <v>7622</v>
      </c>
      <c r="T1100" t="s">
        <v>6754</v>
      </c>
      <c r="U1100" t="s">
        <v>7623</v>
      </c>
      <c r="V1100">
        <f>IF(TRIM(Table1[[#This Row],[review_id]])="", 0, LEN(Table1[[#This Row],[review_id]]) - LEN(SUBSTITUTE(Table1[[#This Row],[review_id]], ",", "")) + 1)</f>
        <v>8</v>
      </c>
      <c r="W1100" t="s">
        <v>7624</v>
      </c>
      <c r="X1100" t="s">
        <v>7625</v>
      </c>
      <c r="Y1100" t="s">
        <v>7626</v>
      </c>
      <c r="Z1100" t="s">
        <v>7627</v>
      </c>
    </row>
    <row r="1101" spans="1:26" hidden="1" x14ac:dyDescent="0.25">
      <c r="A1101" t="s">
        <v>7628</v>
      </c>
      <c r="B1101" t="s">
        <v>10556</v>
      </c>
      <c r="C1101" t="s">
        <v>9505</v>
      </c>
      <c r="D1101" t="str">
        <f>TRIM(LEFT(SUBSTITUTE(SUBSTITUTE(SUBSTITUTE(Table1[[#This Row],[Product_category]],"&amp;"," &amp; "),"HomeImprovement","Home Improvement"),"Car&amp;Motorbike","Car &amp; Motorbike"),999))</f>
        <v>Home &amp; Kitchen</v>
      </c>
      <c r="E1101" s="1" t="s">
        <v>9519</v>
      </c>
      <c r="F1101">
        <v>899</v>
      </c>
      <c r="G1101" s="1">
        <v>1249</v>
      </c>
      <c r="H1101" s="1" t="str">
        <f>IF(Table1[[#This Row],[actual_price]]&lt;500,"&lt;500",
   IF(Table1[[#This Row],[actual_price]]&lt;=1000,"500–1000",IF(Table1[[#This Row],[actual_price]]&lt;=10000, "1000-10000",IF(Table1[[#This Row],[actual_price]]&lt;=50000, "10000-50000",IF(Table1[[#This Row],[actual_price]]&lt;=100000, "50000-100000","&gt;100000")))))</f>
        <v>1000-10000</v>
      </c>
      <c r="I1101" s="1" t="str">
        <f>IF(Table1[[#This Row],[discount_percentage]] &lt;=20%, "0-20%",IF(Table1[[#This Row],[discount_percentage]] &lt;=50%, "20-50%", IF(Table1[[#This Row],[discount_percentage]] &lt;=70%, "50-70%", "70-100%" )))</f>
        <v>20-50%</v>
      </c>
      <c r="J1101" s="1" t="str">
        <f>IF(Table1[[#This Row],[discount_percentage]] &gt;= 50%, "Over 50% discount", "Below 50% discount")</f>
        <v>Below 50% discount</v>
      </c>
      <c r="K1101" s="4">
        <v>0.28000000000000003</v>
      </c>
      <c r="L1101">
        <v>3.9</v>
      </c>
      <c r="M1101">
        <f>ROUND(Table1[[#This Row],[rating]], 0)</f>
        <v>4</v>
      </c>
      <c r="N1101" s="1">
        <v>17424</v>
      </c>
      <c r="O1101" s="1">
        <f>Table1[[#This Row],[rating]]*Table1[[#This Row],[ rating_count ]]</f>
        <v>67953.599999999991</v>
      </c>
      <c r="P1101" s="1" t="str">
        <f>IF(Table1[[#This Row],[ rating_count ]]&lt;= 1000, "&lt;=1000", "&gt;=1000" )</f>
        <v>&gt;=1000</v>
      </c>
      <c r="Q1101" s="1">
        <f>Table1[[#This Row],[ rating_count ]]*Table1[[#This Row],[actual_price]]</f>
        <v>21762576</v>
      </c>
      <c r="R1101" t="s">
        <v>11733</v>
      </c>
      <c r="S1101" s="6" t="s">
        <v>7629</v>
      </c>
      <c r="T1101" t="s">
        <v>6762</v>
      </c>
      <c r="U1101" t="s">
        <v>7631</v>
      </c>
      <c r="V1101">
        <f>IF(TRIM(Table1[[#This Row],[review_id]])="", 0, LEN(Table1[[#This Row],[review_id]]) - LEN(SUBSTITUTE(Table1[[#This Row],[review_id]], ",", "")) + 1)</f>
        <v>8</v>
      </c>
      <c r="W1101" t="s">
        <v>7632</v>
      </c>
      <c r="X1101" t="s">
        <v>7633</v>
      </c>
      <c r="Y1101" t="s">
        <v>7634</v>
      </c>
      <c r="Z1101" t="s">
        <v>7635</v>
      </c>
    </row>
    <row r="1102" spans="1:26" hidden="1" x14ac:dyDescent="0.25">
      <c r="A1102" t="s">
        <v>7636</v>
      </c>
      <c r="B1102" t="s">
        <v>10557</v>
      </c>
      <c r="C1102" t="s">
        <v>9505</v>
      </c>
      <c r="D1102" t="str">
        <f>TRIM(LEFT(SUBSTITUTE(SUBSTITUTE(SUBSTITUTE(Table1[[#This Row],[Product_category]],"&amp;"," &amp; "),"HomeImprovement","Home Improvement"),"Car&amp;Motorbike","Car &amp; Motorbike"),999))</f>
        <v>Home &amp; Kitchen</v>
      </c>
      <c r="E1102" s="1" t="s">
        <v>9519</v>
      </c>
      <c r="F1102" s="1">
        <v>2499</v>
      </c>
      <c r="G1102" s="1">
        <v>5000</v>
      </c>
      <c r="H1102" s="1" t="str">
        <f>IF(Table1[[#This Row],[actual_price]]&lt;500,"&lt;500",
   IF(Table1[[#This Row],[actual_price]]&lt;=1000,"500–1000",IF(Table1[[#This Row],[actual_price]]&lt;=10000, "1000-10000",IF(Table1[[#This Row],[actual_price]]&lt;=50000, "10000-50000",IF(Table1[[#This Row],[actual_price]]&lt;=100000, "50000-100000","&gt;100000")))))</f>
        <v>1000-10000</v>
      </c>
      <c r="I1102" s="1" t="str">
        <f>IF(Table1[[#This Row],[discount_percentage]] &lt;=20%, "0-20%",IF(Table1[[#This Row],[discount_percentage]] &lt;=50%, "20-50%", IF(Table1[[#This Row],[discount_percentage]] &lt;=70%, "50-70%", "70-100%" )))</f>
        <v>20-50%</v>
      </c>
      <c r="J1102" s="1" t="str">
        <f>IF(Table1[[#This Row],[discount_percentage]] &gt;= 50%, "Over 50% discount", "Below 50% discount")</f>
        <v>Over 50% discount</v>
      </c>
      <c r="K1102" s="4">
        <v>0.5</v>
      </c>
      <c r="L1102">
        <v>3.8</v>
      </c>
      <c r="M1102">
        <f>ROUND(Table1[[#This Row],[rating]], 0)</f>
        <v>4</v>
      </c>
      <c r="N1102" s="1">
        <v>1889</v>
      </c>
      <c r="O1102" s="1">
        <f>Table1[[#This Row],[rating]]*Table1[[#This Row],[ rating_count ]]</f>
        <v>7178.2</v>
      </c>
      <c r="P1102" s="1" t="str">
        <f>IF(Table1[[#This Row],[ rating_count ]]&lt;= 1000, "&lt;=1000", "&gt;=1000" )</f>
        <v>&gt;=1000</v>
      </c>
      <c r="Q1102" s="1">
        <f>Table1[[#This Row],[ rating_count ]]*Table1[[#This Row],[actual_price]]</f>
        <v>9445000</v>
      </c>
      <c r="R1102" t="s">
        <v>11734</v>
      </c>
      <c r="S1102" s="6" t="s">
        <v>7637</v>
      </c>
      <c r="T1102" t="s">
        <v>6770</v>
      </c>
      <c r="U1102" t="s">
        <v>7639</v>
      </c>
      <c r="V1102">
        <f>IF(TRIM(Table1[[#This Row],[review_id]])="", 0, LEN(Table1[[#This Row],[review_id]]) - LEN(SUBSTITUTE(Table1[[#This Row],[review_id]], ",", "")) + 1)</f>
        <v>8</v>
      </c>
      <c r="W1102" t="s">
        <v>7640</v>
      </c>
      <c r="X1102" t="s">
        <v>7641</v>
      </c>
      <c r="Y1102" t="s">
        <v>7642</v>
      </c>
      <c r="Z1102" t="s">
        <v>7643</v>
      </c>
    </row>
    <row r="1103" spans="1:26" hidden="1" x14ac:dyDescent="0.25">
      <c r="A1103" t="s">
        <v>7644</v>
      </c>
      <c r="B1103" t="s">
        <v>10558</v>
      </c>
      <c r="C1103" t="s">
        <v>9505</v>
      </c>
      <c r="D1103" t="str">
        <f>TRIM(LEFT(SUBSTITUTE(SUBSTITUTE(SUBSTITUTE(Table1[[#This Row],[Product_category]],"&amp;"," &amp; "),"HomeImprovement","Home Improvement"),"Car&amp;Motorbike","Car &amp; Motorbike"),999))</f>
        <v>Home &amp; Kitchen</v>
      </c>
      <c r="E1103" s="1" t="s">
        <v>9519</v>
      </c>
      <c r="F1103" s="1">
        <v>3599</v>
      </c>
      <c r="G1103" s="1">
        <v>7299</v>
      </c>
      <c r="H1103" s="1" t="str">
        <f>IF(Table1[[#This Row],[actual_price]]&lt;500,"&lt;500",
   IF(Table1[[#This Row],[actual_price]]&lt;=1000,"500–1000",IF(Table1[[#This Row],[actual_price]]&lt;=10000, "1000-10000",IF(Table1[[#This Row],[actual_price]]&lt;=50000, "10000-50000",IF(Table1[[#This Row],[actual_price]]&lt;=100000, "50000-100000","&gt;100000")))))</f>
        <v>1000-10000</v>
      </c>
      <c r="I1103" s="1" t="str">
        <f>IF(Table1[[#This Row],[discount_percentage]] &lt;=20%, "0-20%",IF(Table1[[#This Row],[discount_percentage]] &lt;=50%, "20-50%", IF(Table1[[#This Row],[discount_percentage]] &lt;=70%, "50-70%", "70-100%" )))</f>
        <v>50-70%</v>
      </c>
      <c r="J1103" s="1" t="str">
        <f>IF(Table1[[#This Row],[discount_percentage]] &gt;= 50%, "Over 50% discount", "Below 50% discount")</f>
        <v>Over 50% discount</v>
      </c>
      <c r="K1103" s="4">
        <v>0.51</v>
      </c>
      <c r="L1103">
        <v>4</v>
      </c>
      <c r="M1103">
        <f>ROUND(Table1[[#This Row],[rating]], 0)</f>
        <v>4</v>
      </c>
      <c r="N1103" s="1">
        <v>10324</v>
      </c>
      <c r="O1103" s="1">
        <f>Table1[[#This Row],[rating]]*Table1[[#This Row],[ rating_count ]]</f>
        <v>41296</v>
      </c>
      <c r="P1103" s="1" t="str">
        <f>IF(Table1[[#This Row],[ rating_count ]]&lt;= 1000, "&lt;=1000", "&gt;=1000" )</f>
        <v>&gt;=1000</v>
      </c>
      <c r="Q1103" s="1">
        <f>Table1[[#This Row],[ rating_count ]]*Table1[[#This Row],[actual_price]]</f>
        <v>75354876</v>
      </c>
      <c r="R1103" t="s">
        <v>11735</v>
      </c>
      <c r="S1103" s="6" t="s">
        <v>7645</v>
      </c>
      <c r="T1103" t="s">
        <v>6779</v>
      </c>
      <c r="U1103" t="s">
        <v>7646</v>
      </c>
      <c r="V1103">
        <f>IF(TRIM(Table1[[#This Row],[review_id]])="", 0, LEN(Table1[[#This Row],[review_id]]) - LEN(SUBSTITUTE(Table1[[#This Row],[review_id]], ",", "")) + 1)</f>
        <v>8</v>
      </c>
      <c r="W1103" t="s">
        <v>7647</v>
      </c>
      <c r="X1103" t="s">
        <v>7648</v>
      </c>
      <c r="Y1103" t="s">
        <v>7649</v>
      </c>
      <c r="Z1103" t="s">
        <v>7650</v>
      </c>
    </row>
    <row r="1104" spans="1:26" hidden="1" x14ac:dyDescent="0.25">
      <c r="A1104" t="s">
        <v>7651</v>
      </c>
      <c r="B1104" t="s">
        <v>10559</v>
      </c>
      <c r="C1104" t="s">
        <v>9505</v>
      </c>
      <c r="D1104" t="str">
        <f>TRIM(LEFT(SUBSTITUTE(SUBSTITUTE(SUBSTITUTE(Table1[[#This Row],[Product_category]],"&amp;"," &amp; "),"HomeImprovement","Home Improvement"),"Car&amp;Motorbike","Car &amp; Motorbike"),999))</f>
        <v>Home &amp; Kitchen</v>
      </c>
      <c r="E1104" t="s">
        <v>9519</v>
      </c>
      <c r="F1104">
        <v>499</v>
      </c>
      <c r="G1104">
        <v>625</v>
      </c>
      <c r="H1104" t="str">
        <f>IF(Table1[[#This Row],[actual_price]]&lt;500,"&lt;500",
   IF(Table1[[#This Row],[actual_price]]&lt;=1000,"500–1000",IF(Table1[[#This Row],[actual_price]]&lt;=10000, "1000-10000",IF(Table1[[#This Row],[actual_price]]&lt;=50000, "10000-50000",IF(Table1[[#This Row],[actual_price]]&lt;=100000, "50000-100000","&gt;100000")))))</f>
        <v>500–1000</v>
      </c>
      <c r="I1104" t="str">
        <f>IF(Table1[[#This Row],[discount_percentage]] &lt;=20%, "0-20%",IF(Table1[[#This Row],[discount_percentage]] &lt;=50%, "20-50%", IF(Table1[[#This Row],[discount_percentage]] &lt;=70%, "50-70%", "70-100%" )))</f>
        <v>0-20%</v>
      </c>
      <c r="J1104" s="1" t="str">
        <f>IF(Table1[[#This Row],[discount_percentage]] &gt;= 50%, "Over 50% discount", "Below 50% discount")</f>
        <v>Below 50% discount</v>
      </c>
      <c r="K1104" s="4">
        <v>0.2</v>
      </c>
      <c r="L1104">
        <v>4.2</v>
      </c>
      <c r="M1104">
        <f>ROUND(Table1[[#This Row],[rating]], 0)</f>
        <v>4</v>
      </c>
      <c r="N1104" s="1">
        <v>5355</v>
      </c>
      <c r="O1104" s="1">
        <f>Table1[[#This Row],[rating]]*Table1[[#This Row],[ rating_count ]]</f>
        <v>22491</v>
      </c>
      <c r="P1104" s="1" t="str">
        <f>IF(Table1[[#This Row],[ rating_count ]]&lt;= 1000, "&lt;=1000", "&gt;=1000" )</f>
        <v>&gt;=1000</v>
      </c>
      <c r="Q1104" s="1">
        <f>Table1[[#This Row],[ rating_count ]]*Table1[[#This Row],[actual_price]]</f>
        <v>3346875</v>
      </c>
      <c r="R1104" t="s">
        <v>11736</v>
      </c>
      <c r="S1104" s="6" t="s">
        <v>7652</v>
      </c>
      <c r="T1104" t="s">
        <v>6787</v>
      </c>
      <c r="U1104" t="s">
        <v>7654</v>
      </c>
      <c r="V1104">
        <f>IF(TRIM(Table1[[#This Row],[review_id]])="", 0, LEN(Table1[[#This Row],[review_id]]) - LEN(SUBSTITUTE(Table1[[#This Row],[review_id]], ",", "")) + 1)</f>
        <v>8</v>
      </c>
      <c r="W1104" t="s">
        <v>7655</v>
      </c>
      <c r="X1104" t="s">
        <v>7656</v>
      </c>
      <c r="Y1104" t="s">
        <v>7657</v>
      </c>
      <c r="Z1104" t="s">
        <v>7658</v>
      </c>
    </row>
    <row r="1105" spans="1:26" hidden="1" x14ac:dyDescent="0.25">
      <c r="A1105" t="s">
        <v>7659</v>
      </c>
      <c r="B1105" t="s">
        <v>10560</v>
      </c>
      <c r="C1105" t="s">
        <v>9505</v>
      </c>
      <c r="D1105" t="str">
        <f>TRIM(LEFT(SUBSTITUTE(SUBSTITUTE(SUBSTITUTE(Table1[[#This Row],[Product_category]],"&amp;"," &amp; "),"HomeImprovement","Home Improvement"),"Car&amp;Motorbike","Car &amp; Motorbike"),999))</f>
        <v>Home &amp; Kitchen</v>
      </c>
      <c r="E1105" s="1" t="s">
        <v>9520</v>
      </c>
      <c r="F1105">
        <v>653</v>
      </c>
      <c r="G1105" s="1">
        <v>1020</v>
      </c>
      <c r="H1105" s="1" t="str">
        <f>IF(Table1[[#This Row],[actual_price]]&lt;500,"&lt;500",
   IF(Table1[[#This Row],[actual_price]]&lt;=1000,"500–1000",IF(Table1[[#This Row],[actual_price]]&lt;=10000, "1000-10000",IF(Table1[[#This Row],[actual_price]]&lt;=50000, "10000-50000",IF(Table1[[#This Row],[actual_price]]&lt;=100000, "50000-100000","&gt;100000")))))</f>
        <v>1000-10000</v>
      </c>
      <c r="I1105" s="1" t="str">
        <f>IF(Table1[[#This Row],[discount_percentage]] &lt;=20%, "0-20%",IF(Table1[[#This Row],[discount_percentage]] &lt;=50%, "20-50%", IF(Table1[[#This Row],[discount_percentage]] &lt;=70%, "50-70%", "70-100%" )))</f>
        <v>20-50%</v>
      </c>
      <c r="J1105" s="1" t="str">
        <f>IF(Table1[[#This Row],[discount_percentage]] &gt;= 50%, "Over 50% discount", "Below 50% discount")</f>
        <v>Below 50% discount</v>
      </c>
      <c r="K1105" s="4">
        <v>0.36</v>
      </c>
      <c r="L1105">
        <v>4.0999999999999996</v>
      </c>
      <c r="M1105">
        <f>ROUND(Table1[[#This Row],[rating]], 0)</f>
        <v>4</v>
      </c>
      <c r="N1105" s="1">
        <v>3366</v>
      </c>
      <c r="O1105" s="1">
        <f>Table1[[#This Row],[rating]]*Table1[[#This Row],[ rating_count ]]</f>
        <v>13800.599999999999</v>
      </c>
      <c r="P1105" s="1" t="str">
        <f>IF(Table1[[#This Row],[ rating_count ]]&lt;= 1000, "&lt;=1000", "&gt;=1000" )</f>
        <v>&gt;=1000</v>
      </c>
      <c r="Q1105" s="1">
        <f>Table1[[#This Row],[ rating_count ]]*Table1[[#This Row],[actual_price]]</f>
        <v>3433320</v>
      </c>
      <c r="R1105" t="s">
        <v>11737</v>
      </c>
      <c r="S1105" s="6" t="s">
        <v>7660</v>
      </c>
      <c r="T1105" t="s">
        <v>6796</v>
      </c>
      <c r="U1105" t="s">
        <v>7662</v>
      </c>
      <c r="V1105">
        <f>IF(TRIM(Table1[[#This Row],[review_id]])="", 0, LEN(Table1[[#This Row],[review_id]]) - LEN(SUBSTITUTE(Table1[[#This Row],[review_id]], ",", "")) + 1)</f>
        <v>8</v>
      </c>
      <c r="W1105" t="s">
        <v>7663</v>
      </c>
      <c r="X1105" t="s">
        <v>7664</v>
      </c>
      <c r="Y1105" t="s">
        <v>7665</v>
      </c>
      <c r="Z1105" t="s">
        <v>7666</v>
      </c>
    </row>
    <row r="1106" spans="1:26" hidden="1" x14ac:dyDescent="0.25">
      <c r="A1106" t="s">
        <v>7667</v>
      </c>
      <c r="B1106" t="s">
        <v>10561</v>
      </c>
      <c r="C1106" t="s">
        <v>9505</v>
      </c>
      <c r="D1106" t="str">
        <f>TRIM(LEFT(SUBSTITUTE(SUBSTITUTE(SUBSTITUTE(Table1[[#This Row],[Product_category]],"&amp;"," &amp; "),"HomeImprovement","Home Improvement"),"Car&amp;Motorbike","Car &amp; Motorbike"),999))</f>
        <v>Home &amp; Kitchen</v>
      </c>
      <c r="E1106" s="1" t="s">
        <v>9520</v>
      </c>
      <c r="F1106" s="1">
        <v>4789</v>
      </c>
      <c r="G1106" s="1">
        <v>8990</v>
      </c>
      <c r="H1106" s="1" t="str">
        <f>IF(Table1[[#This Row],[actual_price]]&lt;500,"&lt;500",
   IF(Table1[[#This Row],[actual_price]]&lt;=1000,"500–1000",IF(Table1[[#This Row],[actual_price]]&lt;=10000, "1000-10000",IF(Table1[[#This Row],[actual_price]]&lt;=50000, "10000-50000",IF(Table1[[#This Row],[actual_price]]&lt;=100000, "50000-100000","&gt;100000")))))</f>
        <v>1000-10000</v>
      </c>
      <c r="I1106" s="1" t="str">
        <f>IF(Table1[[#This Row],[discount_percentage]] &lt;=20%, "0-20%",IF(Table1[[#This Row],[discount_percentage]] &lt;=50%, "20-50%", IF(Table1[[#This Row],[discount_percentage]] &lt;=70%, "50-70%", "70-100%" )))</f>
        <v>20-50%</v>
      </c>
      <c r="J1106" s="1" t="str">
        <f>IF(Table1[[#This Row],[discount_percentage]] &gt;= 50%, "Over 50% discount", "Below 50% discount")</f>
        <v>Below 50% discount</v>
      </c>
      <c r="K1106" s="4">
        <v>0.47</v>
      </c>
      <c r="L1106">
        <v>4.3</v>
      </c>
      <c r="M1106">
        <f>ROUND(Table1[[#This Row],[rating]], 0)</f>
        <v>4</v>
      </c>
      <c r="N1106" s="1">
        <v>1017</v>
      </c>
      <c r="O1106" s="1">
        <f>Table1[[#This Row],[rating]]*Table1[[#This Row],[ rating_count ]]</f>
        <v>4373.0999999999995</v>
      </c>
      <c r="P1106" s="1" t="str">
        <f>IF(Table1[[#This Row],[ rating_count ]]&lt;= 1000, "&lt;=1000", "&gt;=1000" )</f>
        <v>&gt;=1000</v>
      </c>
      <c r="Q1106" s="1">
        <f>Table1[[#This Row],[ rating_count ]]*Table1[[#This Row],[actual_price]]</f>
        <v>9142830</v>
      </c>
      <c r="R1106" t="s">
        <v>11738</v>
      </c>
      <c r="S1106" s="6" t="s">
        <v>7668</v>
      </c>
      <c r="T1106" t="s">
        <v>12298</v>
      </c>
      <c r="U1106" t="s">
        <v>7670</v>
      </c>
      <c r="V1106">
        <f>IF(TRIM(Table1[[#This Row],[review_id]])="", 0, LEN(Table1[[#This Row],[review_id]]) - LEN(SUBSTITUTE(Table1[[#This Row],[review_id]], ",", "")) + 1)</f>
        <v>8</v>
      </c>
      <c r="W1106" t="s">
        <v>7671</v>
      </c>
      <c r="X1106" t="s">
        <v>7672</v>
      </c>
      <c r="Y1106" t="s">
        <v>7673</v>
      </c>
      <c r="Z1106" t="s">
        <v>7674</v>
      </c>
    </row>
    <row r="1107" spans="1:26" hidden="1" x14ac:dyDescent="0.25">
      <c r="A1107" t="s">
        <v>7675</v>
      </c>
      <c r="B1107" t="s">
        <v>10562</v>
      </c>
      <c r="C1107" t="s">
        <v>9505</v>
      </c>
      <c r="D1107" t="str">
        <f>TRIM(LEFT(SUBSTITUTE(SUBSTITUTE(SUBSTITUTE(Table1[[#This Row],[Product_category]],"&amp;"," &amp; "),"HomeImprovement","Home Improvement"),"Car&amp;Motorbike","Car &amp; Motorbike"),999))</f>
        <v>Home &amp; Kitchen</v>
      </c>
      <c r="E1107" s="1" t="s">
        <v>9519</v>
      </c>
      <c r="F1107" s="1">
        <v>1409</v>
      </c>
      <c r="G1107" s="1">
        <v>1639</v>
      </c>
      <c r="H1107" s="1" t="str">
        <f>IF(Table1[[#This Row],[actual_price]]&lt;500,"&lt;500",
   IF(Table1[[#This Row],[actual_price]]&lt;=1000,"500–1000",IF(Table1[[#This Row],[actual_price]]&lt;=10000, "1000-10000",IF(Table1[[#This Row],[actual_price]]&lt;=50000, "10000-50000",IF(Table1[[#This Row],[actual_price]]&lt;=100000, "50000-100000","&gt;100000")))))</f>
        <v>1000-10000</v>
      </c>
      <c r="I1107" s="1" t="str">
        <f>IF(Table1[[#This Row],[discount_percentage]] &lt;=20%, "0-20%",IF(Table1[[#This Row],[discount_percentage]] &lt;=50%, "20-50%", IF(Table1[[#This Row],[discount_percentage]] &lt;=70%, "50-70%", "70-100%" )))</f>
        <v>0-20%</v>
      </c>
      <c r="J1107" s="1" t="str">
        <f>IF(Table1[[#This Row],[discount_percentage]] &gt;= 50%, "Over 50% discount", "Below 50% discount")</f>
        <v>Below 50% discount</v>
      </c>
      <c r="K1107" s="4">
        <v>0.14000000000000001</v>
      </c>
      <c r="L1107">
        <v>3.7</v>
      </c>
      <c r="M1107">
        <f>ROUND(Table1[[#This Row],[rating]], 0)</f>
        <v>4</v>
      </c>
      <c r="N1107">
        <v>787</v>
      </c>
      <c r="O1107" s="1">
        <f>Table1[[#This Row],[rating]]*Table1[[#This Row],[ rating_count ]]</f>
        <v>2911.9</v>
      </c>
      <c r="P1107" s="1" t="str">
        <f>IF(Table1[[#This Row],[ rating_count ]]&lt;= 1000, "&lt;=1000", "&gt;=1000" )</f>
        <v>&lt;=1000</v>
      </c>
      <c r="Q1107" s="1">
        <f>Table1[[#This Row],[ rating_count ]]*Table1[[#This Row],[actual_price]]</f>
        <v>1289893</v>
      </c>
      <c r="R1107" t="s">
        <v>11739</v>
      </c>
      <c r="S1107" s="6" t="s">
        <v>7676</v>
      </c>
      <c r="T1107" t="s">
        <v>6811</v>
      </c>
      <c r="U1107" t="s">
        <v>7678</v>
      </c>
      <c r="V1107">
        <f>IF(TRIM(Table1[[#This Row],[review_id]])="", 0, LEN(Table1[[#This Row],[review_id]]) - LEN(SUBSTITUTE(Table1[[#This Row],[review_id]], ",", "")) + 1)</f>
        <v>8</v>
      </c>
      <c r="W1107" t="s">
        <v>7679</v>
      </c>
      <c r="X1107" t="s">
        <v>7680</v>
      </c>
      <c r="Y1107" t="s">
        <v>7681</v>
      </c>
      <c r="Z1107" t="s">
        <v>7682</v>
      </c>
    </row>
    <row r="1108" spans="1:26" hidden="1" x14ac:dyDescent="0.25">
      <c r="A1108" t="s">
        <v>7683</v>
      </c>
      <c r="B1108" t="s">
        <v>10563</v>
      </c>
      <c r="C1108" t="s">
        <v>9505</v>
      </c>
      <c r="D1108" t="str">
        <f>TRIM(LEFT(SUBSTITUTE(SUBSTITUTE(SUBSTITUTE(Table1[[#This Row],[Product_category]],"&amp;"," &amp; "),"HomeImprovement","Home Improvement"),"Car&amp;Motorbike","Car &amp; Motorbike"),999))</f>
        <v>Home &amp; Kitchen</v>
      </c>
      <c r="E1108" s="1" t="s">
        <v>9519</v>
      </c>
      <c r="F1108">
        <v>753</v>
      </c>
      <c r="G1108">
        <v>899</v>
      </c>
      <c r="H1108" t="str">
        <f>IF(Table1[[#This Row],[actual_price]]&lt;500,"&lt;500",
   IF(Table1[[#This Row],[actual_price]]&lt;=1000,"500–1000",IF(Table1[[#This Row],[actual_price]]&lt;=10000, "1000-10000",IF(Table1[[#This Row],[actual_price]]&lt;=50000, "10000-50000",IF(Table1[[#This Row],[actual_price]]&lt;=100000, "50000-100000","&gt;100000")))))</f>
        <v>500–1000</v>
      </c>
      <c r="I1108" t="str">
        <f>IF(Table1[[#This Row],[discount_percentage]] &lt;=20%, "0-20%",IF(Table1[[#This Row],[discount_percentage]] &lt;=50%, "20-50%", IF(Table1[[#This Row],[discount_percentage]] &lt;=70%, "50-70%", "70-100%" )))</f>
        <v>0-20%</v>
      </c>
      <c r="J1108" s="1" t="str">
        <f>IF(Table1[[#This Row],[discount_percentage]] &gt;= 50%, "Over 50% discount", "Below 50% discount")</f>
        <v>Below 50% discount</v>
      </c>
      <c r="K1108" s="4">
        <v>0.16</v>
      </c>
      <c r="L1108">
        <v>4.2</v>
      </c>
      <c r="M1108">
        <f>ROUND(Table1[[#This Row],[rating]], 0)</f>
        <v>4</v>
      </c>
      <c r="N1108" s="1">
        <v>18462</v>
      </c>
      <c r="O1108" s="1">
        <f>Table1[[#This Row],[rating]]*Table1[[#This Row],[ rating_count ]]</f>
        <v>77540.400000000009</v>
      </c>
      <c r="P1108" s="1" t="str">
        <f>IF(Table1[[#This Row],[ rating_count ]]&lt;= 1000, "&lt;=1000", "&gt;=1000" )</f>
        <v>&gt;=1000</v>
      </c>
      <c r="Q1108" s="1">
        <f>Table1[[#This Row],[ rating_count ]]*Table1[[#This Row],[actual_price]]</f>
        <v>16597338</v>
      </c>
      <c r="R1108" t="s">
        <v>11740</v>
      </c>
      <c r="S1108" s="6" t="s">
        <v>7684</v>
      </c>
      <c r="T1108" t="s">
        <v>12299</v>
      </c>
      <c r="U1108" t="s">
        <v>7686</v>
      </c>
      <c r="V1108">
        <f>IF(TRIM(Table1[[#This Row],[review_id]])="", 0, LEN(Table1[[#This Row],[review_id]]) - LEN(SUBSTITUTE(Table1[[#This Row],[review_id]], ",", "")) + 1)</f>
        <v>8</v>
      </c>
      <c r="W1108" t="s">
        <v>7687</v>
      </c>
      <c r="X1108" t="s">
        <v>7688</v>
      </c>
      <c r="Y1108" t="s">
        <v>7689</v>
      </c>
      <c r="Z1108" t="s">
        <v>7690</v>
      </c>
    </row>
    <row r="1109" spans="1:26" hidden="1" x14ac:dyDescent="0.25">
      <c r="A1109" t="s">
        <v>7691</v>
      </c>
      <c r="B1109" t="s">
        <v>10564</v>
      </c>
      <c r="C1109" t="s">
        <v>9505</v>
      </c>
      <c r="D1109" t="str">
        <f>TRIM(LEFT(SUBSTITUTE(SUBSTITUTE(SUBSTITUTE(Table1[[#This Row],[Product_category]],"&amp;"," &amp; "),"HomeImprovement","Home Improvement"),"Car&amp;Motorbike","Car &amp; Motorbike"),999))</f>
        <v>Home &amp; Kitchen</v>
      </c>
      <c r="E1109" s="1" t="s">
        <v>9519</v>
      </c>
      <c r="F1109">
        <v>353</v>
      </c>
      <c r="G1109" s="1">
        <v>1199</v>
      </c>
      <c r="H1109" s="1" t="str">
        <f>IF(Table1[[#This Row],[actual_price]]&lt;500,"&lt;500",
   IF(Table1[[#This Row],[actual_price]]&lt;=1000,"500–1000",IF(Table1[[#This Row],[actual_price]]&lt;=10000, "1000-10000",IF(Table1[[#This Row],[actual_price]]&lt;=50000, "10000-50000",IF(Table1[[#This Row],[actual_price]]&lt;=100000, "50000-100000","&gt;100000")))))</f>
        <v>1000-10000</v>
      </c>
      <c r="I1109" s="1" t="str">
        <f>IF(Table1[[#This Row],[discount_percentage]] &lt;=20%, "0-20%",IF(Table1[[#This Row],[discount_percentage]] &lt;=50%, "20-50%", IF(Table1[[#This Row],[discount_percentage]] &lt;=70%, "50-70%", "70-100%" )))</f>
        <v>70-100%</v>
      </c>
      <c r="J1109" s="1" t="str">
        <f>IF(Table1[[#This Row],[discount_percentage]] &gt;= 50%, "Over 50% discount", "Below 50% discount")</f>
        <v>Over 50% discount</v>
      </c>
      <c r="K1109" s="4">
        <v>0.71</v>
      </c>
      <c r="L1109">
        <v>4.3</v>
      </c>
      <c r="M1109">
        <f>ROUND(Table1[[#This Row],[rating]], 0)</f>
        <v>4</v>
      </c>
      <c r="N1109">
        <v>629</v>
      </c>
      <c r="O1109" s="1">
        <f>Table1[[#This Row],[rating]]*Table1[[#This Row],[ rating_count ]]</f>
        <v>2704.7</v>
      </c>
      <c r="P1109" s="1" t="str">
        <f>IF(Table1[[#This Row],[ rating_count ]]&lt;= 1000, "&lt;=1000", "&gt;=1000" )</f>
        <v>&lt;=1000</v>
      </c>
      <c r="Q1109" s="1">
        <f>Table1[[#This Row],[ rating_count ]]*Table1[[#This Row],[actual_price]]</f>
        <v>754171</v>
      </c>
      <c r="R1109" t="s">
        <v>11741</v>
      </c>
      <c r="S1109" s="6" t="s">
        <v>7692</v>
      </c>
      <c r="T1109" t="s">
        <v>6826</v>
      </c>
      <c r="U1109" t="s">
        <v>7694</v>
      </c>
      <c r="V1109">
        <f>IF(TRIM(Table1[[#This Row],[review_id]])="", 0, LEN(Table1[[#This Row],[review_id]]) - LEN(SUBSTITUTE(Table1[[#This Row],[review_id]], ",", "")) + 1)</f>
        <v>8</v>
      </c>
      <c r="W1109" t="s">
        <v>7695</v>
      </c>
      <c r="X1109" t="s">
        <v>7696</v>
      </c>
      <c r="Y1109" t="s">
        <v>7697</v>
      </c>
      <c r="Z1109" t="s">
        <v>7698</v>
      </c>
    </row>
    <row r="1110" spans="1:26" hidden="1" x14ac:dyDescent="0.25">
      <c r="A1110" t="s">
        <v>7699</v>
      </c>
      <c r="B1110" t="s">
        <v>10565</v>
      </c>
      <c r="C1110" t="s">
        <v>9505</v>
      </c>
      <c r="D1110" t="str">
        <f>TRIM(LEFT(SUBSTITUTE(SUBSTITUTE(SUBSTITUTE(Table1[[#This Row],[Product_category]],"&amp;"," &amp; "),"HomeImprovement","Home Improvement"),"Car&amp;Motorbike","Car &amp; Motorbike"),999))</f>
        <v>Home &amp; Kitchen</v>
      </c>
      <c r="E1110" t="s">
        <v>9519</v>
      </c>
      <c r="F1110" s="1">
        <v>1099</v>
      </c>
      <c r="G1110" s="1">
        <v>1899</v>
      </c>
      <c r="H1110" s="1" t="str">
        <f>IF(Table1[[#This Row],[actual_price]]&lt;500,"&lt;500",
   IF(Table1[[#This Row],[actual_price]]&lt;=1000,"500–1000",IF(Table1[[#This Row],[actual_price]]&lt;=10000, "1000-10000",IF(Table1[[#This Row],[actual_price]]&lt;=50000, "10000-50000",IF(Table1[[#This Row],[actual_price]]&lt;=100000, "50000-100000","&gt;100000")))))</f>
        <v>1000-10000</v>
      </c>
      <c r="I1110" s="1" t="str">
        <f>IF(Table1[[#This Row],[discount_percentage]] &lt;=20%, "0-20%",IF(Table1[[#This Row],[discount_percentage]] &lt;=50%, "20-50%", IF(Table1[[#This Row],[discount_percentage]] &lt;=70%, "50-70%", "70-100%" )))</f>
        <v>20-50%</v>
      </c>
      <c r="J1110" s="1" t="str">
        <f>IF(Table1[[#This Row],[discount_percentage]] &gt;= 50%, "Over 50% discount", "Below 50% discount")</f>
        <v>Below 50% discount</v>
      </c>
      <c r="K1110" s="4">
        <v>0.42</v>
      </c>
      <c r="L1110">
        <v>4.3</v>
      </c>
      <c r="M1110">
        <f>ROUND(Table1[[#This Row],[rating]], 0)</f>
        <v>4</v>
      </c>
      <c r="N1110" s="1">
        <v>15276</v>
      </c>
      <c r="O1110" s="1">
        <f>Table1[[#This Row],[rating]]*Table1[[#This Row],[ rating_count ]]</f>
        <v>65686.8</v>
      </c>
      <c r="P1110" s="1" t="str">
        <f>IF(Table1[[#This Row],[ rating_count ]]&lt;= 1000, "&lt;=1000", "&gt;=1000" )</f>
        <v>&gt;=1000</v>
      </c>
      <c r="Q1110" s="1">
        <f>Table1[[#This Row],[ rating_count ]]*Table1[[#This Row],[actual_price]]</f>
        <v>29009124</v>
      </c>
      <c r="R1110" t="s">
        <v>11742</v>
      </c>
      <c r="S1110" s="6" t="s">
        <v>7700</v>
      </c>
      <c r="T1110" t="s">
        <v>12300</v>
      </c>
      <c r="U1110" t="s">
        <v>7702</v>
      </c>
      <c r="V1110">
        <f>IF(TRIM(Table1[[#This Row],[review_id]])="", 0, LEN(Table1[[#This Row],[review_id]]) - LEN(SUBSTITUTE(Table1[[#This Row],[review_id]], ",", "")) + 1)</f>
        <v>6</v>
      </c>
      <c r="W1110" t="s">
        <v>7703</v>
      </c>
      <c r="X1110" t="s">
        <v>7704</v>
      </c>
      <c r="Y1110" t="s">
        <v>7705</v>
      </c>
      <c r="Z1110" t="s">
        <v>7706</v>
      </c>
    </row>
    <row r="1111" spans="1:26" hidden="1" x14ac:dyDescent="0.25">
      <c r="A1111" t="s">
        <v>7707</v>
      </c>
      <c r="B1111" t="s">
        <v>10566</v>
      </c>
      <c r="C1111" t="s">
        <v>9505</v>
      </c>
      <c r="D1111" t="str">
        <f>TRIM(LEFT(SUBSTITUTE(SUBSTITUTE(SUBSTITUTE(Table1[[#This Row],[Product_category]],"&amp;"," &amp; "),"HomeImprovement","Home Improvement"),"Car&amp;Motorbike","Car &amp; Motorbike"),999))</f>
        <v>Home &amp; Kitchen</v>
      </c>
      <c r="E1111" t="s">
        <v>9519</v>
      </c>
      <c r="F1111" s="1">
        <v>8799</v>
      </c>
      <c r="G1111" s="1">
        <v>11595</v>
      </c>
      <c r="H1111" s="1" t="str">
        <f>IF(Table1[[#This Row],[actual_price]]&lt;500,"&lt;500",
   IF(Table1[[#This Row],[actual_price]]&lt;=1000,"500–1000",IF(Table1[[#This Row],[actual_price]]&lt;=10000, "1000-10000",IF(Table1[[#This Row],[actual_price]]&lt;=50000, "10000-50000",IF(Table1[[#This Row],[actual_price]]&lt;=100000, "50000-100000","&gt;100000")))))</f>
        <v>10000-50000</v>
      </c>
      <c r="I1111" s="1" t="str">
        <f>IF(Table1[[#This Row],[discount_percentage]] &lt;=20%, "0-20%",IF(Table1[[#This Row],[discount_percentage]] &lt;=50%, "20-50%", IF(Table1[[#This Row],[discount_percentage]] &lt;=70%, "50-70%", "70-100%" )))</f>
        <v>20-50%</v>
      </c>
      <c r="J1111" s="1" t="str">
        <f>IF(Table1[[#This Row],[discount_percentage]] &gt;= 50%, "Over 50% discount", "Below 50% discount")</f>
        <v>Below 50% discount</v>
      </c>
      <c r="K1111" s="4">
        <v>0.24</v>
      </c>
      <c r="L1111">
        <v>4.4000000000000004</v>
      </c>
      <c r="M1111">
        <f>ROUND(Table1[[#This Row],[rating]], 0)</f>
        <v>4</v>
      </c>
      <c r="N1111" s="1">
        <v>2981</v>
      </c>
      <c r="O1111" s="1">
        <f>Table1[[#This Row],[rating]]*Table1[[#This Row],[ rating_count ]]</f>
        <v>13116.400000000001</v>
      </c>
      <c r="P1111" s="1" t="str">
        <f>IF(Table1[[#This Row],[ rating_count ]]&lt;= 1000, "&lt;=1000", "&gt;=1000" )</f>
        <v>&gt;=1000</v>
      </c>
      <c r="Q1111" s="1">
        <f>Table1[[#This Row],[ rating_count ]]*Table1[[#This Row],[actual_price]]</f>
        <v>34564695</v>
      </c>
      <c r="R1111" t="s">
        <v>11743</v>
      </c>
      <c r="S1111" s="6" t="s">
        <v>7708</v>
      </c>
      <c r="T1111" t="s">
        <v>6841</v>
      </c>
      <c r="U1111" t="s">
        <v>7710</v>
      </c>
      <c r="V1111">
        <f>IF(TRIM(Table1[[#This Row],[review_id]])="", 0, LEN(Table1[[#This Row],[review_id]]) - LEN(SUBSTITUTE(Table1[[#This Row],[review_id]], ",", "")) + 1)</f>
        <v>6</v>
      </c>
      <c r="W1111" t="s">
        <v>7711</v>
      </c>
      <c r="X1111" t="s">
        <v>7712</v>
      </c>
      <c r="Y1111" t="s">
        <v>7713</v>
      </c>
      <c r="Z1111" t="s">
        <v>7714</v>
      </c>
    </row>
    <row r="1112" spans="1:26" hidden="1" x14ac:dyDescent="0.25">
      <c r="A1112" t="s">
        <v>7715</v>
      </c>
      <c r="B1112" t="s">
        <v>10567</v>
      </c>
      <c r="C1112" t="s">
        <v>9505</v>
      </c>
      <c r="D1112" t="str">
        <f>TRIM(LEFT(SUBSTITUTE(SUBSTITUTE(SUBSTITUTE(Table1[[#This Row],[Product_category]],"&amp;"," &amp; "),"HomeImprovement","Home Improvement"),"Car&amp;Motorbike","Car &amp; Motorbike"),999))</f>
        <v>Home &amp; Kitchen</v>
      </c>
      <c r="E1112" s="1" t="s">
        <v>9519</v>
      </c>
      <c r="F1112" s="1">
        <v>1345</v>
      </c>
      <c r="G1112" s="1">
        <v>1750</v>
      </c>
      <c r="H1112" s="1" t="str">
        <f>IF(Table1[[#This Row],[actual_price]]&lt;500,"&lt;500",
   IF(Table1[[#This Row],[actual_price]]&lt;=1000,"500–1000",IF(Table1[[#This Row],[actual_price]]&lt;=10000, "1000-10000",IF(Table1[[#This Row],[actual_price]]&lt;=50000, "10000-50000",IF(Table1[[#This Row],[actual_price]]&lt;=100000, "50000-100000","&gt;100000")))))</f>
        <v>1000-10000</v>
      </c>
      <c r="I1112" s="1" t="str">
        <f>IF(Table1[[#This Row],[discount_percentage]] &lt;=20%, "0-20%",IF(Table1[[#This Row],[discount_percentage]] &lt;=50%, "20-50%", IF(Table1[[#This Row],[discount_percentage]] &lt;=70%, "50-70%", "70-100%" )))</f>
        <v>20-50%</v>
      </c>
      <c r="J1112" s="1" t="str">
        <f>IF(Table1[[#This Row],[discount_percentage]] &gt;= 50%, "Over 50% discount", "Below 50% discount")</f>
        <v>Below 50% discount</v>
      </c>
      <c r="K1112" s="4">
        <v>0.23</v>
      </c>
      <c r="L1112">
        <v>3.8</v>
      </c>
      <c r="M1112">
        <f>ROUND(Table1[[#This Row],[rating]], 0)</f>
        <v>4</v>
      </c>
      <c r="N1112" s="1">
        <v>2466</v>
      </c>
      <c r="O1112" s="1">
        <f>Table1[[#This Row],[rating]]*Table1[[#This Row],[ rating_count ]]</f>
        <v>9370.7999999999993</v>
      </c>
      <c r="P1112" s="1" t="str">
        <f>IF(Table1[[#This Row],[ rating_count ]]&lt;= 1000, "&lt;=1000", "&gt;=1000" )</f>
        <v>&gt;=1000</v>
      </c>
      <c r="Q1112" s="1">
        <f>Table1[[#This Row],[ rating_count ]]*Table1[[#This Row],[actual_price]]</f>
        <v>4315500</v>
      </c>
      <c r="R1112" t="s">
        <v>11744</v>
      </c>
      <c r="S1112" s="6" t="s">
        <v>7716</v>
      </c>
      <c r="T1112" t="s">
        <v>6849</v>
      </c>
      <c r="U1112" t="s">
        <v>7718</v>
      </c>
      <c r="V1112">
        <f>IF(TRIM(Table1[[#This Row],[review_id]])="", 0, LEN(Table1[[#This Row],[review_id]]) - LEN(SUBSTITUTE(Table1[[#This Row],[review_id]], ",", "")) + 1)</f>
        <v>8</v>
      </c>
      <c r="W1112" t="s">
        <v>7719</v>
      </c>
      <c r="X1112" t="s">
        <v>7720</v>
      </c>
      <c r="Y1112" t="s">
        <v>7721</v>
      </c>
      <c r="Z1112" t="s">
        <v>7722</v>
      </c>
    </row>
    <row r="1113" spans="1:26" hidden="1" x14ac:dyDescent="0.25">
      <c r="A1113" t="s">
        <v>7723</v>
      </c>
      <c r="B1113" t="s">
        <v>10568</v>
      </c>
      <c r="C1113" t="s">
        <v>9505</v>
      </c>
      <c r="D1113" t="str">
        <f>TRIM(LEFT(SUBSTITUTE(SUBSTITUTE(SUBSTITUTE(Table1[[#This Row],[Product_category]],"&amp;"," &amp; "),"HomeImprovement","Home Improvement"),"Car&amp;Motorbike","Car &amp; Motorbike"),999))</f>
        <v>Home &amp; Kitchen</v>
      </c>
      <c r="E1113" s="1" t="s">
        <v>9519</v>
      </c>
      <c r="F1113" s="1">
        <v>2095</v>
      </c>
      <c r="G1113" s="1">
        <v>2095</v>
      </c>
      <c r="H1113" s="1" t="str">
        <f>IF(Table1[[#This Row],[actual_price]]&lt;500,"&lt;500",
   IF(Table1[[#This Row],[actual_price]]&lt;=1000,"500–1000",IF(Table1[[#This Row],[actual_price]]&lt;=10000, "1000-10000",IF(Table1[[#This Row],[actual_price]]&lt;=50000, "10000-50000",IF(Table1[[#This Row],[actual_price]]&lt;=100000, "50000-100000","&gt;100000")))))</f>
        <v>1000-10000</v>
      </c>
      <c r="I1113" s="1" t="str">
        <f>IF(Table1[[#This Row],[discount_percentage]] &lt;=20%, "0-20%",IF(Table1[[#This Row],[discount_percentage]] &lt;=50%, "20-50%", IF(Table1[[#This Row],[discount_percentage]] &lt;=70%, "50-70%", "70-100%" )))</f>
        <v>0-20%</v>
      </c>
      <c r="J1113" s="1" t="str">
        <f>IF(Table1[[#This Row],[discount_percentage]] &gt;= 50%, "Over 50% discount", "Below 50% discount")</f>
        <v>Below 50% discount</v>
      </c>
      <c r="K1113" s="4">
        <v>0</v>
      </c>
      <c r="L1113">
        <v>4.5</v>
      </c>
      <c r="M1113">
        <f>ROUND(Table1[[#This Row],[rating]], 0)</f>
        <v>5</v>
      </c>
      <c r="N1113" s="1">
        <v>7949</v>
      </c>
      <c r="O1113" s="1">
        <f>Table1[[#This Row],[rating]]*Table1[[#This Row],[ rating_count ]]</f>
        <v>35770.5</v>
      </c>
      <c r="P1113" s="1" t="str">
        <f>IF(Table1[[#This Row],[ rating_count ]]&lt;= 1000, "&lt;=1000", "&gt;=1000" )</f>
        <v>&gt;=1000</v>
      </c>
      <c r="Q1113" s="1">
        <f>Table1[[#This Row],[ rating_count ]]*Table1[[#This Row],[actual_price]]</f>
        <v>16653155</v>
      </c>
      <c r="R1113" t="s">
        <v>11745</v>
      </c>
      <c r="S1113" s="6" t="s">
        <v>7724</v>
      </c>
      <c r="T1113" t="s">
        <v>6857</v>
      </c>
      <c r="U1113" t="s">
        <v>7726</v>
      </c>
      <c r="V1113">
        <f>IF(TRIM(Table1[[#This Row],[review_id]])="", 0, LEN(Table1[[#This Row],[review_id]]) - LEN(SUBSTITUTE(Table1[[#This Row],[review_id]], ",", "")) + 1)</f>
        <v>8</v>
      </c>
      <c r="W1113" t="s">
        <v>7727</v>
      </c>
      <c r="X1113" t="s">
        <v>7728</v>
      </c>
      <c r="Y1113" t="s">
        <v>7729</v>
      </c>
      <c r="Z1113" t="s">
        <v>7730</v>
      </c>
    </row>
    <row r="1114" spans="1:26" hidden="1" x14ac:dyDescent="0.25">
      <c r="A1114" t="s">
        <v>7731</v>
      </c>
      <c r="B1114" t="s">
        <v>10569</v>
      </c>
      <c r="C1114" t="s">
        <v>9505</v>
      </c>
      <c r="D1114" t="str">
        <f>TRIM(LEFT(SUBSTITUTE(SUBSTITUTE(SUBSTITUTE(Table1[[#This Row],[Product_category]],"&amp;"," &amp; "),"HomeImprovement","Home Improvement"),"Car&amp;Motorbike","Car &amp; Motorbike"),999))</f>
        <v>Home &amp; Kitchen</v>
      </c>
      <c r="E1114" t="s">
        <v>9519</v>
      </c>
      <c r="F1114" s="1">
        <v>1498</v>
      </c>
      <c r="G1114" s="1">
        <v>2300</v>
      </c>
      <c r="H1114" s="1" t="str">
        <f>IF(Table1[[#This Row],[actual_price]]&lt;500,"&lt;500",
   IF(Table1[[#This Row],[actual_price]]&lt;=1000,"500–1000",IF(Table1[[#This Row],[actual_price]]&lt;=10000, "1000-10000",IF(Table1[[#This Row],[actual_price]]&lt;=50000, "10000-50000",IF(Table1[[#This Row],[actual_price]]&lt;=100000, "50000-100000","&gt;100000")))))</f>
        <v>1000-10000</v>
      </c>
      <c r="I1114" s="1" t="str">
        <f>IF(Table1[[#This Row],[discount_percentage]] &lt;=20%, "0-20%",IF(Table1[[#This Row],[discount_percentage]] &lt;=50%, "20-50%", IF(Table1[[#This Row],[discount_percentage]] &lt;=70%, "50-70%", "70-100%" )))</f>
        <v>20-50%</v>
      </c>
      <c r="J1114" s="1" t="str">
        <f>IF(Table1[[#This Row],[discount_percentage]] &gt;= 50%, "Over 50% discount", "Below 50% discount")</f>
        <v>Below 50% discount</v>
      </c>
      <c r="K1114" s="4">
        <v>0.35</v>
      </c>
      <c r="L1114">
        <v>3.8</v>
      </c>
      <c r="M1114">
        <f>ROUND(Table1[[#This Row],[rating]], 0)</f>
        <v>4</v>
      </c>
      <c r="N1114">
        <v>95</v>
      </c>
      <c r="O1114" s="1">
        <f>Table1[[#This Row],[rating]]*Table1[[#This Row],[ rating_count ]]</f>
        <v>361</v>
      </c>
      <c r="P1114" s="1" t="str">
        <f>IF(Table1[[#This Row],[ rating_count ]]&lt;= 1000, "&lt;=1000", "&gt;=1000" )</f>
        <v>&lt;=1000</v>
      </c>
      <c r="Q1114" s="1">
        <f>Table1[[#This Row],[ rating_count ]]*Table1[[#This Row],[actual_price]]</f>
        <v>218500</v>
      </c>
      <c r="R1114" t="s">
        <v>11746</v>
      </c>
      <c r="S1114" s="6" t="s">
        <v>7732</v>
      </c>
      <c r="T1114" t="s">
        <v>6865</v>
      </c>
      <c r="U1114" t="s">
        <v>7734</v>
      </c>
      <c r="V1114">
        <f>IF(TRIM(Table1[[#This Row],[review_id]])="", 0, LEN(Table1[[#This Row],[review_id]]) - LEN(SUBSTITUTE(Table1[[#This Row],[review_id]], ",", "")) + 1)</f>
        <v>8</v>
      </c>
      <c r="W1114" t="s">
        <v>7735</v>
      </c>
      <c r="X1114" t="s">
        <v>7736</v>
      </c>
      <c r="Y1114" t="s">
        <v>7737</v>
      </c>
      <c r="Z1114" t="s">
        <v>7738</v>
      </c>
    </row>
    <row r="1115" spans="1:26" hidden="1" x14ac:dyDescent="0.25">
      <c r="A1115" t="s">
        <v>7739</v>
      </c>
      <c r="B1115" t="s">
        <v>10570</v>
      </c>
      <c r="C1115" t="s">
        <v>9505</v>
      </c>
      <c r="D1115" t="str">
        <f>TRIM(LEFT(SUBSTITUTE(SUBSTITUTE(SUBSTITUTE(Table1[[#This Row],[Product_category]],"&amp;"," &amp; "),"HomeImprovement","Home Improvement"),"Car&amp;Motorbike","Car &amp; Motorbike"),999))</f>
        <v>Home &amp; Kitchen</v>
      </c>
      <c r="E1115" t="s">
        <v>9520</v>
      </c>
      <c r="F1115" s="1">
        <v>2199</v>
      </c>
      <c r="G1115" s="1">
        <v>2990</v>
      </c>
      <c r="H1115" s="1" t="str">
        <f>IF(Table1[[#This Row],[actual_price]]&lt;500,"&lt;500",
   IF(Table1[[#This Row],[actual_price]]&lt;=1000,"500–1000",IF(Table1[[#This Row],[actual_price]]&lt;=10000, "1000-10000",IF(Table1[[#This Row],[actual_price]]&lt;=50000, "10000-50000",IF(Table1[[#This Row],[actual_price]]&lt;=100000, "50000-100000","&gt;100000")))))</f>
        <v>1000-10000</v>
      </c>
      <c r="I1115" s="1" t="str">
        <f>IF(Table1[[#This Row],[discount_percentage]] &lt;=20%, "0-20%",IF(Table1[[#This Row],[discount_percentage]] &lt;=50%, "20-50%", IF(Table1[[#This Row],[discount_percentage]] &lt;=70%, "50-70%", "70-100%" )))</f>
        <v>20-50%</v>
      </c>
      <c r="J1115" s="1" t="str">
        <f>IF(Table1[[#This Row],[discount_percentage]] &gt;= 50%, "Over 50% discount", "Below 50% discount")</f>
        <v>Below 50% discount</v>
      </c>
      <c r="K1115" s="4">
        <v>0.26</v>
      </c>
      <c r="L1115">
        <v>3.8</v>
      </c>
      <c r="M1115">
        <f>ROUND(Table1[[#This Row],[rating]], 0)</f>
        <v>4</v>
      </c>
      <c r="N1115" s="1">
        <v>1558</v>
      </c>
      <c r="O1115" s="1">
        <f>Table1[[#This Row],[rating]]*Table1[[#This Row],[ rating_count ]]</f>
        <v>5920.4</v>
      </c>
      <c r="P1115" s="1" t="str">
        <f>IF(Table1[[#This Row],[ rating_count ]]&lt;= 1000, "&lt;=1000", "&gt;=1000" )</f>
        <v>&gt;=1000</v>
      </c>
      <c r="Q1115" s="1">
        <f>Table1[[#This Row],[ rating_count ]]*Table1[[#This Row],[actual_price]]</f>
        <v>4658420</v>
      </c>
      <c r="R1115" t="s">
        <v>11747</v>
      </c>
      <c r="S1115" s="6" t="s">
        <v>7740</v>
      </c>
      <c r="T1115" t="s">
        <v>6873</v>
      </c>
      <c r="U1115" t="s">
        <v>7741</v>
      </c>
      <c r="V1115">
        <f>IF(TRIM(Table1[[#This Row],[review_id]])="", 0, LEN(Table1[[#This Row],[review_id]]) - LEN(SUBSTITUTE(Table1[[#This Row],[review_id]], ",", "")) + 1)</f>
        <v>8</v>
      </c>
      <c r="W1115" t="s">
        <v>7742</v>
      </c>
      <c r="X1115" t="s">
        <v>7743</v>
      </c>
      <c r="Y1115" t="s">
        <v>7744</v>
      </c>
      <c r="Z1115" t="s">
        <v>7745</v>
      </c>
    </row>
    <row r="1116" spans="1:26" hidden="1" x14ac:dyDescent="0.25">
      <c r="A1116" t="s">
        <v>7746</v>
      </c>
      <c r="B1116" t="s">
        <v>10571</v>
      </c>
      <c r="C1116" t="s">
        <v>9505</v>
      </c>
      <c r="D1116" t="str">
        <f>TRIM(LEFT(SUBSTITUTE(SUBSTITUTE(SUBSTITUTE(Table1[[#This Row],[Product_category]],"&amp;"," &amp; "),"HomeImprovement","Home Improvement"),"Car&amp;Motorbike","Car &amp; Motorbike"),999))</f>
        <v>Home &amp; Kitchen</v>
      </c>
      <c r="E1116" s="1" t="s">
        <v>9520</v>
      </c>
      <c r="F1116" s="1">
        <v>3699</v>
      </c>
      <c r="G1116" s="1">
        <v>4295</v>
      </c>
      <c r="H1116" s="1" t="str">
        <f>IF(Table1[[#This Row],[actual_price]]&lt;500,"&lt;500",
   IF(Table1[[#This Row],[actual_price]]&lt;=1000,"500–1000",IF(Table1[[#This Row],[actual_price]]&lt;=10000, "1000-10000",IF(Table1[[#This Row],[actual_price]]&lt;=50000, "10000-50000",IF(Table1[[#This Row],[actual_price]]&lt;=100000, "50000-100000","&gt;100000")))))</f>
        <v>1000-10000</v>
      </c>
      <c r="I1116" s="1" t="str">
        <f>IF(Table1[[#This Row],[discount_percentage]] &lt;=20%, "0-20%",IF(Table1[[#This Row],[discount_percentage]] &lt;=50%, "20-50%", IF(Table1[[#This Row],[discount_percentage]] &lt;=70%, "50-70%", "70-100%" )))</f>
        <v>0-20%</v>
      </c>
      <c r="J1116" s="1" t="str">
        <f>IF(Table1[[#This Row],[discount_percentage]] &gt;= 50%, "Over 50% discount", "Below 50% discount")</f>
        <v>Below 50% discount</v>
      </c>
      <c r="K1116" s="4">
        <v>0.14000000000000001</v>
      </c>
      <c r="L1116">
        <v>4.0999999999999996</v>
      </c>
      <c r="M1116">
        <f>ROUND(Table1[[#This Row],[rating]], 0)</f>
        <v>4</v>
      </c>
      <c r="N1116" s="1">
        <v>26543</v>
      </c>
      <c r="O1116" s="1">
        <f>Table1[[#This Row],[rating]]*Table1[[#This Row],[ rating_count ]]</f>
        <v>108826.29999999999</v>
      </c>
      <c r="P1116" s="1" t="str">
        <f>IF(Table1[[#This Row],[ rating_count ]]&lt;= 1000, "&lt;=1000", "&gt;=1000" )</f>
        <v>&gt;=1000</v>
      </c>
      <c r="Q1116" s="1">
        <f>Table1[[#This Row],[ rating_count ]]*Table1[[#This Row],[actual_price]]</f>
        <v>114002185</v>
      </c>
      <c r="R1116" t="s">
        <v>11748</v>
      </c>
      <c r="S1116" s="6" t="s">
        <v>7747</v>
      </c>
      <c r="T1116" t="s">
        <v>12301</v>
      </c>
      <c r="U1116" t="s">
        <v>7749</v>
      </c>
      <c r="V1116">
        <f>IF(TRIM(Table1[[#This Row],[review_id]])="", 0, LEN(Table1[[#This Row],[review_id]]) - LEN(SUBSTITUTE(Table1[[#This Row],[review_id]], ",", "")) + 1)</f>
        <v>8</v>
      </c>
      <c r="W1116" t="s">
        <v>7750</v>
      </c>
      <c r="X1116" t="s">
        <v>7751</v>
      </c>
      <c r="Y1116" t="s">
        <v>7752</v>
      </c>
      <c r="Z1116" t="s">
        <v>7753</v>
      </c>
    </row>
    <row r="1117" spans="1:26" hidden="1" x14ac:dyDescent="0.25">
      <c r="A1117" t="s">
        <v>7754</v>
      </c>
      <c r="B1117" t="s">
        <v>10572</v>
      </c>
      <c r="C1117" t="s">
        <v>9505</v>
      </c>
      <c r="D1117" t="str">
        <f>TRIM(LEFT(SUBSTITUTE(SUBSTITUTE(SUBSTITUTE(Table1[[#This Row],[Product_category]],"&amp;"," &amp; "),"HomeImprovement","Home Improvement"),"Car&amp;Motorbike","Car &amp; Motorbike"),999))</f>
        <v>Home &amp; Kitchen</v>
      </c>
      <c r="E1117" s="1" t="s">
        <v>9520</v>
      </c>
      <c r="F1117">
        <v>177</v>
      </c>
      <c r="G1117">
        <v>199</v>
      </c>
      <c r="H1117" t="str">
        <f>IF(Table1[[#This Row],[actual_price]]&lt;500,"&lt;500",
   IF(Table1[[#This Row],[actual_price]]&lt;=1000,"500–1000",IF(Table1[[#This Row],[actual_price]]&lt;=10000, "1000-10000",IF(Table1[[#This Row],[actual_price]]&lt;=50000, "10000-50000",IF(Table1[[#This Row],[actual_price]]&lt;=100000, "50000-100000","&gt;100000")))))</f>
        <v>&lt;500</v>
      </c>
      <c r="I1117" t="str">
        <f>IF(Table1[[#This Row],[discount_percentage]] &lt;=20%, "0-20%",IF(Table1[[#This Row],[discount_percentage]] &lt;=50%, "20-50%", IF(Table1[[#This Row],[discount_percentage]] &lt;=70%, "50-70%", "70-100%" )))</f>
        <v>0-20%</v>
      </c>
      <c r="J1117" s="1" t="str">
        <f>IF(Table1[[#This Row],[discount_percentage]] &gt;= 50%, "Over 50% discount", "Below 50% discount")</f>
        <v>Below 50% discount</v>
      </c>
      <c r="K1117" s="4">
        <v>0.11</v>
      </c>
      <c r="L1117">
        <v>4.0999999999999996</v>
      </c>
      <c r="M1117">
        <f>ROUND(Table1[[#This Row],[rating]], 0)</f>
        <v>4</v>
      </c>
      <c r="N1117" s="1">
        <v>3688</v>
      </c>
      <c r="O1117" s="1">
        <f>Table1[[#This Row],[rating]]*Table1[[#This Row],[ rating_count ]]</f>
        <v>15120.8</v>
      </c>
      <c r="P1117" s="1" t="str">
        <f>IF(Table1[[#This Row],[ rating_count ]]&lt;= 1000, "&lt;=1000", "&gt;=1000" )</f>
        <v>&gt;=1000</v>
      </c>
      <c r="Q1117" s="1">
        <f>Table1[[#This Row],[ rating_count ]]*Table1[[#This Row],[actual_price]]</f>
        <v>733912</v>
      </c>
      <c r="R1117" t="s">
        <v>11749</v>
      </c>
      <c r="S1117" s="6" t="s">
        <v>7755</v>
      </c>
      <c r="T1117" t="s">
        <v>12302</v>
      </c>
      <c r="U1117" t="s">
        <v>7756</v>
      </c>
      <c r="V1117">
        <f>IF(TRIM(Table1[[#This Row],[review_id]])="", 0, LEN(Table1[[#This Row],[review_id]]) - LEN(SUBSTITUTE(Table1[[#This Row],[review_id]], ",", "")) + 1)</f>
        <v>8</v>
      </c>
      <c r="W1117" t="s">
        <v>7757</v>
      </c>
      <c r="X1117" t="s">
        <v>7758</v>
      </c>
      <c r="Y1117" t="s">
        <v>6311</v>
      </c>
      <c r="Z1117" t="s">
        <v>7759</v>
      </c>
    </row>
    <row r="1118" spans="1:26" hidden="1" x14ac:dyDescent="0.25">
      <c r="A1118" t="s">
        <v>7760</v>
      </c>
      <c r="B1118" t="s">
        <v>10573</v>
      </c>
      <c r="C1118" t="s">
        <v>9505</v>
      </c>
      <c r="D1118" t="str">
        <f>TRIM(LEFT(SUBSTITUTE(SUBSTITUTE(SUBSTITUTE(Table1[[#This Row],[Product_category]],"&amp;"," &amp; "),"HomeImprovement","Home Improvement"),"Car&amp;Motorbike","Car &amp; Motorbike"),999))</f>
        <v>Home &amp; Kitchen</v>
      </c>
      <c r="E1118" s="1" t="s">
        <v>9519</v>
      </c>
      <c r="F1118" s="1">
        <v>1149</v>
      </c>
      <c r="G1118" s="1">
        <v>2499</v>
      </c>
      <c r="H1118" s="1" t="str">
        <f>IF(Table1[[#This Row],[actual_price]]&lt;500,"&lt;500",
   IF(Table1[[#This Row],[actual_price]]&lt;=1000,"500–1000",IF(Table1[[#This Row],[actual_price]]&lt;=10000, "1000-10000",IF(Table1[[#This Row],[actual_price]]&lt;=50000, "10000-50000",IF(Table1[[#This Row],[actual_price]]&lt;=100000, "50000-100000","&gt;100000")))))</f>
        <v>1000-10000</v>
      </c>
      <c r="I1118" s="1" t="str">
        <f>IF(Table1[[#This Row],[discount_percentage]] &lt;=20%, "0-20%",IF(Table1[[#This Row],[discount_percentage]] &lt;=50%, "20-50%", IF(Table1[[#This Row],[discount_percentage]] &lt;=70%, "50-70%", "70-100%" )))</f>
        <v>50-70%</v>
      </c>
      <c r="J1118" s="1" t="str">
        <f>IF(Table1[[#This Row],[discount_percentage]] &gt;= 50%, "Over 50% discount", "Below 50% discount")</f>
        <v>Over 50% discount</v>
      </c>
      <c r="K1118" s="4">
        <v>0.54</v>
      </c>
      <c r="L1118">
        <v>3.8</v>
      </c>
      <c r="M1118">
        <f>ROUND(Table1[[#This Row],[rating]], 0)</f>
        <v>4</v>
      </c>
      <c r="N1118" s="1">
        <v>4383</v>
      </c>
      <c r="O1118" s="1">
        <f>Table1[[#This Row],[rating]]*Table1[[#This Row],[ rating_count ]]</f>
        <v>16655.399999999998</v>
      </c>
      <c r="P1118" s="1" t="str">
        <f>IF(Table1[[#This Row],[ rating_count ]]&lt;= 1000, "&lt;=1000", "&gt;=1000" )</f>
        <v>&gt;=1000</v>
      </c>
      <c r="Q1118" s="1">
        <f>Table1[[#This Row],[ rating_count ]]*Table1[[#This Row],[actual_price]]</f>
        <v>10953117</v>
      </c>
      <c r="R1118" t="s">
        <v>11750</v>
      </c>
      <c r="S1118" s="6" t="s">
        <v>7761</v>
      </c>
      <c r="T1118" t="s">
        <v>12303</v>
      </c>
      <c r="U1118" t="s">
        <v>7763</v>
      </c>
      <c r="V1118">
        <f>IF(TRIM(Table1[[#This Row],[review_id]])="", 0, LEN(Table1[[#This Row],[review_id]]) - LEN(SUBSTITUTE(Table1[[#This Row],[review_id]], ",", "")) + 1)</f>
        <v>8</v>
      </c>
      <c r="W1118" t="s">
        <v>7764</v>
      </c>
      <c r="X1118" t="s">
        <v>7765</v>
      </c>
      <c r="Y1118" t="s">
        <v>7766</v>
      </c>
      <c r="Z1118" t="s">
        <v>7767</v>
      </c>
    </row>
    <row r="1119" spans="1:26" hidden="1" x14ac:dyDescent="0.25">
      <c r="A1119" t="s">
        <v>7768</v>
      </c>
      <c r="B1119" t="s">
        <v>10574</v>
      </c>
      <c r="C1119" t="s">
        <v>9505</v>
      </c>
      <c r="D1119" t="str">
        <f>TRIM(LEFT(SUBSTITUTE(SUBSTITUTE(SUBSTITUTE(Table1[[#This Row],[Product_category]],"&amp;"," &amp; "),"HomeImprovement","Home Improvement"),"Car&amp;Motorbike","Car &amp; Motorbike"),999))</f>
        <v>Home &amp; Kitchen</v>
      </c>
      <c r="E1119" t="s">
        <v>9520</v>
      </c>
      <c r="F1119">
        <v>244</v>
      </c>
      <c r="G1119">
        <v>499</v>
      </c>
      <c r="H1119" t="str">
        <f>IF(Table1[[#This Row],[actual_price]]&lt;500,"&lt;500",
   IF(Table1[[#This Row],[actual_price]]&lt;=1000,"500–1000",IF(Table1[[#This Row],[actual_price]]&lt;=10000, "1000-10000",IF(Table1[[#This Row],[actual_price]]&lt;=50000, "10000-50000",IF(Table1[[#This Row],[actual_price]]&lt;=100000, "50000-100000","&gt;100000")))))</f>
        <v>&lt;500</v>
      </c>
      <c r="I1119" t="str">
        <f>IF(Table1[[#This Row],[discount_percentage]] &lt;=20%, "0-20%",IF(Table1[[#This Row],[discount_percentage]] &lt;=50%, "20-50%", IF(Table1[[#This Row],[discount_percentage]] &lt;=70%, "50-70%", "70-100%" )))</f>
        <v>50-70%</v>
      </c>
      <c r="J1119" s="1" t="str">
        <f>IF(Table1[[#This Row],[discount_percentage]] &gt;= 50%, "Over 50% discount", "Below 50% discount")</f>
        <v>Over 50% discount</v>
      </c>
      <c r="K1119" s="4">
        <v>0.51</v>
      </c>
      <c r="L1119">
        <v>3.3</v>
      </c>
      <c r="M1119">
        <f>ROUND(Table1[[#This Row],[rating]], 0)</f>
        <v>3</v>
      </c>
      <c r="N1119">
        <v>478</v>
      </c>
      <c r="O1119" s="1">
        <f>Table1[[#This Row],[rating]]*Table1[[#This Row],[ rating_count ]]</f>
        <v>1577.3999999999999</v>
      </c>
      <c r="P1119" s="1" t="str">
        <f>IF(Table1[[#This Row],[ rating_count ]]&lt;= 1000, "&lt;=1000", "&gt;=1000" )</f>
        <v>&lt;=1000</v>
      </c>
      <c r="Q1119" s="1">
        <f>Table1[[#This Row],[ rating_count ]]*Table1[[#This Row],[actual_price]]</f>
        <v>238522</v>
      </c>
      <c r="R1119" t="s">
        <v>11751</v>
      </c>
      <c r="S1119" s="6" t="s">
        <v>7769</v>
      </c>
      <c r="T1119" t="s">
        <v>6902</v>
      </c>
      <c r="U1119" t="s">
        <v>7771</v>
      </c>
      <c r="V1119">
        <f>IF(TRIM(Table1[[#This Row],[review_id]])="", 0, LEN(Table1[[#This Row],[review_id]]) - LEN(SUBSTITUTE(Table1[[#This Row],[review_id]], ",", "")) + 1)</f>
        <v>8</v>
      </c>
      <c r="W1119" t="s">
        <v>7772</v>
      </c>
      <c r="X1119" t="s">
        <v>7773</v>
      </c>
      <c r="Y1119" t="s">
        <v>7774</v>
      </c>
      <c r="Z1119" t="s">
        <v>7775</v>
      </c>
    </row>
    <row r="1120" spans="1:26" hidden="1" x14ac:dyDescent="0.25">
      <c r="A1120" t="s">
        <v>7776</v>
      </c>
      <c r="B1120" t="s">
        <v>10575</v>
      </c>
      <c r="C1120" t="s">
        <v>9505</v>
      </c>
      <c r="D1120" t="str">
        <f>TRIM(LEFT(SUBSTITUTE(SUBSTITUTE(SUBSTITUTE(Table1[[#This Row],[Product_category]],"&amp;"," &amp; "),"HomeImprovement","Home Improvement"),"Car&amp;Motorbike","Car &amp; Motorbike"),999))</f>
        <v>Home &amp; Kitchen</v>
      </c>
      <c r="E1120" s="1" t="s">
        <v>9519</v>
      </c>
      <c r="F1120" s="1">
        <v>1959</v>
      </c>
      <c r="G1120" s="1">
        <v>2400</v>
      </c>
      <c r="H1120" s="1" t="str">
        <f>IF(Table1[[#This Row],[actual_price]]&lt;500,"&lt;500",
   IF(Table1[[#This Row],[actual_price]]&lt;=1000,"500–1000",IF(Table1[[#This Row],[actual_price]]&lt;=10000, "1000-10000",IF(Table1[[#This Row],[actual_price]]&lt;=50000, "10000-50000",IF(Table1[[#This Row],[actual_price]]&lt;=100000, "50000-100000","&gt;100000")))))</f>
        <v>1000-10000</v>
      </c>
      <c r="I1120" s="1" t="str">
        <f>IF(Table1[[#This Row],[discount_percentage]] &lt;=20%, "0-20%",IF(Table1[[#This Row],[discount_percentage]] &lt;=50%, "20-50%", IF(Table1[[#This Row],[discount_percentage]] &lt;=70%, "50-70%", "70-100%" )))</f>
        <v>0-20%</v>
      </c>
      <c r="J1120" s="1" t="str">
        <f>IF(Table1[[#This Row],[discount_percentage]] &gt;= 50%, "Over 50% discount", "Below 50% discount")</f>
        <v>Below 50% discount</v>
      </c>
      <c r="K1120" s="4">
        <v>0.18</v>
      </c>
      <c r="L1120">
        <v>4</v>
      </c>
      <c r="M1120">
        <f>ROUND(Table1[[#This Row],[rating]], 0)</f>
        <v>4</v>
      </c>
      <c r="N1120">
        <v>237</v>
      </c>
      <c r="O1120" s="1">
        <f>Table1[[#This Row],[rating]]*Table1[[#This Row],[ rating_count ]]</f>
        <v>948</v>
      </c>
      <c r="P1120" s="1" t="str">
        <f>IF(Table1[[#This Row],[ rating_count ]]&lt;= 1000, "&lt;=1000", "&gt;=1000" )</f>
        <v>&lt;=1000</v>
      </c>
      <c r="Q1120" s="1">
        <f>Table1[[#This Row],[ rating_count ]]*Table1[[#This Row],[actual_price]]</f>
        <v>568800</v>
      </c>
      <c r="R1120" t="s">
        <v>11752</v>
      </c>
      <c r="S1120" s="6" t="s">
        <v>7777</v>
      </c>
      <c r="T1120" t="s">
        <v>6910</v>
      </c>
      <c r="U1120" t="s">
        <v>7778</v>
      </c>
      <c r="V1120">
        <f>IF(TRIM(Table1[[#This Row],[review_id]])="", 0, LEN(Table1[[#This Row],[review_id]]) - LEN(SUBSTITUTE(Table1[[#This Row],[review_id]], ",", "")) + 1)</f>
        <v>8</v>
      </c>
      <c r="W1120" t="s">
        <v>7779</v>
      </c>
      <c r="X1120" t="s">
        <v>7780</v>
      </c>
      <c r="Y1120" t="s">
        <v>7781</v>
      </c>
      <c r="Z1120" t="s">
        <v>7782</v>
      </c>
    </row>
    <row r="1121" spans="1:26" hidden="1" x14ac:dyDescent="0.25">
      <c r="A1121" t="s">
        <v>7783</v>
      </c>
      <c r="B1121" t="s">
        <v>10576</v>
      </c>
      <c r="C1121" t="s">
        <v>9505</v>
      </c>
      <c r="D1121" t="str">
        <f>TRIM(LEFT(SUBSTITUTE(SUBSTITUTE(SUBSTITUTE(Table1[[#This Row],[Product_category]],"&amp;"," &amp; "),"HomeImprovement","Home Improvement"),"Car&amp;Motorbike","Car &amp; Motorbike"),999))</f>
        <v>Home &amp; Kitchen</v>
      </c>
      <c r="E1121" t="s">
        <v>9519</v>
      </c>
      <c r="F1121">
        <v>319</v>
      </c>
      <c r="G1121">
        <v>749</v>
      </c>
      <c r="H1121" t="str">
        <f>IF(Table1[[#This Row],[actual_price]]&lt;500,"&lt;500",
   IF(Table1[[#This Row],[actual_price]]&lt;=1000,"500–1000",IF(Table1[[#This Row],[actual_price]]&lt;=10000, "1000-10000",IF(Table1[[#This Row],[actual_price]]&lt;=50000, "10000-50000",IF(Table1[[#This Row],[actual_price]]&lt;=100000, "50000-100000","&gt;100000")))))</f>
        <v>500–1000</v>
      </c>
      <c r="I1121" t="str">
        <f>IF(Table1[[#This Row],[discount_percentage]] &lt;=20%, "0-20%",IF(Table1[[#This Row],[discount_percentage]] &lt;=50%, "20-50%", IF(Table1[[#This Row],[discount_percentage]] &lt;=70%, "50-70%", "70-100%" )))</f>
        <v>50-70%</v>
      </c>
      <c r="J1121" s="1" t="str">
        <f>IF(Table1[[#This Row],[discount_percentage]] &gt;= 50%, "Over 50% discount", "Below 50% discount")</f>
        <v>Over 50% discount</v>
      </c>
      <c r="K1121" s="4">
        <v>0.56999999999999995</v>
      </c>
      <c r="L1121">
        <v>4.5999999999999996</v>
      </c>
      <c r="M1121">
        <f>ROUND(Table1[[#This Row],[rating]], 0)</f>
        <v>5</v>
      </c>
      <c r="N1121">
        <v>124</v>
      </c>
      <c r="O1121" s="1">
        <f>Table1[[#This Row],[rating]]*Table1[[#This Row],[ rating_count ]]</f>
        <v>570.4</v>
      </c>
      <c r="P1121" s="1" t="str">
        <f>IF(Table1[[#This Row],[ rating_count ]]&lt;= 1000, "&lt;=1000", "&gt;=1000" )</f>
        <v>&lt;=1000</v>
      </c>
      <c r="Q1121" s="1">
        <f>Table1[[#This Row],[ rating_count ]]*Table1[[#This Row],[actual_price]]</f>
        <v>92876</v>
      </c>
      <c r="R1121" t="s">
        <v>11753</v>
      </c>
      <c r="S1121" s="6" t="s">
        <v>7784</v>
      </c>
      <c r="T1121" t="s">
        <v>12304</v>
      </c>
      <c r="U1121" t="s">
        <v>7786</v>
      </c>
      <c r="V1121">
        <f>IF(TRIM(Table1[[#This Row],[review_id]])="", 0, LEN(Table1[[#This Row],[review_id]]) - LEN(SUBSTITUTE(Table1[[#This Row],[review_id]], ",", "")) + 1)</f>
        <v>8</v>
      </c>
      <c r="W1121" t="s">
        <v>7787</v>
      </c>
      <c r="X1121" t="s">
        <v>7788</v>
      </c>
      <c r="Y1121" t="s">
        <v>7789</v>
      </c>
      <c r="Z1121" t="s">
        <v>7790</v>
      </c>
    </row>
    <row r="1122" spans="1:26" hidden="1" x14ac:dyDescent="0.25">
      <c r="A1122" t="s">
        <v>7791</v>
      </c>
      <c r="B1122" t="s">
        <v>10577</v>
      </c>
      <c r="C1122" t="s">
        <v>9505</v>
      </c>
      <c r="D1122" t="str">
        <f>TRIM(LEFT(SUBSTITUTE(SUBSTITUTE(SUBSTITUTE(Table1[[#This Row],[Product_category]],"&amp;"," &amp; "),"HomeImprovement","Home Improvement"),"Car&amp;Motorbike","Car &amp; Motorbike"),999))</f>
        <v>Home &amp; Kitchen</v>
      </c>
      <c r="E1122" s="1" t="s">
        <v>9520</v>
      </c>
      <c r="F1122" s="1">
        <v>1499</v>
      </c>
      <c r="G1122" s="1">
        <v>1775</v>
      </c>
      <c r="H1122" s="1" t="str">
        <f>IF(Table1[[#This Row],[actual_price]]&lt;500,"&lt;500",
   IF(Table1[[#This Row],[actual_price]]&lt;=1000,"500–1000",IF(Table1[[#This Row],[actual_price]]&lt;=10000, "1000-10000",IF(Table1[[#This Row],[actual_price]]&lt;=50000, "10000-50000",IF(Table1[[#This Row],[actual_price]]&lt;=100000, "50000-100000","&gt;100000")))))</f>
        <v>1000-10000</v>
      </c>
      <c r="I1122" s="1" t="str">
        <f>IF(Table1[[#This Row],[discount_percentage]] &lt;=20%, "0-20%",IF(Table1[[#This Row],[discount_percentage]] &lt;=50%, "20-50%", IF(Table1[[#This Row],[discount_percentage]] &lt;=70%, "50-70%", "70-100%" )))</f>
        <v>0-20%</v>
      </c>
      <c r="J1122" s="1" t="str">
        <f>IF(Table1[[#This Row],[discount_percentage]] &gt;= 50%, "Over 50% discount", "Below 50% discount")</f>
        <v>Below 50% discount</v>
      </c>
      <c r="K1122" s="4">
        <v>0.16</v>
      </c>
      <c r="L1122">
        <v>3.9</v>
      </c>
      <c r="M1122">
        <f>ROUND(Table1[[#This Row],[rating]], 0)</f>
        <v>4</v>
      </c>
      <c r="N1122" s="1">
        <v>14667</v>
      </c>
      <c r="O1122" s="1">
        <f>Table1[[#This Row],[rating]]*Table1[[#This Row],[ rating_count ]]</f>
        <v>57201.299999999996</v>
      </c>
      <c r="P1122" s="1" t="str">
        <f>IF(Table1[[#This Row],[ rating_count ]]&lt;= 1000, "&lt;=1000", "&gt;=1000" )</f>
        <v>&gt;=1000</v>
      </c>
      <c r="Q1122" s="1">
        <f>Table1[[#This Row],[ rating_count ]]*Table1[[#This Row],[actual_price]]</f>
        <v>26033925</v>
      </c>
      <c r="R1122" t="s">
        <v>11754</v>
      </c>
      <c r="S1122" s="6" t="s">
        <v>7792</v>
      </c>
      <c r="T1122" t="s">
        <v>12305</v>
      </c>
      <c r="U1122" t="s">
        <v>7793</v>
      </c>
      <c r="V1122">
        <f>IF(TRIM(Table1[[#This Row],[review_id]])="", 0, LEN(Table1[[#This Row],[review_id]]) - LEN(SUBSTITUTE(Table1[[#This Row],[review_id]], ",", "")) + 1)</f>
        <v>8</v>
      </c>
      <c r="W1122" t="s">
        <v>7794</v>
      </c>
      <c r="X1122" t="s">
        <v>7795</v>
      </c>
      <c r="Y1122" t="s">
        <v>7796</v>
      </c>
      <c r="Z1122" t="s">
        <v>7797</v>
      </c>
    </row>
    <row r="1123" spans="1:26" hidden="1" x14ac:dyDescent="0.25">
      <c r="A1123" t="s">
        <v>7798</v>
      </c>
      <c r="B1123" t="s">
        <v>7799</v>
      </c>
      <c r="C1123" t="s">
        <v>9505</v>
      </c>
      <c r="D1123" t="str">
        <f>TRIM(LEFT(SUBSTITUTE(SUBSTITUTE(SUBSTITUTE(Table1[[#This Row],[Product_category]],"&amp;"," &amp; "),"HomeImprovement","Home Improvement"),"Car&amp;Motorbike","Car &amp; Motorbike"),999))</f>
        <v>Home &amp; Kitchen</v>
      </c>
      <c r="E1123" t="s">
        <v>9522</v>
      </c>
      <c r="F1123">
        <v>469</v>
      </c>
      <c r="G1123" s="1">
        <v>1599</v>
      </c>
      <c r="H1123" s="1" t="str">
        <f>IF(Table1[[#This Row],[actual_price]]&lt;500,"&lt;500",
   IF(Table1[[#This Row],[actual_price]]&lt;=1000,"500–1000",IF(Table1[[#This Row],[actual_price]]&lt;=10000, "1000-10000",IF(Table1[[#This Row],[actual_price]]&lt;=50000, "10000-50000",IF(Table1[[#This Row],[actual_price]]&lt;=100000, "50000-100000","&gt;100000")))))</f>
        <v>1000-10000</v>
      </c>
      <c r="I1123" s="1" t="str">
        <f>IF(Table1[[#This Row],[discount_percentage]] &lt;=20%, "0-20%",IF(Table1[[#This Row],[discount_percentage]] &lt;=50%, "20-50%", IF(Table1[[#This Row],[discount_percentage]] &lt;=70%, "50-70%", "70-100%" )))</f>
        <v>70-100%</v>
      </c>
      <c r="J1123" s="1" t="str">
        <f>IF(Table1[[#This Row],[discount_percentage]] &gt;= 50%, "Over 50% discount", "Below 50% discount")</f>
        <v>Over 50% discount</v>
      </c>
      <c r="K1123" s="4">
        <v>0.71</v>
      </c>
      <c r="L1123">
        <v>3.7</v>
      </c>
      <c r="M1123">
        <f>ROUND(Table1[[#This Row],[rating]], 0)</f>
        <v>4</v>
      </c>
      <c r="N1123">
        <v>6</v>
      </c>
      <c r="O1123" s="1">
        <f>Table1[[#This Row],[rating]]*Table1[[#This Row],[ rating_count ]]</f>
        <v>22.200000000000003</v>
      </c>
      <c r="P1123" s="1" t="str">
        <f>IF(Table1[[#This Row],[ rating_count ]]&lt;= 1000, "&lt;=1000", "&gt;=1000" )</f>
        <v>&lt;=1000</v>
      </c>
      <c r="Q1123" s="1">
        <f>Table1[[#This Row],[ rating_count ]]*Table1[[#This Row],[actual_price]]</f>
        <v>9594</v>
      </c>
      <c r="R1123" t="s">
        <v>11755</v>
      </c>
      <c r="S1123" s="6" t="s">
        <v>7800</v>
      </c>
      <c r="T1123" t="s">
        <v>6932</v>
      </c>
      <c r="U1123" t="s">
        <v>7801</v>
      </c>
      <c r="V1123">
        <f>IF(TRIM(Table1[[#This Row],[review_id]])="", 0, LEN(Table1[[#This Row],[review_id]]) - LEN(SUBSTITUTE(Table1[[#This Row],[review_id]], ",", "")) + 1)</f>
        <v>8</v>
      </c>
      <c r="W1123" t="s">
        <v>7802</v>
      </c>
      <c r="X1123" t="s">
        <v>7803</v>
      </c>
      <c r="Y1123" t="s">
        <v>7804</v>
      </c>
      <c r="Z1123" t="s">
        <v>7805</v>
      </c>
    </row>
    <row r="1124" spans="1:26" hidden="1" x14ac:dyDescent="0.25">
      <c r="A1124" t="s">
        <v>7806</v>
      </c>
      <c r="B1124" t="s">
        <v>10578</v>
      </c>
      <c r="C1124" t="s">
        <v>9505</v>
      </c>
      <c r="D1124" t="str">
        <f>TRIM(LEFT(SUBSTITUTE(SUBSTITUTE(SUBSTITUTE(Table1[[#This Row],[Product_category]],"&amp;"," &amp; "),"HomeImprovement","Home Improvement"),"Car&amp;Motorbike","Car &amp; Motorbike"),999))</f>
        <v>Home &amp; Kitchen</v>
      </c>
      <c r="E1124" s="1" t="s">
        <v>9519</v>
      </c>
      <c r="F1124" s="1">
        <v>1099</v>
      </c>
      <c r="G1124" s="1">
        <v>1795</v>
      </c>
      <c r="H1124" s="1" t="str">
        <f>IF(Table1[[#This Row],[actual_price]]&lt;500,"&lt;500",
   IF(Table1[[#This Row],[actual_price]]&lt;=1000,"500–1000",IF(Table1[[#This Row],[actual_price]]&lt;=10000, "1000-10000",IF(Table1[[#This Row],[actual_price]]&lt;=50000, "10000-50000",IF(Table1[[#This Row],[actual_price]]&lt;=100000, "50000-100000","&gt;100000")))))</f>
        <v>1000-10000</v>
      </c>
      <c r="I1124" s="1" t="str">
        <f>IF(Table1[[#This Row],[discount_percentage]] &lt;=20%, "0-20%",IF(Table1[[#This Row],[discount_percentage]] &lt;=50%, "20-50%", IF(Table1[[#This Row],[discount_percentage]] &lt;=70%, "50-70%", "70-100%" )))</f>
        <v>20-50%</v>
      </c>
      <c r="J1124" s="1" t="str">
        <f>IF(Table1[[#This Row],[discount_percentage]] &gt;= 50%, "Over 50% discount", "Below 50% discount")</f>
        <v>Below 50% discount</v>
      </c>
      <c r="K1124" s="4">
        <v>0.39</v>
      </c>
      <c r="L1124">
        <v>4.2</v>
      </c>
      <c r="M1124">
        <f>ROUND(Table1[[#This Row],[rating]], 0)</f>
        <v>4</v>
      </c>
      <c r="N1124" s="1">
        <v>4244</v>
      </c>
      <c r="O1124" s="1">
        <f>Table1[[#This Row],[rating]]*Table1[[#This Row],[ rating_count ]]</f>
        <v>17824.8</v>
      </c>
      <c r="P1124" s="1" t="str">
        <f>IF(Table1[[#This Row],[ rating_count ]]&lt;= 1000, "&lt;=1000", "&gt;=1000" )</f>
        <v>&gt;=1000</v>
      </c>
      <c r="Q1124" s="1">
        <f>Table1[[#This Row],[ rating_count ]]*Table1[[#This Row],[actual_price]]</f>
        <v>7617980</v>
      </c>
      <c r="R1124" t="s">
        <v>11756</v>
      </c>
      <c r="S1124" s="6" t="s">
        <v>7807</v>
      </c>
      <c r="T1124" t="s">
        <v>6940</v>
      </c>
      <c r="U1124" t="s">
        <v>7809</v>
      </c>
      <c r="V1124">
        <f>IF(TRIM(Table1[[#This Row],[review_id]])="", 0, LEN(Table1[[#This Row],[review_id]]) - LEN(SUBSTITUTE(Table1[[#This Row],[review_id]], ",", "")) + 1)</f>
        <v>8</v>
      </c>
      <c r="W1124" t="s">
        <v>7810</v>
      </c>
      <c r="X1124" t="s">
        <v>7811</v>
      </c>
      <c r="Y1124" t="s">
        <v>7812</v>
      </c>
      <c r="Z1124" t="s">
        <v>7813</v>
      </c>
    </row>
    <row r="1125" spans="1:26" hidden="1" x14ac:dyDescent="0.25">
      <c r="A1125" t="s">
        <v>7814</v>
      </c>
      <c r="B1125" t="s">
        <v>10579</v>
      </c>
      <c r="C1125" t="s">
        <v>9505</v>
      </c>
      <c r="D1125" t="str">
        <f>TRIM(LEFT(SUBSTITUTE(SUBSTITUTE(SUBSTITUTE(Table1[[#This Row],[Product_category]],"&amp;"," &amp; "),"HomeImprovement","Home Improvement"),"Car&amp;Motorbike","Car &amp; Motorbike"),999))</f>
        <v>Home &amp; Kitchen</v>
      </c>
      <c r="E1125" s="1" t="s">
        <v>9520</v>
      </c>
      <c r="F1125" s="1">
        <v>9590</v>
      </c>
      <c r="G1125" s="1">
        <v>15999</v>
      </c>
      <c r="H1125" s="1" t="str">
        <f>IF(Table1[[#This Row],[actual_price]]&lt;500,"&lt;500",
   IF(Table1[[#This Row],[actual_price]]&lt;=1000,"500–1000",IF(Table1[[#This Row],[actual_price]]&lt;=10000, "1000-10000",IF(Table1[[#This Row],[actual_price]]&lt;=50000, "10000-50000",IF(Table1[[#This Row],[actual_price]]&lt;=100000, "50000-100000","&gt;100000")))))</f>
        <v>10000-50000</v>
      </c>
      <c r="I1125" s="1" t="str">
        <f>IF(Table1[[#This Row],[discount_percentage]] &lt;=20%, "0-20%",IF(Table1[[#This Row],[discount_percentage]] &lt;=50%, "20-50%", IF(Table1[[#This Row],[discount_percentage]] &lt;=70%, "50-70%", "70-100%" )))</f>
        <v>20-50%</v>
      </c>
      <c r="J1125" s="1" t="str">
        <f>IF(Table1[[#This Row],[discount_percentage]] &gt;= 50%, "Over 50% discount", "Below 50% discount")</f>
        <v>Below 50% discount</v>
      </c>
      <c r="K1125" s="4">
        <v>0.4</v>
      </c>
      <c r="L1125">
        <v>4.0999999999999996</v>
      </c>
      <c r="M1125">
        <f>ROUND(Table1[[#This Row],[rating]], 0)</f>
        <v>4</v>
      </c>
      <c r="N1125" s="1">
        <v>1017</v>
      </c>
      <c r="O1125" s="1">
        <f>Table1[[#This Row],[rating]]*Table1[[#This Row],[ rating_count ]]</f>
        <v>4169.7</v>
      </c>
      <c r="P1125" s="1" t="str">
        <f>IF(Table1[[#This Row],[ rating_count ]]&lt;= 1000, "&lt;=1000", "&gt;=1000" )</f>
        <v>&gt;=1000</v>
      </c>
      <c r="Q1125" s="1">
        <f>Table1[[#This Row],[ rating_count ]]*Table1[[#This Row],[actual_price]]</f>
        <v>16270983</v>
      </c>
      <c r="R1125" t="s">
        <v>11757</v>
      </c>
      <c r="S1125" s="6" t="s">
        <v>7815</v>
      </c>
      <c r="T1125" t="s">
        <v>6948</v>
      </c>
      <c r="U1125" t="s">
        <v>7817</v>
      </c>
      <c r="V1125">
        <f>IF(TRIM(Table1[[#This Row],[review_id]])="", 0, LEN(Table1[[#This Row],[review_id]]) - LEN(SUBSTITUTE(Table1[[#This Row],[review_id]], ",", "")) + 1)</f>
        <v>3</v>
      </c>
      <c r="W1125" t="s">
        <v>7818</v>
      </c>
      <c r="X1125" t="s">
        <v>7819</v>
      </c>
      <c r="Y1125" t="s">
        <v>7820</v>
      </c>
      <c r="Z1125" t="s">
        <v>7821</v>
      </c>
    </row>
    <row r="1126" spans="1:26" hidden="1" x14ac:dyDescent="0.25">
      <c r="A1126" t="s">
        <v>7822</v>
      </c>
      <c r="B1126" t="s">
        <v>10580</v>
      </c>
      <c r="C1126" t="s">
        <v>9505</v>
      </c>
      <c r="D1126" t="str">
        <f>TRIM(LEFT(SUBSTITUTE(SUBSTITUTE(SUBSTITUTE(Table1[[#This Row],[Product_category]],"&amp;"," &amp; "),"HomeImprovement","Home Improvement"),"Car&amp;Motorbike","Car &amp; Motorbike"),999))</f>
        <v>Home &amp; Kitchen</v>
      </c>
      <c r="E1126" s="1" t="s">
        <v>9519</v>
      </c>
      <c r="F1126">
        <v>999</v>
      </c>
      <c r="G1126" s="1">
        <v>1490</v>
      </c>
      <c r="H1126" s="1" t="str">
        <f>IF(Table1[[#This Row],[actual_price]]&lt;500,"&lt;500",
   IF(Table1[[#This Row],[actual_price]]&lt;=1000,"500–1000",IF(Table1[[#This Row],[actual_price]]&lt;=10000, "1000-10000",IF(Table1[[#This Row],[actual_price]]&lt;=50000, "10000-50000",IF(Table1[[#This Row],[actual_price]]&lt;=100000, "50000-100000","&gt;100000")))))</f>
        <v>1000-10000</v>
      </c>
      <c r="I1126" s="1" t="str">
        <f>IF(Table1[[#This Row],[discount_percentage]] &lt;=20%, "0-20%",IF(Table1[[#This Row],[discount_percentage]] &lt;=50%, "20-50%", IF(Table1[[#This Row],[discount_percentage]] &lt;=70%, "50-70%", "70-100%" )))</f>
        <v>20-50%</v>
      </c>
      <c r="J1126" s="1" t="str">
        <f>IF(Table1[[#This Row],[discount_percentage]] &gt;= 50%, "Over 50% discount", "Below 50% discount")</f>
        <v>Below 50% discount</v>
      </c>
      <c r="K1126" s="4">
        <v>0.33</v>
      </c>
      <c r="L1126">
        <v>4.0999999999999996</v>
      </c>
      <c r="M1126">
        <f>ROUND(Table1[[#This Row],[rating]], 0)</f>
        <v>4</v>
      </c>
      <c r="N1126" s="1">
        <v>12999</v>
      </c>
      <c r="O1126" s="1">
        <f>Table1[[#This Row],[rating]]*Table1[[#This Row],[ rating_count ]]</f>
        <v>53295.899999999994</v>
      </c>
      <c r="P1126" s="1" t="str">
        <f>IF(Table1[[#This Row],[ rating_count ]]&lt;= 1000, "&lt;=1000", "&gt;=1000" )</f>
        <v>&gt;=1000</v>
      </c>
      <c r="Q1126" s="1">
        <f>Table1[[#This Row],[ rating_count ]]*Table1[[#This Row],[actual_price]]</f>
        <v>19368510</v>
      </c>
      <c r="R1126" t="s">
        <v>11758</v>
      </c>
      <c r="S1126" s="6" t="s">
        <v>7823</v>
      </c>
      <c r="T1126" t="s">
        <v>12306</v>
      </c>
      <c r="U1126" t="s">
        <v>7825</v>
      </c>
      <c r="V1126">
        <f>IF(TRIM(Table1[[#This Row],[review_id]])="", 0, LEN(Table1[[#This Row],[review_id]]) - LEN(SUBSTITUTE(Table1[[#This Row],[review_id]], ",", "")) + 1)</f>
        <v>8</v>
      </c>
      <c r="W1126" t="s">
        <v>7826</v>
      </c>
      <c r="X1126" t="s">
        <v>7827</v>
      </c>
      <c r="Y1126" t="s">
        <v>7828</v>
      </c>
      <c r="Z1126" t="s">
        <v>7829</v>
      </c>
    </row>
    <row r="1127" spans="1:26" hidden="1" x14ac:dyDescent="0.25">
      <c r="A1127" t="s">
        <v>7830</v>
      </c>
      <c r="B1127" t="s">
        <v>10581</v>
      </c>
      <c r="C1127" t="s">
        <v>9505</v>
      </c>
      <c r="D1127" t="str">
        <f>TRIM(LEFT(SUBSTITUTE(SUBSTITUTE(SUBSTITUTE(Table1[[#This Row],[Product_category]],"&amp;"," &amp; "),"HomeImprovement","Home Improvement"),"Car&amp;Motorbike","Car &amp; Motorbike"),999))</f>
        <v>Home &amp; Kitchen</v>
      </c>
      <c r="E1127" s="1" t="s">
        <v>9519</v>
      </c>
      <c r="F1127" s="1">
        <v>1299</v>
      </c>
      <c r="G1127" s="1">
        <v>1999</v>
      </c>
      <c r="H1127" s="1" t="str">
        <f>IF(Table1[[#This Row],[actual_price]]&lt;500,"&lt;500",
   IF(Table1[[#This Row],[actual_price]]&lt;=1000,"500–1000",IF(Table1[[#This Row],[actual_price]]&lt;=10000, "1000-10000",IF(Table1[[#This Row],[actual_price]]&lt;=50000, "10000-50000",IF(Table1[[#This Row],[actual_price]]&lt;=100000, "50000-100000","&gt;100000")))))</f>
        <v>1000-10000</v>
      </c>
      <c r="I1127" s="1" t="str">
        <f>IF(Table1[[#This Row],[discount_percentage]] &lt;=20%, "0-20%",IF(Table1[[#This Row],[discount_percentage]] &lt;=50%, "20-50%", IF(Table1[[#This Row],[discount_percentage]] &lt;=70%, "50-70%", "70-100%" )))</f>
        <v>20-50%</v>
      </c>
      <c r="J1127" s="1" t="str">
        <f>IF(Table1[[#This Row],[discount_percentage]] &gt;= 50%, "Over 50% discount", "Below 50% discount")</f>
        <v>Below 50% discount</v>
      </c>
      <c r="K1127" s="4">
        <v>0.35</v>
      </c>
      <c r="L1127">
        <v>3.8</v>
      </c>
      <c r="M1127">
        <f>ROUND(Table1[[#This Row],[rating]], 0)</f>
        <v>4</v>
      </c>
      <c r="N1127">
        <v>311</v>
      </c>
      <c r="O1127" s="1">
        <f>Table1[[#This Row],[rating]]*Table1[[#This Row],[ rating_count ]]</f>
        <v>1181.8</v>
      </c>
      <c r="P1127" s="1" t="str">
        <f>IF(Table1[[#This Row],[ rating_count ]]&lt;= 1000, "&lt;=1000", "&gt;=1000" )</f>
        <v>&lt;=1000</v>
      </c>
      <c r="Q1127" s="1">
        <f>Table1[[#This Row],[ rating_count ]]*Table1[[#This Row],[actual_price]]</f>
        <v>621689</v>
      </c>
      <c r="R1127" t="s">
        <v>11759</v>
      </c>
      <c r="S1127" s="6" t="s">
        <v>7831</v>
      </c>
      <c r="T1127" t="s">
        <v>6963</v>
      </c>
      <c r="U1127" t="s">
        <v>7832</v>
      </c>
      <c r="V1127">
        <f>IF(TRIM(Table1[[#This Row],[review_id]])="", 0, LEN(Table1[[#This Row],[review_id]]) - LEN(SUBSTITUTE(Table1[[#This Row],[review_id]], ",", "")) + 1)</f>
        <v>8</v>
      </c>
      <c r="W1127" t="s">
        <v>7833</v>
      </c>
      <c r="X1127" t="s">
        <v>7834</v>
      </c>
      <c r="Y1127" t="s">
        <v>7835</v>
      </c>
      <c r="Z1127" t="s">
        <v>7836</v>
      </c>
    </row>
    <row r="1128" spans="1:26" hidden="1" x14ac:dyDescent="0.25">
      <c r="A1128" t="s">
        <v>7837</v>
      </c>
      <c r="B1128" t="s">
        <v>10432</v>
      </c>
      <c r="C1128" t="s">
        <v>9505</v>
      </c>
      <c r="D1128" t="str">
        <f>TRIM(LEFT(SUBSTITUTE(SUBSTITUTE(SUBSTITUTE(Table1[[#This Row],[Product_category]],"&amp;"," &amp; "),"HomeImprovement","Home Improvement"),"Car&amp;Motorbike","Car &amp; Motorbike"),999))</f>
        <v>Home &amp; Kitchen</v>
      </c>
      <c r="E1128" s="1" t="s">
        <v>9519</v>
      </c>
      <c r="F1128">
        <v>292</v>
      </c>
      <c r="G1128">
        <v>499</v>
      </c>
      <c r="H1128" t="str">
        <f>IF(Table1[[#This Row],[actual_price]]&lt;500,"&lt;500",
   IF(Table1[[#This Row],[actual_price]]&lt;=1000,"500–1000",IF(Table1[[#This Row],[actual_price]]&lt;=10000, "1000-10000",IF(Table1[[#This Row],[actual_price]]&lt;=50000, "10000-50000",IF(Table1[[#This Row],[actual_price]]&lt;=100000, "50000-100000","&gt;100000")))))</f>
        <v>&lt;500</v>
      </c>
      <c r="I1128" t="str">
        <f>IF(Table1[[#This Row],[discount_percentage]] &lt;=20%, "0-20%",IF(Table1[[#This Row],[discount_percentage]] &lt;=50%, "20-50%", IF(Table1[[#This Row],[discount_percentage]] &lt;=70%, "50-70%", "70-100%" )))</f>
        <v>20-50%</v>
      </c>
      <c r="J1128" s="1" t="str">
        <f>IF(Table1[[#This Row],[discount_percentage]] &gt;= 50%, "Over 50% discount", "Below 50% discount")</f>
        <v>Below 50% discount</v>
      </c>
      <c r="K1128" s="4">
        <v>0.41</v>
      </c>
      <c r="L1128">
        <v>4.0999999999999996</v>
      </c>
      <c r="M1128">
        <f>ROUND(Table1[[#This Row],[rating]], 0)</f>
        <v>4</v>
      </c>
      <c r="N1128" s="1">
        <v>4238</v>
      </c>
      <c r="O1128" s="1">
        <f>Table1[[#This Row],[rating]]*Table1[[#This Row],[ rating_count ]]</f>
        <v>17375.8</v>
      </c>
      <c r="P1128" s="1" t="str">
        <f>IF(Table1[[#This Row],[ rating_count ]]&lt;= 1000, "&lt;=1000", "&gt;=1000" )</f>
        <v>&gt;=1000</v>
      </c>
      <c r="Q1128" s="1">
        <f>Table1[[#This Row],[ rating_count ]]*Table1[[#This Row],[actual_price]]</f>
        <v>2114762</v>
      </c>
      <c r="R1128" t="s">
        <v>11760</v>
      </c>
      <c r="S1128" s="6" t="s">
        <v>7838</v>
      </c>
      <c r="T1128" t="s">
        <v>12307</v>
      </c>
      <c r="U1128" t="s">
        <v>7839</v>
      </c>
      <c r="V1128">
        <f>IF(TRIM(Table1[[#This Row],[review_id]])="", 0, LEN(Table1[[#This Row],[review_id]]) - LEN(SUBSTITUTE(Table1[[#This Row],[review_id]], ",", "")) + 1)</f>
        <v>8</v>
      </c>
      <c r="W1128" t="s">
        <v>7840</v>
      </c>
      <c r="X1128" t="s">
        <v>7841</v>
      </c>
      <c r="Y1128" t="s">
        <v>7842</v>
      </c>
      <c r="Z1128" t="s">
        <v>7843</v>
      </c>
    </row>
    <row r="1129" spans="1:26" hidden="1" x14ac:dyDescent="0.25">
      <c r="A1129" t="s">
        <v>7844</v>
      </c>
      <c r="B1129" t="s">
        <v>10582</v>
      </c>
      <c r="C1129" t="s">
        <v>9505</v>
      </c>
      <c r="D1129" t="str">
        <f>TRIM(LEFT(SUBSTITUTE(SUBSTITUTE(SUBSTITUTE(Table1[[#This Row],[Product_category]],"&amp;"," &amp; "),"HomeImprovement","Home Improvement"),"Car&amp;Motorbike","Car &amp; Motorbike"),999))</f>
        <v>Home &amp; Kitchen</v>
      </c>
      <c r="E1129" s="1" t="s">
        <v>9519</v>
      </c>
      <c r="F1129">
        <v>160</v>
      </c>
      <c r="G1129">
        <v>299</v>
      </c>
      <c r="H1129" t="str">
        <f>IF(Table1[[#This Row],[actual_price]]&lt;500,"&lt;500",
   IF(Table1[[#This Row],[actual_price]]&lt;=1000,"500–1000",IF(Table1[[#This Row],[actual_price]]&lt;=10000, "1000-10000",IF(Table1[[#This Row],[actual_price]]&lt;=50000, "10000-50000",IF(Table1[[#This Row],[actual_price]]&lt;=100000, "50000-100000","&gt;100000")))))</f>
        <v>&lt;500</v>
      </c>
      <c r="I1129" t="str">
        <f>IF(Table1[[#This Row],[discount_percentage]] &lt;=20%, "0-20%",IF(Table1[[#This Row],[discount_percentage]] &lt;=50%, "20-50%", IF(Table1[[#This Row],[discount_percentage]] &lt;=70%, "50-70%", "70-100%" )))</f>
        <v>20-50%</v>
      </c>
      <c r="J1129" s="1" t="str">
        <f>IF(Table1[[#This Row],[discount_percentage]] &gt;= 50%, "Over 50% discount", "Below 50% discount")</f>
        <v>Below 50% discount</v>
      </c>
      <c r="K1129" s="4">
        <v>0.46</v>
      </c>
      <c r="L1129">
        <v>4.5999999999999996</v>
      </c>
      <c r="M1129">
        <f>ROUND(Table1[[#This Row],[rating]], 0)</f>
        <v>5</v>
      </c>
      <c r="N1129" s="1">
        <v>2781</v>
      </c>
      <c r="O1129" s="1">
        <f>Table1[[#This Row],[rating]]*Table1[[#This Row],[ rating_count ]]</f>
        <v>12792.599999999999</v>
      </c>
      <c r="P1129" s="1" t="str">
        <f>IF(Table1[[#This Row],[ rating_count ]]&lt;= 1000, "&lt;=1000", "&gt;=1000" )</f>
        <v>&gt;=1000</v>
      </c>
      <c r="Q1129" s="1">
        <f>Table1[[#This Row],[ rating_count ]]*Table1[[#This Row],[actual_price]]</f>
        <v>831519</v>
      </c>
      <c r="R1129" t="s">
        <v>11761</v>
      </c>
      <c r="S1129" s="6" t="s">
        <v>7845</v>
      </c>
      <c r="T1129" t="s">
        <v>6978</v>
      </c>
      <c r="U1129" t="s">
        <v>7847</v>
      </c>
      <c r="V1129">
        <f>IF(TRIM(Table1[[#This Row],[review_id]])="", 0, LEN(Table1[[#This Row],[review_id]]) - LEN(SUBSTITUTE(Table1[[#This Row],[review_id]], ",", "")) + 1)</f>
        <v>8</v>
      </c>
      <c r="W1129" t="s">
        <v>7848</v>
      </c>
      <c r="X1129" t="s">
        <v>7849</v>
      </c>
      <c r="Y1129" t="s">
        <v>7850</v>
      </c>
      <c r="Z1129" t="s">
        <v>7851</v>
      </c>
    </row>
    <row r="1130" spans="1:26" hidden="1" x14ac:dyDescent="0.25">
      <c r="A1130" t="s">
        <v>7852</v>
      </c>
      <c r="B1130" t="s">
        <v>10583</v>
      </c>
      <c r="C1130" t="s">
        <v>9505</v>
      </c>
      <c r="D1130" t="str">
        <f>TRIM(LEFT(SUBSTITUTE(SUBSTITUTE(SUBSTITUTE(Table1[[#This Row],[Product_category]],"&amp;"," &amp; "),"HomeImprovement","Home Improvement"),"Car&amp;Motorbike","Car &amp; Motorbike"),999))</f>
        <v>Home &amp; Kitchen</v>
      </c>
      <c r="E1130" s="1" t="s">
        <v>9519</v>
      </c>
      <c r="F1130">
        <v>600</v>
      </c>
      <c r="G1130">
        <v>600</v>
      </c>
      <c r="H1130" t="str">
        <f>IF(Table1[[#This Row],[actual_price]]&lt;500,"&lt;500",
   IF(Table1[[#This Row],[actual_price]]&lt;=1000,"500–1000",IF(Table1[[#This Row],[actual_price]]&lt;=10000, "1000-10000",IF(Table1[[#This Row],[actual_price]]&lt;=50000, "10000-50000",IF(Table1[[#This Row],[actual_price]]&lt;=100000, "50000-100000","&gt;100000")))))</f>
        <v>500–1000</v>
      </c>
      <c r="I1130" t="str">
        <f>IF(Table1[[#This Row],[discount_percentage]] &lt;=20%, "0-20%",IF(Table1[[#This Row],[discount_percentage]] &lt;=50%, "20-50%", IF(Table1[[#This Row],[discount_percentage]] &lt;=70%, "50-70%", "70-100%" )))</f>
        <v>0-20%</v>
      </c>
      <c r="J1130" s="1" t="str">
        <f>IF(Table1[[#This Row],[discount_percentage]] &gt;= 50%, "Over 50% discount", "Below 50% discount")</f>
        <v>Below 50% discount</v>
      </c>
      <c r="K1130" s="4">
        <v>0</v>
      </c>
      <c r="L1130">
        <v>4.0999999999999996</v>
      </c>
      <c r="M1130">
        <f>ROUND(Table1[[#This Row],[rating]], 0)</f>
        <v>4</v>
      </c>
      <c r="N1130" s="1">
        <v>10907</v>
      </c>
      <c r="O1130" s="1">
        <f>Table1[[#This Row],[rating]]*Table1[[#This Row],[ rating_count ]]</f>
        <v>44718.7</v>
      </c>
      <c r="P1130" s="1" t="str">
        <f>IF(Table1[[#This Row],[ rating_count ]]&lt;= 1000, "&lt;=1000", "&gt;=1000" )</f>
        <v>&gt;=1000</v>
      </c>
      <c r="Q1130" s="1">
        <f>Table1[[#This Row],[ rating_count ]]*Table1[[#This Row],[actual_price]]</f>
        <v>6544200</v>
      </c>
      <c r="R1130" t="s">
        <v>11762</v>
      </c>
      <c r="S1130" s="6" t="s">
        <v>7853</v>
      </c>
      <c r="T1130" t="s">
        <v>6986</v>
      </c>
      <c r="U1130" t="s">
        <v>7854</v>
      </c>
      <c r="V1130">
        <f>IF(TRIM(Table1[[#This Row],[review_id]])="", 0, LEN(Table1[[#This Row],[review_id]]) - LEN(SUBSTITUTE(Table1[[#This Row],[review_id]], ",", "")) + 1)</f>
        <v>8</v>
      </c>
      <c r="W1130" t="s">
        <v>7855</v>
      </c>
      <c r="X1130" t="s">
        <v>7856</v>
      </c>
      <c r="Y1130" t="s">
        <v>7857</v>
      </c>
      <c r="Z1130" t="s">
        <v>7858</v>
      </c>
    </row>
    <row r="1131" spans="1:26" hidden="1" x14ac:dyDescent="0.25">
      <c r="A1131" t="s">
        <v>7859</v>
      </c>
      <c r="B1131" t="s">
        <v>10584</v>
      </c>
      <c r="C1131" t="s">
        <v>9505</v>
      </c>
      <c r="D1131" t="str">
        <f>TRIM(LEFT(SUBSTITUTE(SUBSTITUTE(SUBSTITUTE(Table1[[#This Row],[Product_category]],"&amp;"," &amp; "),"HomeImprovement","Home Improvement"),"Car&amp;Motorbike","Car &amp; Motorbike"),999))</f>
        <v>Home &amp; Kitchen</v>
      </c>
      <c r="E1131" t="s">
        <v>9519</v>
      </c>
      <c r="F1131" s="1">
        <v>1130</v>
      </c>
      <c r="G1131" s="1">
        <v>1130</v>
      </c>
      <c r="H1131" s="1" t="str">
        <f>IF(Table1[[#This Row],[actual_price]]&lt;500,"&lt;500",
   IF(Table1[[#This Row],[actual_price]]&lt;=1000,"500–1000",IF(Table1[[#This Row],[actual_price]]&lt;=10000, "1000-10000",IF(Table1[[#This Row],[actual_price]]&lt;=50000, "10000-50000",IF(Table1[[#This Row],[actual_price]]&lt;=100000, "50000-100000","&gt;100000")))))</f>
        <v>1000-10000</v>
      </c>
      <c r="I1131" s="1" t="str">
        <f>IF(Table1[[#This Row],[discount_percentage]] &lt;=20%, "0-20%",IF(Table1[[#This Row],[discount_percentage]] &lt;=50%, "20-50%", IF(Table1[[#This Row],[discount_percentage]] &lt;=70%, "50-70%", "70-100%" )))</f>
        <v>0-20%</v>
      </c>
      <c r="J1131" s="1" t="str">
        <f>IF(Table1[[#This Row],[discount_percentage]] &gt;= 50%, "Over 50% discount", "Below 50% discount")</f>
        <v>Below 50% discount</v>
      </c>
      <c r="K1131" s="4">
        <v>0</v>
      </c>
      <c r="L1131">
        <v>4.2</v>
      </c>
      <c r="M1131">
        <f>ROUND(Table1[[#This Row],[rating]], 0)</f>
        <v>4</v>
      </c>
      <c r="N1131" s="1">
        <v>13250</v>
      </c>
      <c r="O1131" s="1">
        <f>Table1[[#This Row],[rating]]*Table1[[#This Row],[ rating_count ]]</f>
        <v>55650</v>
      </c>
      <c r="P1131" s="1" t="str">
        <f>IF(Table1[[#This Row],[ rating_count ]]&lt;= 1000, "&lt;=1000", "&gt;=1000" )</f>
        <v>&gt;=1000</v>
      </c>
      <c r="Q1131" s="1">
        <f>Table1[[#This Row],[ rating_count ]]*Table1[[#This Row],[actual_price]]</f>
        <v>14972500</v>
      </c>
      <c r="R1131" t="s">
        <v>11763</v>
      </c>
      <c r="S1131" s="6" t="s">
        <v>7860</v>
      </c>
      <c r="T1131" t="s">
        <v>6994</v>
      </c>
      <c r="U1131" t="s">
        <v>7862</v>
      </c>
      <c r="V1131">
        <f>IF(TRIM(Table1[[#This Row],[review_id]])="", 0, LEN(Table1[[#This Row],[review_id]]) - LEN(SUBSTITUTE(Table1[[#This Row],[review_id]], ",", "")) + 1)</f>
        <v>5</v>
      </c>
      <c r="W1131" t="s">
        <v>7863</v>
      </c>
      <c r="X1131" t="s">
        <v>7864</v>
      </c>
      <c r="Y1131" t="s">
        <v>7865</v>
      </c>
      <c r="Z1131" t="s">
        <v>7866</v>
      </c>
    </row>
    <row r="1132" spans="1:26" hidden="1" x14ac:dyDescent="0.25">
      <c r="A1132" t="s">
        <v>7867</v>
      </c>
      <c r="B1132" t="s">
        <v>7868</v>
      </c>
      <c r="C1132" t="s">
        <v>9505</v>
      </c>
      <c r="D1132" t="str">
        <f>TRIM(LEFT(SUBSTITUTE(SUBSTITUTE(SUBSTITUTE(Table1[[#This Row],[Product_category]],"&amp;"," &amp; "),"HomeImprovement","Home Improvement"),"Car&amp;Motorbike","Car &amp; Motorbike"),999))</f>
        <v>Home &amp; Kitchen</v>
      </c>
      <c r="E1132" s="1" t="s">
        <v>9519</v>
      </c>
      <c r="F1132" s="1">
        <v>3249</v>
      </c>
      <c r="G1132" s="1">
        <v>6295</v>
      </c>
      <c r="H1132" s="1" t="str">
        <f>IF(Table1[[#This Row],[actual_price]]&lt;500,"&lt;500",
   IF(Table1[[#This Row],[actual_price]]&lt;=1000,"500–1000",IF(Table1[[#This Row],[actual_price]]&lt;=10000, "1000-10000",IF(Table1[[#This Row],[actual_price]]&lt;=50000, "10000-50000",IF(Table1[[#This Row],[actual_price]]&lt;=100000, "50000-100000","&gt;100000")))))</f>
        <v>1000-10000</v>
      </c>
      <c r="I1132" s="1" t="str">
        <f>IF(Table1[[#This Row],[discount_percentage]] &lt;=20%, "0-20%",IF(Table1[[#This Row],[discount_percentage]] &lt;=50%, "20-50%", IF(Table1[[#This Row],[discount_percentage]] &lt;=70%, "50-70%", "70-100%" )))</f>
        <v>20-50%</v>
      </c>
      <c r="J1132" s="1" t="str">
        <f>IF(Table1[[#This Row],[discount_percentage]] &gt;= 50%, "Over 50% discount", "Below 50% discount")</f>
        <v>Below 50% discount</v>
      </c>
      <c r="K1132" s="4">
        <v>0.48</v>
      </c>
      <c r="L1132">
        <v>3.9</v>
      </c>
      <c r="M1132">
        <f>ROUND(Table1[[#This Row],[rating]], 0)</f>
        <v>4</v>
      </c>
      <c r="N1132" s="1">
        <v>43070</v>
      </c>
      <c r="O1132" s="1">
        <f>Table1[[#This Row],[rating]]*Table1[[#This Row],[ rating_count ]]</f>
        <v>167973</v>
      </c>
      <c r="P1132" s="1" t="str">
        <f>IF(Table1[[#This Row],[ rating_count ]]&lt;= 1000, "&lt;=1000", "&gt;=1000" )</f>
        <v>&gt;=1000</v>
      </c>
      <c r="Q1132" s="1">
        <f>Table1[[#This Row],[ rating_count ]]*Table1[[#This Row],[actual_price]]</f>
        <v>271125650</v>
      </c>
      <c r="R1132" t="s">
        <v>11764</v>
      </c>
      <c r="S1132" s="6" t="s">
        <v>7869</v>
      </c>
      <c r="T1132" t="s">
        <v>7002</v>
      </c>
      <c r="U1132" t="s">
        <v>7871</v>
      </c>
      <c r="V1132">
        <f>IF(TRIM(Table1[[#This Row],[review_id]])="", 0, LEN(Table1[[#This Row],[review_id]]) - LEN(SUBSTITUTE(Table1[[#This Row],[review_id]], ",", "")) + 1)</f>
        <v>8</v>
      </c>
      <c r="W1132" t="s">
        <v>7872</v>
      </c>
      <c r="X1132" t="s">
        <v>7873</v>
      </c>
      <c r="Y1132" t="s">
        <v>7874</v>
      </c>
      <c r="Z1132" t="s">
        <v>7875</v>
      </c>
    </row>
    <row r="1133" spans="1:26" hidden="1" x14ac:dyDescent="0.25">
      <c r="A1133" t="s">
        <v>7876</v>
      </c>
      <c r="B1133" t="s">
        <v>10585</v>
      </c>
      <c r="C1133" t="s">
        <v>9505</v>
      </c>
      <c r="D1133" t="str">
        <f>TRIM(LEFT(SUBSTITUTE(SUBSTITUTE(SUBSTITUTE(Table1[[#This Row],[Product_category]],"&amp;"," &amp; "),"HomeImprovement","Home Improvement"),"Car&amp;Motorbike","Car &amp; Motorbike"),999))</f>
        <v>Home &amp; Kitchen</v>
      </c>
      <c r="E1133" s="1" t="s">
        <v>9519</v>
      </c>
      <c r="F1133" s="1">
        <v>3599</v>
      </c>
      <c r="G1133" s="1">
        <v>9455</v>
      </c>
      <c r="H1133" s="1" t="str">
        <f>IF(Table1[[#This Row],[actual_price]]&lt;500,"&lt;500",
   IF(Table1[[#This Row],[actual_price]]&lt;=1000,"500–1000",IF(Table1[[#This Row],[actual_price]]&lt;=10000, "1000-10000",IF(Table1[[#This Row],[actual_price]]&lt;=50000, "10000-50000",IF(Table1[[#This Row],[actual_price]]&lt;=100000, "50000-100000","&gt;100000")))))</f>
        <v>1000-10000</v>
      </c>
      <c r="I1133" s="1" t="str">
        <f>IF(Table1[[#This Row],[discount_percentage]] &lt;=20%, "0-20%",IF(Table1[[#This Row],[discount_percentage]] &lt;=50%, "20-50%", IF(Table1[[#This Row],[discount_percentage]] &lt;=70%, "50-70%", "70-100%" )))</f>
        <v>50-70%</v>
      </c>
      <c r="J1133" s="1" t="str">
        <f>IF(Table1[[#This Row],[discount_percentage]] &gt;= 50%, "Over 50% discount", "Below 50% discount")</f>
        <v>Over 50% discount</v>
      </c>
      <c r="K1133" s="4">
        <v>0.62</v>
      </c>
      <c r="L1133">
        <v>4.0999999999999996</v>
      </c>
      <c r="M1133">
        <f>ROUND(Table1[[#This Row],[rating]], 0)</f>
        <v>4</v>
      </c>
      <c r="N1133" s="1">
        <v>11828</v>
      </c>
      <c r="O1133" s="1">
        <f>Table1[[#This Row],[rating]]*Table1[[#This Row],[ rating_count ]]</f>
        <v>48494.799999999996</v>
      </c>
      <c r="P1133" s="1" t="str">
        <f>IF(Table1[[#This Row],[ rating_count ]]&lt;= 1000, "&lt;=1000", "&gt;=1000" )</f>
        <v>&gt;=1000</v>
      </c>
      <c r="Q1133" s="1">
        <f>Table1[[#This Row],[ rating_count ]]*Table1[[#This Row],[actual_price]]</f>
        <v>111833740</v>
      </c>
      <c r="R1133" t="s">
        <v>11765</v>
      </c>
      <c r="S1133" s="6" t="s">
        <v>7877</v>
      </c>
      <c r="T1133" t="s">
        <v>7010</v>
      </c>
      <c r="U1133" t="s">
        <v>7879</v>
      </c>
      <c r="V1133">
        <f>IF(TRIM(Table1[[#This Row],[review_id]])="", 0, LEN(Table1[[#This Row],[review_id]]) - LEN(SUBSTITUTE(Table1[[#This Row],[review_id]], ",", "")) + 1)</f>
        <v>8</v>
      </c>
      <c r="W1133" t="s">
        <v>7880</v>
      </c>
      <c r="X1133" t="s">
        <v>7881</v>
      </c>
      <c r="Y1133" t="s">
        <v>7882</v>
      </c>
      <c r="Z1133" t="s">
        <v>7883</v>
      </c>
    </row>
    <row r="1134" spans="1:26" hidden="1" x14ac:dyDescent="0.25">
      <c r="A1134" t="s">
        <v>7884</v>
      </c>
      <c r="B1134" t="s">
        <v>10408</v>
      </c>
      <c r="C1134" t="s">
        <v>9505</v>
      </c>
      <c r="D1134" t="str">
        <f>TRIM(LEFT(SUBSTITUTE(SUBSTITUTE(SUBSTITUTE(Table1[[#This Row],[Product_category]],"&amp;"," &amp; "),"HomeImprovement","Home Improvement"),"Car&amp;Motorbike","Car &amp; Motorbike"),999))</f>
        <v>Home &amp; Kitchen</v>
      </c>
      <c r="E1134" t="s">
        <v>9522</v>
      </c>
      <c r="F1134">
        <v>368</v>
      </c>
      <c r="G1134">
        <v>699</v>
      </c>
      <c r="H1134" t="str">
        <f>IF(Table1[[#This Row],[actual_price]]&lt;500,"&lt;500",
   IF(Table1[[#This Row],[actual_price]]&lt;=1000,"500–1000",IF(Table1[[#This Row],[actual_price]]&lt;=10000, "1000-10000",IF(Table1[[#This Row],[actual_price]]&lt;=50000, "10000-50000",IF(Table1[[#This Row],[actual_price]]&lt;=100000, "50000-100000","&gt;100000")))))</f>
        <v>500–1000</v>
      </c>
      <c r="I1134" t="str">
        <f>IF(Table1[[#This Row],[discount_percentage]] &lt;=20%, "0-20%",IF(Table1[[#This Row],[discount_percentage]] &lt;=50%, "20-50%", IF(Table1[[#This Row],[discount_percentage]] &lt;=70%, "50-70%", "70-100%" )))</f>
        <v>20-50%</v>
      </c>
      <c r="J1134" s="1" t="str">
        <f>IF(Table1[[#This Row],[discount_percentage]] &gt;= 50%, "Over 50% discount", "Below 50% discount")</f>
        <v>Below 50% discount</v>
      </c>
      <c r="K1134" s="4">
        <v>0.47</v>
      </c>
      <c r="L1134">
        <v>4.0999999999999996</v>
      </c>
      <c r="M1134">
        <f>ROUND(Table1[[#This Row],[rating]], 0)</f>
        <v>4</v>
      </c>
      <c r="N1134" s="1">
        <v>1240</v>
      </c>
      <c r="O1134" s="1">
        <f>Table1[[#This Row],[rating]]*Table1[[#This Row],[ rating_count ]]</f>
        <v>5084</v>
      </c>
      <c r="P1134" s="1" t="str">
        <f>IF(Table1[[#This Row],[ rating_count ]]&lt;= 1000, "&lt;=1000", "&gt;=1000" )</f>
        <v>&gt;=1000</v>
      </c>
      <c r="Q1134" s="1">
        <f>Table1[[#This Row],[ rating_count ]]*Table1[[#This Row],[actual_price]]</f>
        <v>866760</v>
      </c>
      <c r="R1134" t="s">
        <v>11766</v>
      </c>
      <c r="S1134" s="6" t="s">
        <v>7885</v>
      </c>
      <c r="T1134" t="s">
        <v>12308</v>
      </c>
      <c r="U1134" t="s">
        <v>7887</v>
      </c>
      <c r="V1134">
        <f>IF(TRIM(Table1[[#This Row],[review_id]])="", 0, LEN(Table1[[#This Row],[review_id]]) - LEN(SUBSTITUTE(Table1[[#This Row],[review_id]], ",", "")) + 1)</f>
        <v>8</v>
      </c>
      <c r="W1134" t="s">
        <v>7888</v>
      </c>
      <c r="X1134" t="s">
        <v>7889</v>
      </c>
      <c r="Y1134" t="s">
        <v>7890</v>
      </c>
      <c r="Z1134" t="s">
        <v>7891</v>
      </c>
    </row>
    <row r="1135" spans="1:26" hidden="1" x14ac:dyDescent="0.25">
      <c r="A1135" t="s">
        <v>7892</v>
      </c>
      <c r="B1135" t="s">
        <v>7893</v>
      </c>
      <c r="C1135" t="s">
        <v>9525</v>
      </c>
      <c r="D1135" t="str">
        <f>TRIM(LEFT(SUBSTITUTE(SUBSTITUTE(SUBSTITUTE(Table1[[#This Row],[Product_category]],"&amp;"," &amp; "),"HomeImprovement","Home Improvement"),"Car&amp;Motorbike","Car &amp; Motorbike"),999))</f>
        <v>Health &amp; PersonalCare</v>
      </c>
      <c r="E1135" t="s">
        <v>9526</v>
      </c>
      <c r="F1135" s="1">
        <v>3199</v>
      </c>
      <c r="G1135" s="1">
        <v>4999</v>
      </c>
      <c r="H1135" s="1" t="str">
        <f>IF(Table1[[#This Row],[actual_price]]&lt;500,"&lt;500",
   IF(Table1[[#This Row],[actual_price]]&lt;=1000,"500–1000",IF(Table1[[#This Row],[actual_price]]&lt;=10000, "1000-10000",IF(Table1[[#This Row],[actual_price]]&lt;=50000, "10000-50000",IF(Table1[[#This Row],[actual_price]]&lt;=100000, "50000-100000","&gt;100000")))))</f>
        <v>1000-10000</v>
      </c>
      <c r="I1135" s="1" t="str">
        <f>IF(Table1[[#This Row],[discount_percentage]] &lt;=20%, "0-20%",IF(Table1[[#This Row],[discount_percentage]] &lt;=50%, "20-50%", IF(Table1[[#This Row],[discount_percentage]] &lt;=70%, "50-70%", "70-100%" )))</f>
        <v>20-50%</v>
      </c>
      <c r="J1135" s="1" t="str">
        <f>IF(Table1[[#This Row],[discount_percentage]] &gt;= 50%, "Over 50% discount", "Below 50% discount")</f>
        <v>Below 50% discount</v>
      </c>
      <c r="K1135" s="4">
        <v>0.36</v>
      </c>
      <c r="L1135">
        <v>4</v>
      </c>
      <c r="M1135">
        <f>ROUND(Table1[[#This Row],[rating]], 0)</f>
        <v>4</v>
      </c>
      <c r="N1135" s="1">
        <v>20869</v>
      </c>
      <c r="O1135" s="1">
        <f>Table1[[#This Row],[rating]]*Table1[[#This Row],[ rating_count ]]</f>
        <v>83476</v>
      </c>
      <c r="P1135" s="1" t="str">
        <f>IF(Table1[[#This Row],[ rating_count ]]&lt;= 1000, "&lt;=1000", "&gt;=1000" )</f>
        <v>&gt;=1000</v>
      </c>
      <c r="Q1135" s="1">
        <f>Table1[[#This Row],[ rating_count ]]*Table1[[#This Row],[actual_price]]</f>
        <v>104324131</v>
      </c>
      <c r="R1135" t="s">
        <v>11767</v>
      </c>
      <c r="S1135" s="6" t="s">
        <v>7894</v>
      </c>
      <c r="T1135" t="s">
        <v>12309</v>
      </c>
      <c r="U1135" t="s">
        <v>7896</v>
      </c>
      <c r="V1135">
        <f>IF(TRIM(Table1[[#This Row],[review_id]])="", 0, LEN(Table1[[#This Row],[review_id]]) - LEN(SUBSTITUTE(Table1[[#This Row],[review_id]], ",", "")) + 1)</f>
        <v>4</v>
      </c>
      <c r="W1135" t="s">
        <v>7897</v>
      </c>
      <c r="X1135" t="s">
        <v>7898</v>
      </c>
      <c r="Y1135" t="s">
        <v>7899</v>
      </c>
      <c r="Z1135" t="s">
        <v>7900</v>
      </c>
    </row>
    <row r="1136" spans="1:26" hidden="1" x14ac:dyDescent="0.25">
      <c r="A1136" t="s">
        <v>7901</v>
      </c>
      <c r="B1136" t="s">
        <v>10586</v>
      </c>
      <c r="C1136" t="s">
        <v>9505</v>
      </c>
      <c r="D1136" t="str">
        <f>TRIM(LEFT(SUBSTITUTE(SUBSTITUTE(SUBSTITUTE(Table1[[#This Row],[Product_category]],"&amp;"," &amp; "),"HomeImprovement","Home Improvement"),"Car&amp;Motorbike","Car &amp; Motorbike"),999))</f>
        <v>Home &amp; Kitchen</v>
      </c>
      <c r="E1136" s="1" t="s">
        <v>9519</v>
      </c>
      <c r="F1136" s="1">
        <v>1599</v>
      </c>
      <c r="G1136" s="1">
        <v>2900</v>
      </c>
      <c r="H1136" s="1" t="str">
        <f>IF(Table1[[#This Row],[actual_price]]&lt;500,"&lt;500",
   IF(Table1[[#This Row],[actual_price]]&lt;=1000,"500–1000",IF(Table1[[#This Row],[actual_price]]&lt;=10000, "1000-10000",IF(Table1[[#This Row],[actual_price]]&lt;=50000, "10000-50000",IF(Table1[[#This Row],[actual_price]]&lt;=100000, "50000-100000","&gt;100000")))))</f>
        <v>1000-10000</v>
      </c>
      <c r="I1136" s="1" t="str">
        <f>IF(Table1[[#This Row],[discount_percentage]] &lt;=20%, "0-20%",IF(Table1[[#This Row],[discount_percentage]] &lt;=50%, "20-50%", IF(Table1[[#This Row],[discount_percentage]] &lt;=70%, "50-70%", "70-100%" )))</f>
        <v>20-50%</v>
      </c>
      <c r="J1136" s="1" t="str">
        <f>IF(Table1[[#This Row],[discount_percentage]] &gt;= 50%, "Over 50% discount", "Below 50% discount")</f>
        <v>Below 50% discount</v>
      </c>
      <c r="K1136" s="4">
        <v>0.45</v>
      </c>
      <c r="L1136">
        <v>3.7</v>
      </c>
      <c r="M1136">
        <f>ROUND(Table1[[#This Row],[rating]], 0)</f>
        <v>4</v>
      </c>
      <c r="N1136">
        <v>441</v>
      </c>
      <c r="O1136" s="1">
        <f>Table1[[#This Row],[rating]]*Table1[[#This Row],[ rating_count ]]</f>
        <v>1631.7</v>
      </c>
      <c r="P1136" s="1" t="str">
        <f>IF(Table1[[#This Row],[ rating_count ]]&lt;= 1000, "&lt;=1000", "&gt;=1000" )</f>
        <v>&lt;=1000</v>
      </c>
      <c r="Q1136" s="1">
        <f>Table1[[#This Row],[ rating_count ]]*Table1[[#This Row],[actual_price]]</f>
        <v>1278900</v>
      </c>
      <c r="R1136" t="s">
        <v>11768</v>
      </c>
      <c r="S1136" s="6" t="s">
        <v>7902</v>
      </c>
      <c r="T1136" t="s">
        <v>7034</v>
      </c>
      <c r="U1136" t="s">
        <v>7903</v>
      </c>
      <c r="V1136">
        <f>IF(TRIM(Table1[[#This Row],[review_id]])="", 0, LEN(Table1[[#This Row],[review_id]]) - LEN(SUBSTITUTE(Table1[[#This Row],[review_id]], ",", "")) + 1)</f>
        <v>8</v>
      </c>
      <c r="W1136" t="s">
        <v>7904</v>
      </c>
      <c r="X1136" t="s">
        <v>7905</v>
      </c>
      <c r="Y1136" t="s">
        <v>7906</v>
      </c>
      <c r="Z1136" t="s">
        <v>7907</v>
      </c>
    </row>
    <row r="1137" spans="1:26" hidden="1" x14ac:dyDescent="0.25">
      <c r="A1137" t="s">
        <v>7908</v>
      </c>
      <c r="B1137" t="s">
        <v>10587</v>
      </c>
      <c r="C1137" t="s">
        <v>9505</v>
      </c>
      <c r="D1137" t="str">
        <f>TRIM(LEFT(SUBSTITUTE(SUBSTITUTE(SUBSTITUTE(Table1[[#This Row],[Product_category]],"&amp;"," &amp; "),"HomeImprovement","Home Improvement"),"Car&amp;Motorbike","Car &amp; Motorbike"),999))</f>
        <v>Home &amp; Kitchen</v>
      </c>
      <c r="E1137" s="1" t="s">
        <v>9519</v>
      </c>
      <c r="F1137" s="1">
        <v>1999</v>
      </c>
      <c r="G1137" s="1">
        <v>2499</v>
      </c>
      <c r="H1137" s="1" t="str">
        <f>IF(Table1[[#This Row],[actual_price]]&lt;500,"&lt;500",
   IF(Table1[[#This Row],[actual_price]]&lt;=1000,"500–1000",IF(Table1[[#This Row],[actual_price]]&lt;=10000, "1000-10000",IF(Table1[[#This Row],[actual_price]]&lt;=50000, "10000-50000",IF(Table1[[#This Row],[actual_price]]&lt;=100000, "50000-100000","&gt;100000")))))</f>
        <v>1000-10000</v>
      </c>
      <c r="I1137" s="1" t="str">
        <f>IF(Table1[[#This Row],[discount_percentage]] &lt;=20%, "0-20%",IF(Table1[[#This Row],[discount_percentage]] &lt;=50%, "20-50%", IF(Table1[[#This Row],[discount_percentage]] &lt;=70%, "50-70%", "70-100%" )))</f>
        <v>0-20%</v>
      </c>
      <c r="J1137" s="1" t="str">
        <f>IF(Table1[[#This Row],[discount_percentage]] &gt;= 50%, "Over 50% discount", "Below 50% discount")</f>
        <v>Below 50% discount</v>
      </c>
      <c r="K1137" s="4">
        <v>0.2</v>
      </c>
      <c r="L1137">
        <v>4.0999999999999996</v>
      </c>
      <c r="M1137">
        <f>ROUND(Table1[[#This Row],[rating]], 0)</f>
        <v>4</v>
      </c>
      <c r="N1137" s="1">
        <v>1034</v>
      </c>
      <c r="O1137" s="1">
        <f>Table1[[#This Row],[rating]]*Table1[[#This Row],[ rating_count ]]</f>
        <v>4239.3999999999996</v>
      </c>
      <c r="P1137" s="1" t="str">
        <f>IF(Table1[[#This Row],[ rating_count ]]&lt;= 1000, "&lt;=1000", "&gt;=1000" )</f>
        <v>&gt;=1000</v>
      </c>
      <c r="Q1137" s="1">
        <f>Table1[[#This Row],[ rating_count ]]*Table1[[#This Row],[actual_price]]</f>
        <v>2583966</v>
      </c>
      <c r="R1137" t="s">
        <v>11769</v>
      </c>
      <c r="S1137" s="6" t="s">
        <v>7909</v>
      </c>
      <c r="T1137" t="s">
        <v>12310</v>
      </c>
      <c r="U1137" t="s">
        <v>7911</v>
      </c>
      <c r="V1137">
        <f>IF(TRIM(Table1[[#This Row],[review_id]])="", 0, LEN(Table1[[#This Row],[review_id]]) - LEN(SUBSTITUTE(Table1[[#This Row],[review_id]], ",", "")) + 1)</f>
        <v>8</v>
      </c>
      <c r="W1137" t="s">
        <v>7912</v>
      </c>
      <c r="X1137" t="s">
        <v>7913</v>
      </c>
      <c r="Y1137" t="s">
        <v>7914</v>
      </c>
      <c r="Z1137" t="s">
        <v>7915</v>
      </c>
    </row>
    <row r="1138" spans="1:26" hidden="1" x14ac:dyDescent="0.25">
      <c r="A1138" t="s">
        <v>7916</v>
      </c>
      <c r="B1138" t="s">
        <v>10588</v>
      </c>
      <c r="C1138" t="s">
        <v>9505</v>
      </c>
      <c r="D1138" t="str">
        <f>TRIM(LEFT(SUBSTITUTE(SUBSTITUTE(SUBSTITUTE(Table1[[#This Row],[Product_category]],"&amp;"," &amp; "),"HomeImprovement","Home Improvement"),"Car&amp;Motorbike","Car &amp; Motorbike"),999))</f>
        <v>Home &amp; Kitchen</v>
      </c>
      <c r="E1138" s="1" t="s">
        <v>9519</v>
      </c>
      <c r="F1138">
        <v>616</v>
      </c>
      <c r="G1138" s="1">
        <v>1190</v>
      </c>
      <c r="H1138" s="1" t="str">
        <f>IF(Table1[[#This Row],[actual_price]]&lt;500,"&lt;500",
   IF(Table1[[#This Row],[actual_price]]&lt;=1000,"500–1000",IF(Table1[[#This Row],[actual_price]]&lt;=10000, "1000-10000",IF(Table1[[#This Row],[actual_price]]&lt;=50000, "10000-50000",IF(Table1[[#This Row],[actual_price]]&lt;=100000, "50000-100000","&gt;100000")))))</f>
        <v>1000-10000</v>
      </c>
      <c r="I1138" s="1" t="str">
        <f>IF(Table1[[#This Row],[discount_percentage]] &lt;=20%, "0-20%",IF(Table1[[#This Row],[discount_percentage]] &lt;=50%, "20-50%", IF(Table1[[#This Row],[discount_percentage]] &lt;=70%, "50-70%", "70-100%" )))</f>
        <v>20-50%</v>
      </c>
      <c r="J1138" s="1" t="str">
        <f>IF(Table1[[#This Row],[discount_percentage]] &gt;= 50%, "Over 50% discount", "Below 50% discount")</f>
        <v>Below 50% discount</v>
      </c>
      <c r="K1138" s="4">
        <v>0.48</v>
      </c>
      <c r="L1138">
        <v>4.0999999999999996</v>
      </c>
      <c r="M1138">
        <f>ROUND(Table1[[#This Row],[rating]], 0)</f>
        <v>4</v>
      </c>
      <c r="N1138" s="1">
        <v>37126</v>
      </c>
      <c r="O1138" s="1">
        <f>Table1[[#This Row],[rating]]*Table1[[#This Row],[ rating_count ]]</f>
        <v>152216.59999999998</v>
      </c>
      <c r="P1138" s="1" t="str">
        <f>IF(Table1[[#This Row],[ rating_count ]]&lt;= 1000, "&lt;=1000", "&gt;=1000" )</f>
        <v>&gt;=1000</v>
      </c>
      <c r="Q1138" s="1">
        <f>Table1[[#This Row],[ rating_count ]]*Table1[[#This Row],[actual_price]]</f>
        <v>44179940</v>
      </c>
      <c r="R1138" t="s">
        <v>11770</v>
      </c>
      <c r="S1138" s="6" t="s">
        <v>7917</v>
      </c>
      <c r="T1138" t="s">
        <v>12311</v>
      </c>
      <c r="U1138" t="s">
        <v>7918</v>
      </c>
      <c r="V1138">
        <f>IF(TRIM(Table1[[#This Row],[review_id]])="", 0, LEN(Table1[[#This Row],[review_id]]) - LEN(SUBSTITUTE(Table1[[#This Row],[review_id]], ",", "")) + 1)</f>
        <v>8</v>
      </c>
      <c r="W1138" t="s">
        <v>7919</v>
      </c>
      <c r="X1138" t="s">
        <v>7920</v>
      </c>
      <c r="Y1138" t="s">
        <v>7921</v>
      </c>
      <c r="Z1138" t="s">
        <v>7922</v>
      </c>
    </row>
    <row r="1139" spans="1:26" hidden="1" x14ac:dyDescent="0.25">
      <c r="A1139" t="s">
        <v>7923</v>
      </c>
      <c r="B1139" t="s">
        <v>10589</v>
      </c>
      <c r="C1139" t="s">
        <v>9505</v>
      </c>
      <c r="D1139" t="str">
        <f>TRIM(LEFT(SUBSTITUTE(SUBSTITUTE(SUBSTITUTE(Table1[[#This Row],[Product_category]],"&amp;"," &amp; "),"HomeImprovement","Home Improvement"),"Car&amp;Motorbike","Car &amp; Motorbike"),999))</f>
        <v>Home &amp; Kitchen</v>
      </c>
      <c r="E1139" t="s">
        <v>9519</v>
      </c>
      <c r="F1139" s="1">
        <v>1499</v>
      </c>
      <c r="G1139" s="1">
        <v>2100</v>
      </c>
      <c r="H1139" s="1" t="str">
        <f>IF(Table1[[#This Row],[actual_price]]&lt;500,"&lt;500",
   IF(Table1[[#This Row],[actual_price]]&lt;=1000,"500–1000",IF(Table1[[#This Row],[actual_price]]&lt;=10000, "1000-10000",IF(Table1[[#This Row],[actual_price]]&lt;=50000, "10000-50000",IF(Table1[[#This Row],[actual_price]]&lt;=100000, "50000-100000","&gt;100000")))))</f>
        <v>1000-10000</v>
      </c>
      <c r="I1139" s="1" t="str">
        <f>IF(Table1[[#This Row],[discount_percentage]] &lt;=20%, "0-20%",IF(Table1[[#This Row],[discount_percentage]] &lt;=50%, "20-50%", IF(Table1[[#This Row],[discount_percentage]] &lt;=70%, "50-70%", "70-100%" )))</f>
        <v>20-50%</v>
      </c>
      <c r="J1139" s="1" t="str">
        <f>IF(Table1[[#This Row],[discount_percentage]] &gt;= 50%, "Over 50% discount", "Below 50% discount")</f>
        <v>Below 50% discount</v>
      </c>
      <c r="K1139" s="4">
        <v>0.28999999999999998</v>
      </c>
      <c r="L1139">
        <v>4.0999999999999996</v>
      </c>
      <c r="M1139">
        <f>ROUND(Table1[[#This Row],[rating]], 0)</f>
        <v>4</v>
      </c>
      <c r="N1139" s="1">
        <v>6355</v>
      </c>
      <c r="O1139" s="1">
        <f>Table1[[#This Row],[rating]]*Table1[[#This Row],[ rating_count ]]</f>
        <v>26055.499999999996</v>
      </c>
      <c r="P1139" s="1" t="str">
        <f>IF(Table1[[#This Row],[ rating_count ]]&lt;= 1000, "&lt;=1000", "&gt;=1000" )</f>
        <v>&gt;=1000</v>
      </c>
      <c r="Q1139" s="1">
        <f>Table1[[#This Row],[ rating_count ]]*Table1[[#This Row],[actual_price]]</f>
        <v>13345500</v>
      </c>
      <c r="R1139" t="s">
        <v>11771</v>
      </c>
      <c r="S1139" s="6" t="s">
        <v>7924</v>
      </c>
      <c r="T1139" t="s">
        <v>7056</v>
      </c>
      <c r="U1139" t="s">
        <v>7926</v>
      </c>
      <c r="V1139">
        <f>IF(TRIM(Table1[[#This Row],[review_id]])="", 0, LEN(Table1[[#This Row],[review_id]]) - LEN(SUBSTITUTE(Table1[[#This Row],[review_id]], ",", "")) + 1)</f>
        <v>8</v>
      </c>
      <c r="W1139" t="s">
        <v>7927</v>
      </c>
      <c r="X1139" t="s">
        <v>7928</v>
      </c>
      <c r="Y1139" t="s">
        <v>7929</v>
      </c>
      <c r="Z1139" t="s">
        <v>7930</v>
      </c>
    </row>
    <row r="1140" spans="1:26" hidden="1" x14ac:dyDescent="0.25">
      <c r="A1140" t="s">
        <v>7931</v>
      </c>
      <c r="B1140" t="s">
        <v>10590</v>
      </c>
      <c r="C1140" t="s">
        <v>9505</v>
      </c>
      <c r="D1140" t="str">
        <f>TRIM(LEFT(SUBSTITUTE(SUBSTITUTE(SUBSTITUTE(Table1[[#This Row],[Product_category]],"&amp;"," &amp; "),"HomeImprovement","Home Improvement"),"Car&amp;Motorbike","Car &amp; Motorbike"),999))</f>
        <v>Home &amp; Kitchen</v>
      </c>
      <c r="E1140" s="1" t="s">
        <v>9519</v>
      </c>
      <c r="F1140">
        <v>199</v>
      </c>
      <c r="G1140">
        <v>499</v>
      </c>
      <c r="H1140" t="str">
        <f>IF(Table1[[#This Row],[actual_price]]&lt;500,"&lt;500",
   IF(Table1[[#This Row],[actual_price]]&lt;=1000,"500–1000",IF(Table1[[#This Row],[actual_price]]&lt;=10000, "1000-10000",IF(Table1[[#This Row],[actual_price]]&lt;=50000, "10000-50000",IF(Table1[[#This Row],[actual_price]]&lt;=100000, "50000-100000","&gt;100000")))))</f>
        <v>&lt;500</v>
      </c>
      <c r="I1140" t="str">
        <f>IF(Table1[[#This Row],[discount_percentage]] &lt;=20%, "0-20%",IF(Table1[[#This Row],[discount_percentage]] &lt;=50%, "20-50%", IF(Table1[[#This Row],[discount_percentage]] &lt;=70%, "50-70%", "70-100%" )))</f>
        <v>50-70%</v>
      </c>
      <c r="J1140" s="1" t="str">
        <f>IF(Table1[[#This Row],[discount_percentage]] &gt;= 50%, "Over 50% discount", "Below 50% discount")</f>
        <v>Over 50% discount</v>
      </c>
      <c r="K1140" s="4">
        <v>0.6</v>
      </c>
      <c r="L1140">
        <v>3.3</v>
      </c>
      <c r="M1140">
        <f>ROUND(Table1[[#This Row],[rating]], 0)</f>
        <v>3</v>
      </c>
      <c r="N1140">
        <v>12</v>
      </c>
      <c r="O1140" s="1">
        <f>Table1[[#This Row],[rating]]*Table1[[#This Row],[ rating_count ]]</f>
        <v>39.599999999999994</v>
      </c>
      <c r="P1140" s="1" t="str">
        <f>IF(Table1[[#This Row],[ rating_count ]]&lt;= 1000, "&lt;=1000", "&gt;=1000" )</f>
        <v>&lt;=1000</v>
      </c>
      <c r="Q1140" s="1">
        <f>Table1[[#This Row],[ rating_count ]]*Table1[[#This Row],[actual_price]]</f>
        <v>5988</v>
      </c>
      <c r="R1140" t="s">
        <v>11772</v>
      </c>
      <c r="S1140" s="6" t="s">
        <v>7932</v>
      </c>
      <c r="T1140" t="s">
        <v>12312</v>
      </c>
      <c r="U1140" t="s">
        <v>7934</v>
      </c>
      <c r="V1140">
        <f>IF(TRIM(Table1[[#This Row],[review_id]])="", 0, LEN(Table1[[#This Row],[review_id]]) - LEN(SUBSTITUTE(Table1[[#This Row],[review_id]], ",", "")) + 1)</f>
        <v>8</v>
      </c>
      <c r="W1140" t="s">
        <v>7935</v>
      </c>
      <c r="X1140" t="s">
        <v>7936</v>
      </c>
      <c r="Y1140" t="s">
        <v>7937</v>
      </c>
      <c r="Z1140" t="s">
        <v>7938</v>
      </c>
    </row>
    <row r="1141" spans="1:26" hidden="1" x14ac:dyDescent="0.25">
      <c r="A1141" t="s">
        <v>7939</v>
      </c>
      <c r="B1141" t="s">
        <v>10591</v>
      </c>
      <c r="C1141" t="s">
        <v>9505</v>
      </c>
      <c r="D1141" t="str">
        <f>TRIM(LEFT(SUBSTITUTE(SUBSTITUTE(SUBSTITUTE(Table1[[#This Row],[Product_category]],"&amp;"," &amp; "),"HomeImprovement","Home Improvement"),"Car&amp;Motorbike","Car &amp; Motorbike"),999))</f>
        <v>Home &amp; Kitchen</v>
      </c>
      <c r="E1141" s="1" t="s">
        <v>9519</v>
      </c>
      <c r="F1141">
        <v>610</v>
      </c>
      <c r="G1141">
        <v>825</v>
      </c>
      <c r="H1141" t="str">
        <f>IF(Table1[[#This Row],[actual_price]]&lt;500,"&lt;500",
   IF(Table1[[#This Row],[actual_price]]&lt;=1000,"500–1000",IF(Table1[[#This Row],[actual_price]]&lt;=10000, "1000-10000",IF(Table1[[#This Row],[actual_price]]&lt;=50000, "10000-50000",IF(Table1[[#This Row],[actual_price]]&lt;=100000, "50000-100000","&gt;100000")))))</f>
        <v>500–1000</v>
      </c>
      <c r="I1141" t="str">
        <f>IF(Table1[[#This Row],[discount_percentage]] &lt;=20%, "0-20%",IF(Table1[[#This Row],[discount_percentage]] &lt;=50%, "20-50%", IF(Table1[[#This Row],[discount_percentage]] &lt;=70%, "50-70%", "70-100%" )))</f>
        <v>20-50%</v>
      </c>
      <c r="J1141" s="1" t="str">
        <f>IF(Table1[[#This Row],[discount_percentage]] &gt;= 50%, "Over 50% discount", "Below 50% discount")</f>
        <v>Below 50% discount</v>
      </c>
      <c r="K1141" s="4">
        <v>0.26</v>
      </c>
      <c r="L1141">
        <v>4.0999999999999996</v>
      </c>
      <c r="M1141">
        <f>ROUND(Table1[[#This Row],[rating]], 0)</f>
        <v>4</v>
      </c>
      <c r="N1141" s="1">
        <v>13165</v>
      </c>
      <c r="O1141" s="1">
        <f>Table1[[#This Row],[rating]]*Table1[[#This Row],[ rating_count ]]</f>
        <v>53976.499999999993</v>
      </c>
      <c r="P1141" s="1" t="str">
        <f>IF(Table1[[#This Row],[ rating_count ]]&lt;= 1000, "&lt;=1000", "&gt;=1000" )</f>
        <v>&gt;=1000</v>
      </c>
      <c r="Q1141" s="1">
        <f>Table1[[#This Row],[ rating_count ]]*Table1[[#This Row],[actual_price]]</f>
        <v>10861125</v>
      </c>
      <c r="R1141" t="s">
        <v>11773</v>
      </c>
      <c r="S1141" s="6" t="s">
        <v>7940</v>
      </c>
      <c r="T1141" t="s">
        <v>7071</v>
      </c>
      <c r="U1141" t="s">
        <v>7941</v>
      </c>
      <c r="V1141">
        <f>IF(TRIM(Table1[[#This Row],[review_id]])="", 0, LEN(Table1[[#This Row],[review_id]]) - LEN(SUBSTITUTE(Table1[[#This Row],[review_id]], ",", "")) + 1)</f>
        <v>8</v>
      </c>
      <c r="W1141" t="s">
        <v>7942</v>
      </c>
      <c r="X1141" t="s">
        <v>7943</v>
      </c>
      <c r="Y1141" t="s">
        <v>7944</v>
      </c>
      <c r="Z1141" t="s">
        <v>7945</v>
      </c>
    </row>
    <row r="1142" spans="1:26" hidden="1" x14ac:dyDescent="0.25">
      <c r="A1142" t="s">
        <v>7946</v>
      </c>
      <c r="B1142" t="s">
        <v>10592</v>
      </c>
      <c r="C1142" t="s">
        <v>9505</v>
      </c>
      <c r="D1142" t="str">
        <f>TRIM(LEFT(SUBSTITUTE(SUBSTITUTE(SUBSTITUTE(Table1[[#This Row],[Product_category]],"&amp;"," &amp; "),"HomeImprovement","Home Improvement"),"Car&amp;Motorbike","Car &amp; Motorbike"),999))</f>
        <v>Home &amp; Kitchen</v>
      </c>
      <c r="E1142" s="1" t="s">
        <v>9519</v>
      </c>
      <c r="F1142">
        <v>999</v>
      </c>
      <c r="G1142" s="1">
        <v>1499</v>
      </c>
      <c r="H1142" s="1" t="str">
        <f>IF(Table1[[#This Row],[actual_price]]&lt;500,"&lt;500",
   IF(Table1[[#This Row],[actual_price]]&lt;=1000,"500–1000",IF(Table1[[#This Row],[actual_price]]&lt;=10000, "1000-10000",IF(Table1[[#This Row],[actual_price]]&lt;=50000, "10000-50000",IF(Table1[[#This Row],[actual_price]]&lt;=100000, "50000-100000","&gt;100000")))))</f>
        <v>1000-10000</v>
      </c>
      <c r="I1142" s="1" t="str">
        <f>IF(Table1[[#This Row],[discount_percentage]] &lt;=20%, "0-20%",IF(Table1[[#This Row],[discount_percentage]] &lt;=50%, "20-50%", IF(Table1[[#This Row],[discount_percentage]] &lt;=70%, "50-70%", "70-100%" )))</f>
        <v>20-50%</v>
      </c>
      <c r="J1142" s="1" t="str">
        <f>IF(Table1[[#This Row],[discount_percentage]] &gt;= 50%, "Over 50% discount", "Below 50% discount")</f>
        <v>Below 50% discount</v>
      </c>
      <c r="K1142" s="4">
        <v>0.33</v>
      </c>
      <c r="L1142">
        <v>4.0999999999999996</v>
      </c>
      <c r="M1142">
        <f>ROUND(Table1[[#This Row],[rating]], 0)</f>
        <v>4</v>
      </c>
      <c r="N1142" s="1">
        <v>1646</v>
      </c>
      <c r="O1142" s="1">
        <f>Table1[[#This Row],[rating]]*Table1[[#This Row],[ rating_count ]]</f>
        <v>6748.5999999999995</v>
      </c>
      <c r="P1142" s="1" t="str">
        <f>IF(Table1[[#This Row],[ rating_count ]]&lt;= 1000, "&lt;=1000", "&gt;=1000" )</f>
        <v>&gt;=1000</v>
      </c>
      <c r="Q1142" s="1">
        <f>Table1[[#This Row],[ rating_count ]]*Table1[[#This Row],[actual_price]]</f>
        <v>2467354</v>
      </c>
      <c r="R1142" t="s">
        <v>11774</v>
      </c>
      <c r="S1142" s="6" t="s">
        <v>7947</v>
      </c>
      <c r="T1142" t="s">
        <v>12313</v>
      </c>
      <c r="U1142" t="s">
        <v>7948</v>
      </c>
      <c r="V1142">
        <f>IF(TRIM(Table1[[#This Row],[review_id]])="", 0, LEN(Table1[[#This Row],[review_id]]) - LEN(SUBSTITUTE(Table1[[#This Row],[review_id]], ",", "")) + 1)</f>
        <v>8</v>
      </c>
      <c r="W1142" t="s">
        <v>7949</v>
      </c>
      <c r="X1142" t="s">
        <v>7950</v>
      </c>
      <c r="Y1142" t="s">
        <v>7951</v>
      </c>
      <c r="Z1142" t="s">
        <v>7952</v>
      </c>
    </row>
    <row r="1143" spans="1:26" hidden="1" x14ac:dyDescent="0.25">
      <c r="A1143" t="s">
        <v>7953</v>
      </c>
      <c r="B1143" t="s">
        <v>10593</v>
      </c>
      <c r="C1143" t="s">
        <v>9505</v>
      </c>
      <c r="D1143" t="str">
        <f>TRIM(LEFT(SUBSTITUTE(SUBSTITUTE(SUBSTITUTE(Table1[[#This Row],[Product_category]],"&amp;"," &amp; "),"HomeImprovement","Home Improvement"),"Car&amp;Motorbike","Car &amp; Motorbike"),999))</f>
        <v>Home &amp; Kitchen</v>
      </c>
      <c r="E1143" s="1" t="s">
        <v>9519</v>
      </c>
      <c r="F1143" s="1">
        <v>8999</v>
      </c>
      <c r="G1143" s="1">
        <v>9995</v>
      </c>
      <c r="H1143" s="1" t="str">
        <f>IF(Table1[[#This Row],[actual_price]]&lt;500,"&lt;500",
   IF(Table1[[#This Row],[actual_price]]&lt;=1000,"500–1000",IF(Table1[[#This Row],[actual_price]]&lt;=10000, "1000-10000",IF(Table1[[#This Row],[actual_price]]&lt;=50000, "10000-50000",IF(Table1[[#This Row],[actual_price]]&lt;=100000, "50000-100000","&gt;100000")))))</f>
        <v>1000-10000</v>
      </c>
      <c r="I1143" s="1" t="str">
        <f>IF(Table1[[#This Row],[discount_percentage]] &lt;=20%, "0-20%",IF(Table1[[#This Row],[discount_percentage]] &lt;=50%, "20-50%", IF(Table1[[#This Row],[discount_percentage]] &lt;=70%, "50-70%", "70-100%" )))</f>
        <v>0-20%</v>
      </c>
      <c r="J1143" s="1" t="str">
        <f>IF(Table1[[#This Row],[discount_percentage]] &gt;= 50%, "Over 50% discount", "Below 50% discount")</f>
        <v>Below 50% discount</v>
      </c>
      <c r="K1143" s="4">
        <v>0.1</v>
      </c>
      <c r="L1143">
        <v>4.4000000000000004</v>
      </c>
      <c r="M1143">
        <f>ROUND(Table1[[#This Row],[rating]], 0)</f>
        <v>4</v>
      </c>
      <c r="N1143" s="1">
        <v>17994</v>
      </c>
      <c r="O1143" s="1">
        <f>Table1[[#This Row],[rating]]*Table1[[#This Row],[ rating_count ]]</f>
        <v>79173.600000000006</v>
      </c>
      <c r="P1143" s="1" t="str">
        <f>IF(Table1[[#This Row],[ rating_count ]]&lt;= 1000, "&lt;=1000", "&gt;=1000" )</f>
        <v>&gt;=1000</v>
      </c>
      <c r="Q1143" s="1">
        <f>Table1[[#This Row],[ rating_count ]]*Table1[[#This Row],[actual_price]]</f>
        <v>179850030</v>
      </c>
      <c r="R1143" t="s">
        <v>11775</v>
      </c>
      <c r="S1143" s="6" t="s">
        <v>7954</v>
      </c>
      <c r="T1143" t="s">
        <v>12314</v>
      </c>
      <c r="U1143" t="s">
        <v>7955</v>
      </c>
      <c r="V1143">
        <f>IF(TRIM(Table1[[#This Row],[review_id]])="", 0, LEN(Table1[[#This Row],[review_id]]) - LEN(SUBSTITUTE(Table1[[#This Row],[review_id]], ",", "")) + 1)</f>
        <v>8</v>
      </c>
      <c r="W1143" t="s">
        <v>7956</v>
      </c>
      <c r="X1143" t="s">
        <v>7957</v>
      </c>
      <c r="Y1143" t="s">
        <v>7958</v>
      </c>
      <c r="Z1143" t="s">
        <v>7959</v>
      </c>
    </row>
    <row r="1144" spans="1:26" hidden="1" x14ac:dyDescent="0.25">
      <c r="A1144" t="s">
        <v>7960</v>
      </c>
      <c r="B1144" t="s">
        <v>10594</v>
      </c>
      <c r="C1144" t="s">
        <v>9505</v>
      </c>
      <c r="D1144" t="str">
        <f>TRIM(LEFT(SUBSTITUTE(SUBSTITUTE(SUBSTITUTE(Table1[[#This Row],[Product_category]],"&amp;"," &amp; "),"HomeImprovement","Home Improvement"),"Car&amp;Motorbike","Car &amp; Motorbike"),999))</f>
        <v>Home &amp; Kitchen</v>
      </c>
      <c r="E1144" t="s">
        <v>9520</v>
      </c>
      <c r="F1144">
        <v>453</v>
      </c>
      <c r="G1144">
        <v>999</v>
      </c>
      <c r="H1144" t="str">
        <f>IF(Table1[[#This Row],[actual_price]]&lt;500,"&lt;500",
   IF(Table1[[#This Row],[actual_price]]&lt;=1000,"500–1000",IF(Table1[[#This Row],[actual_price]]&lt;=10000, "1000-10000",IF(Table1[[#This Row],[actual_price]]&lt;=50000, "10000-50000",IF(Table1[[#This Row],[actual_price]]&lt;=100000, "50000-100000","&gt;100000")))))</f>
        <v>500–1000</v>
      </c>
      <c r="I1144" t="str">
        <f>IF(Table1[[#This Row],[discount_percentage]] &lt;=20%, "0-20%",IF(Table1[[#This Row],[discount_percentage]] &lt;=50%, "20-50%", IF(Table1[[#This Row],[discount_percentage]] &lt;=70%, "50-70%", "70-100%" )))</f>
        <v>50-70%</v>
      </c>
      <c r="J1144" s="1" t="str">
        <f>IF(Table1[[#This Row],[discount_percentage]] &gt;= 50%, "Over 50% discount", "Below 50% discount")</f>
        <v>Over 50% discount</v>
      </c>
      <c r="K1144" s="4">
        <v>0.55000000000000004</v>
      </c>
      <c r="L1144">
        <v>4.3</v>
      </c>
      <c r="M1144">
        <f>ROUND(Table1[[#This Row],[rating]], 0)</f>
        <v>4</v>
      </c>
      <c r="N1144">
        <v>610</v>
      </c>
      <c r="O1144" s="1">
        <f>Table1[[#This Row],[rating]]*Table1[[#This Row],[ rating_count ]]</f>
        <v>2623</v>
      </c>
      <c r="P1144" s="1" t="str">
        <f>IF(Table1[[#This Row],[ rating_count ]]&lt;= 1000, "&lt;=1000", "&gt;=1000" )</f>
        <v>&lt;=1000</v>
      </c>
      <c r="Q1144" s="1">
        <f>Table1[[#This Row],[ rating_count ]]*Table1[[#This Row],[actual_price]]</f>
        <v>609390</v>
      </c>
      <c r="R1144" t="s">
        <v>11776</v>
      </c>
      <c r="S1144" s="6" t="s">
        <v>7961</v>
      </c>
      <c r="T1144" t="s">
        <v>12315</v>
      </c>
      <c r="U1144" t="s">
        <v>7963</v>
      </c>
      <c r="V1144">
        <f>IF(TRIM(Table1[[#This Row],[review_id]])="", 0, LEN(Table1[[#This Row],[review_id]]) - LEN(SUBSTITUTE(Table1[[#This Row],[review_id]], ",", "")) + 1)</f>
        <v>8</v>
      </c>
      <c r="W1144" t="s">
        <v>7964</v>
      </c>
      <c r="X1144" t="s">
        <v>7965</v>
      </c>
      <c r="Y1144" t="s">
        <v>7966</v>
      </c>
      <c r="Z1144" t="s">
        <v>7967</v>
      </c>
    </row>
    <row r="1145" spans="1:26" hidden="1" x14ac:dyDescent="0.25">
      <c r="A1145" t="s">
        <v>7968</v>
      </c>
      <c r="B1145" t="s">
        <v>10595</v>
      </c>
      <c r="C1145" t="s">
        <v>9505</v>
      </c>
      <c r="D1145" t="str">
        <f>TRIM(LEFT(SUBSTITUTE(SUBSTITUTE(SUBSTITUTE(Table1[[#This Row],[Product_category]],"&amp;"," &amp; "),"HomeImprovement","Home Improvement"),"Car&amp;Motorbike","Car &amp; Motorbike"),999))</f>
        <v>Home &amp; Kitchen</v>
      </c>
      <c r="E1145" s="1" t="s">
        <v>9519</v>
      </c>
      <c r="F1145" s="1">
        <v>2464</v>
      </c>
      <c r="G1145" s="1">
        <v>6000</v>
      </c>
      <c r="H1145" s="1" t="str">
        <f>IF(Table1[[#This Row],[actual_price]]&lt;500,"&lt;500",
   IF(Table1[[#This Row],[actual_price]]&lt;=1000,"500–1000",IF(Table1[[#This Row],[actual_price]]&lt;=10000, "1000-10000",IF(Table1[[#This Row],[actual_price]]&lt;=50000, "10000-50000",IF(Table1[[#This Row],[actual_price]]&lt;=100000, "50000-100000","&gt;100000")))))</f>
        <v>1000-10000</v>
      </c>
      <c r="I1145" s="1" t="str">
        <f>IF(Table1[[#This Row],[discount_percentage]] &lt;=20%, "0-20%",IF(Table1[[#This Row],[discount_percentage]] &lt;=50%, "20-50%", IF(Table1[[#This Row],[discount_percentage]] &lt;=70%, "50-70%", "70-100%" )))</f>
        <v>50-70%</v>
      </c>
      <c r="J1145" s="1" t="str">
        <f>IF(Table1[[#This Row],[discount_percentage]] &gt;= 50%, "Over 50% discount", "Below 50% discount")</f>
        <v>Over 50% discount</v>
      </c>
      <c r="K1145" s="4">
        <v>0.59</v>
      </c>
      <c r="L1145">
        <v>4.0999999999999996</v>
      </c>
      <c r="M1145">
        <f>ROUND(Table1[[#This Row],[rating]], 0)</f>
        <v>4</v>
      </c>
      <c r="N1145" s="1">
        <v>8866</v>
      </c>
      <c r="O1145" s="1">
        <f>Table1[[#This Row],[rating]]*Table1[[#This Row],[ rating_count ]]</f>
        <v>36350.6</v>
      </c>
      <c r="P1145" s="1" t="str">
        <f>IF(Table1[[#This Row],[ rating_count ]]&lt;= 1000, "&lt;=1000", "&gt;=1000" )</f>
        <v>&gt;=1000</v>
      </c>
      <c r="Q1145" s="1">
        <f>Table1[[#This Row],[ rating_count ]]*Table1[[#This Row],[actual_price]]</f>
        <v>53196000</v>
      </c>
      <c r="R1145" t="s">
        <v>11777</v>
      </c>
      <c r="S1145" s="6" t="s">
        <v>7969</v>
      </c>
      <c r="T1145" t="s">
        <v>7101</v>
      </c>
      <c r="U1145" t="s">
        <v>7970</v>
      </c>
      <c r="V1145">
        <f>IF(TRIM(Table1[[#This Row],[review_id]])="", 0, LEN(Table1[[#This Row],[review_id]]) - LEN(SUBSTITUTE(Table1[[#This Row],[review_id]], ",", "")) + 1)</f>
        <v>8</v>
      </c>
      <c r="W1145" t="s">
        <v>7971</v>
      </c>
      <c r="X1145" t="s">
        <v>7972</v>
      </c>
      <c r="Y1145" t="s">
        <v>7973</v>
      </c>
      <c r="Z1145" t="s">
        <v>7974</v>
      </c>
    </row>
    <row r="1146" spans="1:26" hidden="1" x14ac:dyDescent="0.25">
      <c r="A1146" t="s">
        <v>7975</v>
      </c>
      <c r="B1146" t="s">
        <v>10596</v>
      </c>
      <c r="C1146" t="s">
        <v>9505</v>
      </c>
      <c r="D1146" t="str">
        <f>TRIM(LEFT(SUBSTITUTE(SUBSTITUTE(SUBSTITUTE(Table1[[#This Row],[Product_category]],"&amp;"," &amp; "),"HomeImprovement","Home Improvement"),"Car&amp;Motorbike","Car &amp; Motorbike"),999))</f>
        <v>Home &amp; Kitchen</v>
      </c>
      <c r="E1146" s="1" t="s">
        <v>9520</v>
      </c>
      <c r="F1146" s="1">
        <v>2719</v>
      </c>
      <c r="G1146" s="1">
        <v>3945</v>
      </c>
      <c r="H1146" s="1" t="str">
        <f>IF(Table1[[#This Row],[actual_price]]&lt;500,"&lt;500",
   IF(Table1[[#This Row],[actual_price]]&lt;=1000,"500–1000",IF(Table1[[#This Row],[actual_price]]&lt;=10000, "1000-10000",IF(Table1[[#This Row],[actual_price]]&lt;=50000, "10000-50000",IF(Table1[[#This Row],[actual_price]]&lt;=100000, "50000-100000","&gt;100000")))))</f>
        <v>1000-10000</v>
      </c>
      <c r="I1146" s="1" t="str">
        <f>IF(Table1[[#This Row],[discount_percentage]] &lt;=20%, "0-20%",IF(Table1[[#This Row],[discount_percentage]] &lt;=50%, "20-50%", IF(Table1[[#This Row],[discount_percentage]] &lt;=70%, "50-70%", "70-100%" )))</f>
        <v>20-50%</v>
      </c>
      <c r="J1146" s="1" t="str">
        <f>IF(Table1[[#This Row],[discount_percentage]] &gt;= 50%, "Over 50% discount", "Below 50% discount")</f>
        <v>Below 50% discount</v>
      </c>
      <c r="K1146" s="4">
        <v>0.31</v>
      </c>
      <c r="L1146">
        <v>3.7</v>
      </c>
      <c r="M1146">
        <f>ROUND(Table1[[#This Row],[rating]], 0)</f>
        <v>4</v>
      </c>
      <c r="N1146" s="1">
        <v>13406</v>
      </c>
      <c r="O1146" s="1">
        <f>Table1[[#This Row],[rating]]*Table1[[#This Row],[ rating_count ]]</f>
        <v>49602.200000000004</v>
      </c>
      <c r="P1146" s="1" t="str">
        <f>IF(Table1[[#This Row],[ rating_count ]]&lt;= 1000, "&lt;=1000", "&gt;=1000" )</f>
        <v>&gt;=1000</v>
      </c>
      <c r="Q1146" s="1">
        <f>Table1[[#This Row],[ rating_count ]]*Table1[[#This Row],[actual_price]]</f>
        <v>52886670</v>
      </c>
      <c r="R1146" t="s">
        <v>11778</v>
      </c>
      <c r="S1146" s="6" t="s">
        <v>7976</v>
      </c>
      <c r="T1146" t="s">
        <v>7109</v>
      </c>
      <c r="U1146" t="s">
        <v>7978</v>
      </c>
      <c r="V1146">
        <f>IF(TRIM(Table1[[#This Row],[review_id]])="", 0, LEN(Table1[[#This Row],[review_id]]) - LEN(SUBSTITUTE(Table1[[#This Row],[review_id]], ",", "")) + 1)</f>
        <v>8</v>
      </c>
      <c r="W1146" t="s">
        <v>7979</v>
      </c>
      <c r="X1146" t="s">
        <v>7980</v>
      </c>
      <c r="Y1146" t="s">
        <v>7981</v>
      </c>
      <c r="Z1146" t="s">
        <v>7982</v>
      </c>
    </row>
    <row r="1147" spans="1:26" hidden="1" x14ac:dyDescent="0.25">
      <c r="A1147" t="s">
        <v>7983</v>
      </c>
      <c r="B1147" t="s">
        <v>10597</v>
      </c>
      <c r="C1147" t="s">
        <v>9505</v>
      </c>
      <c r="D1147" t="str">
        <f>TRIM(LEFT(SUBSTITUTE(SUBSTITUTE(SUBSTITUTE(Table1[[#This Row],[Product_category]],"&amp;"," &amp; "),"HomeImprovement","Home Improvement"),"Car&amp;Motorbike","Car &amp; Motorbike"),999))</f>
        <v>Home &amp; Kitchen</v>
      </c>
      <c r="E1147" s="1" t="s">
        <v>9520</v>
      </c>
      <c r="F1147" s="1">
        <v>1439</v>
      </c>
      <c r="G1147" s="1">
        <v>1999</v>
      </c>
      <c r="H1147" s="1" t="str">
        <f>IF(Table1[[#This Row],[actual_price]]&lt;500,"&lt;500",
   IF(Table1[[#This Row],[actual_price]]&lt;=1000,"500–1000",IF(Table1[[#This Row],[actual_price]]&lt;=10000, "1000-10000",IF(Table1[[#This Row],[actual_price]]&lt;=50000, "10000-50000",IF(Table1[[#This Row],[actual_price]]&lt;=100000, "50000-100000","&gt;100000")))))</f>
        <v>1000-10000</v>
      </c>
      <c r="I1147" s="1" t="str">
        <f>IF(Table1[[#This Row],[discount_percentage]] &lt;=20%, "0-20%",IF(Table1[[#This Row],[discount_percentage]] &lt;=50%, "20-50%", IF(Table1[[#This Row],[discount_percentage]] &lt;=70%, "50-70%", "70-100%" )))</f>
        <v>20-50%</v>
      </c>
      <c r="J1147" s="1" t="str">
        <f>IF(Table1[[#This Row],[discount_percentage]] &gt;= 50%, "Over 50% discount", "Below 50% discount")</f>
        <v>Below 50% discount</v>
      </c>
      <c r="K1147" s="4">
        <v>0.28000000000000003</v>
      </c>
      <c r="L1147">
        <v>4.8</v>
      </c>
      <c r="M1147">
        <f>ROUND(Table1[[#This Row],[rating]], 0)</f>
        <v>5</v>
      </c>
      <c r="N1147" s="1">
        <v>53803</v>
      </c>
      <c r="O1147" s="1">
        <f>Table1[[#This Row],[rating]]*Table1[[#This Row],[ rating_count ]]</f>
        <v>258254.4</v>
      </c>
      <c r="P1147" s="1" t="str">
        <f>IF(Table1[[#This Row],[ rating_count ]]&lt;= 1000, "&lt;=1000", "&gt;=1000" )</f>
        <v>&gt;=1000</v>
      </c>
      <c r="Q1147" s="1">
        <f>Table1[[#This Row],[ rating_count ]]*Table1[[#This Row],[actual_price]]</f>
        <v>107552197</v>
      </c>
      <c r="R1147" t="s">
        <v>11779</v>
      </c>
      <c r="S1147" s="6" t="s">
        <v>7984</v>
      </c>
      <c r="T1147" t="s">
        <v>12316</v>
      </c>
      <c r="U1147" t="s">
        <v>7986</v>
      </c>
      <c r="V1147">
        <f>IF(TRIM(Table1[[#This Row],[review_id]])="", 0, LEN(Table1[[#This Row],[review_id]]) - LEN(SUBSTITUTE(Table1[[#This Row],[review_id]], ",", "")) + 1)</f>
        <v>8</v>
      </c>
      <c r="W1147" t="s">
        <v>7987</v>
      </c>
      <c r="X1147" t="s">
        <v>7988</v>
      </c>
      <c r="Y1147" t="s">
        <v>7989</v>
      </c>
      <c r="Z1147" t="s">
        <v>7990</v>
      </c>
    </row>
    <row r="1148" spans="1:26" hidden="1" x14ac:dyDescent="0.25">
      <c r="A1148" t="s">
        <v>7991</v>
      </c>
      <c r="B1148" t="s">
        <v>10598</v>
      </c>
      <c r="C1148" t="s">
        <v>9505</v>
      </c>
      <c r="D1148" t="str">
        <f>TRIM(LEFT(SUBSTITUTE(SUBSTITUTE(SUBSTITUTE(Table1[[#This Row],[Product_category]],"&amp;"," &amp; "),"HomeImprovement","Home Improvement"),"Car&amp;Motorbike","Car &amp; Motorbike"),999))</f>
        <v>Home &amp; Kitchen</v>
      </c>
      <c r="E1148" s="1" t="s">
        <v>9519</v>
      </c>
      <c r="F1148" s="1">
        <v>2799</v>
      </c>
      <c r="G1148" s="1">
        <v>3499</v>
      </c>
      <c r="H1148" s="1" t="str">
        <f>IF(Table1[[#This Row],[actual_price]]&lt;500,"&lt;500",
   IF(Table1[[#This Row],[actual_price]]&lt;=1000,"500–1000",IF(Table1[[#This Row],[actual_price]]&lt;=10000, "1000-10000",IF(Table1[[#This Row],[actual_price]]&lt;=50000, "10000-50000",IF(Table1[[#This Row],[actual_price]]&lt;=100000, "50000-100000","&gt;100000")))))</f>
        <v>1000-10000</v>
      </c>
      <c r="I1148" s="1" t="str">
        <f>IF(Table1[[#This Row],[discount_percentage]] &lt;=20%, "0-20%",IF(Table1[[#This Row],[discount_percentage]] &lt;=50%, "20-50%", IF(Table1[[#This Row],[discount_percentage]] &lt;=70%, "50-70%", "70-100%" )))</f>
        <v>0-20%</v>
      </c>
      <c r="J1148" s="1" t="str">
        <f>IF(Table1[[#This Row],[discount_percentage]] &gt;= 50%, "Over 50% discount", "Below 50% discount")</f>
        <v>Below 50% discount</v>
      </c>
      <c r="K1148" s="4">
        <v>0.2</v>
      </c>
      <c r="L1148">
        <v>4.5</v>
      </c>
      <c r="M1148">
        <f>ROUND(Table1[[#This Row],[rating]], 0)</f>
        <v>5</v>
      </c>
      <c r="N1148">
        <v>546</v>
      </c>
      <c r="O1148" s="1">
        <f>Table1[[#This Row],[rating]]*Table1[[#This Row],[ rating_count ]]</f>
        <v>2457</v>
      </c>
      <c r="P1148" s="1" t="str">
        <f>IF(Table1[[#This Row],[ rating_count ]]&lt;= 1000, "&lt;=1000", "&gt;=1000" )</f>
        <v>&lt;=1000</v>
      </c>
      <c r="Q1148" s="1">
        <f>Table1[[#This Row],[ rating_count ]]*Table1[[#This Row],[actual_price]]</f>
        <v>1910454</v>
      </c>
      <c r="R1148" t="s">
        <v>11780</v>
      </c>
      <c r="S1148" s="6" t="s">
        <v>7992</v>
      </c>
      <c r="T1148" t="s">
        <v>7124</v>
      </c>
      <c r="U1148" t="s">
        <v>7993</v>
      </c>
      <c r="V1148">
        <f>IF(TRIM(Table1[[#This Row],[review_id]])="", 0, LEN(Table1[[#This Row],[review_id]]) - LEN(SUBSTITUTE(Table1[[#This Row],[review_id]], ",", "")) + 1)</f>
        <v>8</v>
      </c>
      <c r="W1148" t="s">
        <v>7994</v>
      </c>
      <c r="X1148" t="s">
        <v>7995</v>
      </c>
      <c r="Y1148" t="s">
        <v>7996</v>
      </c>
      <c r="Z1148" t="s">
        <v>7997</v>
      </c>
    </row>
    <row r="1149" spans="1:26" hidden="1" x14ac:dyDescent="0.25">
      <c r="A1149" t="s">
        <v>7998</v>
      </c>
      <c r="B1149" t="s">
        <v>10599</v>
      </c>
      <c r="C1149" t="s">
        <v>9505</v>
      </c>
      <c r="D1149" t="str">
        <f>TRIM(LEFT(SUBSTITUTE(SUBSTITUTE(SUBSTITUTE(Table1[[#This Row],[Product_category]],"&amp;"," &amp; "),"HomeImprovement","Home Improvement"),"Car&amp;Motorbike","Car &amp; Motorbike"),999))</f>
        <v>Home &amp; Kitchen</v>
      </c>
      <c r="E1149" s="1" t="s">
        <v>9519</v>
      </c>
      <c r="F1149" s="1">
        <v>2088</v>
      </c>
      <c r="G1149" s="1">
        <v>5550</v>
      </c>
      <c r="H1149" s="1" t="str">
        <f>IF(Table1[[#This Row],[actual_price]]&lt;500,"&lt;500",
   IF(Table1[[#This Row],[actual_price]]&lt;=1000,"500–1000",IF(Table1[[#This Row],[actual_price]]&lt;=10000, "1000-10000",IF(Table1[[#This Row],[actual_price]]&lt;=50000, "10000-50000",IF(Table1[[#This Row],[actual_price]]&lt;=100000, "50000-100000","&gt;100000")))))</f>
        <v>1000-10000</v>
      </c>
      <c r="I1149" s="1" t="str">
        <f>IF(Table1[[#This Row],[discount_percentage]] &lt;=20%, "0-20%",IF(Table1[[#This Row],[discount_percentage]] &lt;=50%, "20-50%", IF(Table1[[#This Row],[discount_percentage]] &lt;=70%, "50-70%", "70-100%" )))</f>
        <v>50-70%</v>
      </c>
      <c r="J1149" s="1" t="str">
        <f>IF(Table1[[#This Row],[discount_percentage]] &gt;= 50%, "Over 50% discount", "Below 50% discount")</f>
        <v>Over 50% discount</v>
      </c>
      <c r="K1149" s="4">
        <v>0.62</v>
      </c>
      <c r="L1149">
        <v>4</v>
      </c>
      <c r="M1149">
        <f>ROUND(Table1[[#This Row],[rating]], 0)</f>
        <v>4</v>
      </c>
      <c r="N1149" s="1">
        <v>5292</v>
      </c>
      <c r="O1149" s="1">
        <f>Table1[[#This Row],[rating]]*Table1[[#This Row],[ rating_count ]]</f>
        <v>21168</v>
      </c>
      <c r="P1149" s="1" t="str">
        <f>IF(Table1[[#This Row],[ rating_count ]]&lt;= 1000, "&lt;=1000", "&gt;=1000" )</f>
        <v>&gt;=1000</v>
      </c>
      <c r="Q1149" s="1">
        <f>Table1[[#This Row],[ rating_count ]]*Table1[[#This Row],[actual_price]]</f>
        <v>29370600</v>
      </c>
      <c r="R1149" t="s">
        <v>11781</v>
      </c>
      <c r="S1149" s="6" t="s">
        <v>7999</v>
      </c>
      <c r="T1149" t="s">
        <v>7132</v>
      </c>
      <c r="U1149" t="s">
        <v>8001</v>
      </c>
      <c r="V1149">
        <f>IF(TRIM(Table1[[#This Row],[review_id]])="", 0, LEN(Table1[[#This Row],[review_id]]) - LEN(SUBSTITUTE(Table1[[#This Row],[review_id]], ",", "")) + 1)</f>
        <v>8</v>
      </c>
      <c r="W1149" t="s">
        <v>8002</v>
      </c>
      <c r="X1149" t="s">
        <v>8003</v>
      </c>
      <c r="Y1149" t="s">
        <v>8004</v>
      </c>
      <c r="Z1149" t="s">
        <v>8005</v>
      </c>
    </row>
    <row r="1150" spans="1:26" hidden="1" x14ac:dyDescent="0.25">
      <c r="A1150" t="s">
        <v>8006</v>
      </c>
      <c r="B1150" t="s">
        <v>10600</v>
      </c>
      <c r="C1150" t="s">
        <v>9505</v>
      </c>
      <c r="D1150" t="str">
        <f>TRIM(LEFT(SUBSTITUTE(SUBSTITUTE(SUBSTITUTE(Table1[[#This Row],[Product_category]],"&amp;"," &amp; "),"HomeImprovement","Home Improvement"),"Car&amp;Motorbike","Car &amp; Motorbike"),999))</f>
        <v>Home &amp; Kitchen</v>
      </c>
      <c r="E1150" t="s">
        <v>9519</v>
      </c>
      <c r="F1150" s="1">
        <v>2399</v>
      </c>
      <c r="G1150" s="1">
        <v>4590</v>
      </c>
      <c r="H1150" s="1" t="str">
        <f>IF(Table1[[#This Row],[actual_price]]&lt;500,"&lt;500",
   IF(Table1[[#This Row],[actual_price]]&lt;=1000,"500–1000",IF(Table1[[#This Row],[actual_price]]&lt;=10000, "1000-10000",IF(Table1[[#This Row],[actual_price]]&lt;=50000, "10000-50000",IF(Table1[[#This Row],[actual_price]]&lt;=100000, "50000-100000","&gt;100000")))))</f>
        <v>1000-10000</v>
      </c>
      <c r="I1150" s="1" t="str">
        <f>IF(Table1[[#This Row],[discount_percentage]] &lt;=20%, "0-20%",IF(Table1[[#This Row],[discount_percentage]] &lt;=50%, "20-50%", IF(Table1[[#This Row],[discount_percentage]] &lt;=70%, "50-70%", "70-100%" )))</f>
        <v>20-50%</v>
      </c>
      <c r="J1150" s="1" t="str">
        <f>IF(Table1[[#This Row],[discount_percentage]] &gt;= 50%, "Over 50% discount", "Below 50% discount")</f>
        <v>Below 50% discount</v>
      </c>
      <c r="K1150" s="4">
        <v>0.48</v>
      </c>
      <c r="L1150">
        <v>4.0999999999999996</v>
      </c>
      <c r="M1150">
        <f>ROUND(Table1[[#This Row],[rating]], 0)</f>
        <v>4</v>
      </c>
      <c r="N1150">
        <v>444</v>
      </c>
      <c r="O1150" s="1">
        <f>Table1[[#This Row],[rating]]*Table1[[#This Row],[ rating_count ]]</f>
        <v>1820.3999999999999</v>
      </c>
      <c r="P1150" s="1" t="str">
        <f>IF(Table1[[#This Row],[ rating_count ]]&lt;= 1000, "&lt;=1000", "&gt;=1000" )</f>
        <v>&lt;=1000</v>
      </c>
      <c r="Q1150" s="1">
        <f>Table1[[#This Row],[ rating_count ]]*Table1[[#This Row],[actual_price]]</f>
        <v>2037960</v>
      </c>
      <c r="R1150" t="s">
        <v>11782</v>
      </c>
      <c r="S1150" s="6" t="s">
        <v>8007</v>
      </c>
      <c r="T1150" t="s">
        <v>7140</v>
      </c>
      <c r="U1150" t="s">
        <v>8009</v>
      </c>
      <c r="V1150">
        <f>IF(TRIM(Table1[[#This Row],[review_id]])="", 0, LEN(Table1[[#This Row],[review_id]]) - LEN(SUBSTITUTE(Table1[[#This Row],[review_id]], ",", "")) + 1)</f>
        <v>8</v>
      </c>
      <c r="W1150" t="s">
        <v>8010</v>
      </c>
      <c r="X1150" t="s">
        <v>8011</v>
      </c>
      <c r="Y1150" t="s">
        <v>8012</v>
      </c>
      <c r="Z1150" t="s">
        <v>8013</v>
      </c>
    </row>
    <row r="1151" spans="1:26" hidden="1" x14ac:dyDescent="0.25">
      <c r="A1151" t="s">
        <v>8014</v>
      </c>
      <c r="B1151" t="s">
        <v>10601</v>
      </c>
      <c r="C1151" t="s">
        <v>9505</v>
      </c>
      <c r="D1151" t="str">
        <f>TRIM(LEFT(SUBSTITUTE(SUBSTITUTE(SUBSTITUTE(Table1[[#This Row],[Product_category]],"&amp;"," &amp; "),"HomeImprovement","Home Improvement"),"Car&amp;Motorbike","Car &amp; Motorbike"),999))</f>
        <v>Home &amp; Kitchen</v>
      </c>
      <c r="E1151" t="s">
        <v>9520</v>
      </c>
      <c r="F1151">
        <v>308</v>
      </c>
      <c r="G1151">
        <v>499</v>
      </c>
      <c r="H1151" t="str">
        <f>IF(Table1[[#This Row],[actual_price]]&lt;500,"&lt;500",
   IF(Table1[[#This Row],[actual_price]]&lt;=1000,"500–1000",IF(Table1[[#This Row],[actual_price]]&lt;=10000, "1000-10000",IF(Table1[[#This Row],[actual_price]]&lt;=50000, "10000-50000",IF(Table1[[#This Row],[actual_price]]&lt;=100000, "50000-100000","&gt;100000")))))</f>
        <v>&lt;500</v>
      </c>
      <c r="I1151" t="str">
        <f>IF(Table1[[#This Row],[discount_percentage]] &lt;=20%, "0-20%",IF(Table1[[#This Row],[discount_percentage]] &lt;=50%, "20-50%", IF(Table1[[#This Row],[discount_percentage]] &lt;=70%, "50-70%", "70-100%" )))</f>
        <v>20-50%</v>
      </c>
      <c r="J1151" s="1" t="str">
        <f>IF(Table1[[#This Row],[discount_percentage]] &gt;= 50%, "Over 50% discount", "Below 50% discount")</f>
        <v>Below 50% discount</v>
      </c>
      <c r="K1151" s="4">
        <v>0.38</v>
      </c>
      <c r="L1151">
        <v>3.9</v>
      </c>
      <c r="M1151">
        <f>ROUND(Table1[[#This Row],[rating]], 0)</f>
        <v>4</v>
      </c>
      <c r="N1151" s="1">
        <v>4584</v>
      </c>
      <c r="O1151" s="1">
        <f>Table1[[#This Row],[rating]]*Table1[[#This Row],[ rating_count ]]</f>
        <v>17877.599999999999</v>
      </c>
      <c r="P1151" s="1" t="str">
        <f>IF(Table1[[#This Row],[ rating_count ]]&lt;= 1000, "&lt;=1000", "&gt;=1000" )</f>
        <v>&gt;=1000</v>
      </c>
      <c r="Q1151" s="1">
        <f>Table1[[#This Row],[ rating_count ]]*Table1[[#This Row],[actual_price]]</f>
        <v>2287416</v>
      </c>
      <c r="R1151" t="s">
        <v>11783</v>
      </c>
      <c r="S1151" s="6" t="s">
        <v>8015</v>
      </c>
      <c r="T1151" t="s">
        <v>7148</v>
      </c>
      <c r="U1151" t="s">
        <v>8017</v>
      </c>
      <c r="V1151">
        <f>IF(TRIM(Table1[[#This Row],[review_id]])="", 0, LEN(Table1[[#This Row],[review_id]]) - LEN(SUBSTITUTE(Table1[[#This Row],[review_id]], ",", "")) + 1)</f>
        <v>8</v>
      </c>
      <c r="W1151" t="s">
        <v>8018</v>
      </c>
      <c r="X1151" t="s">
        <v>8019</v>
      </c>
      <c r="Y1151" t="s">
        <v>8020</v>
      </c>
      <c r="Z1151" t="s">
        <v>8021</v>
      </c>
    </row>
    <row r="1152" spans="1:26" hidden="1" x14ac:dyDescent="0.25">
      <c r="A1152" t="s">
        <v>8022</v>
      </c>
      <c r="B1152" t="s">
        <v>10602</v>
      </c>
      <c r="C1152" t="s">
        <v>9505</v>
      </c>
      <c r="D1152" t="str">
        <f>TRIM(LEFT(SUBSTITUTE(SUBSTITUTE(SUBSTITUTE(Table1[[#This Row],[Product_category]],"&amp;"," &amp; "),"HomeImprovement","Home Improvement"),"Car&amp;Motorbike","Car &amp; Motorbike"),999))</f>
        <v>Home &amp; Kitchen</v>
      </c>
      <c r="E1152" t="s">
        <v>9519</v>
      </c>
      <c r="F1152" s="1">
        <v>2599</v>
      </c>
      <c r="G1152" s="1">
        <v>4400</v>
      </c>
      <c r="H1152" s="1" t="str">
        <f>IF(Table1[[#This Row],[actual_price]]&lt;500,"&lt;500",
   IF(Table1[[#This Row],[actual_price]]&lt;=1000,"500–1000",IF(Table1[[#This Row],[actual_price]]&lt;=10000, "1000-10000",IF(Table1[[#This Row],[actual_price]]&lt;=50000, "10000-50000",IF(Table1[[#This Row],[actual_price]]&lt;=100000, "50000-100000","&gt;100000")))))</f>
        <v>1000-10000</v>
      </c>
      <c r="I1152" s="1" t="str">
        <f>IF(Table1[[#This Row],[discount_percentage]] &lt;=20%, "0-20%",IF(Table1[[#This Row],[discount_percentage]] &lt;=50%, "20-50%", IF(Table1[[#This Row],[discount_percentage]] &lt;=70%, "50-70%", "70-100%" )))</f>
        <v>20-50%</v>
      </c>
      <c r="J1152" s="1" t="str">
        <f>IF(Table1[[#This Row],[discount_percentage]] &gt;= 50%, "Over 50% discount", "Below 50% discount")</f>
        <v>Below 50% discount</v>
      </c>
      <c r="K1152" s="4">
        <v>0.41</v>
      </c>
      <c r="L1152">
        <v>4.0999999999999996</v>
      </c>
      <c r="M1152">
        <f>ROUND(Table1[[#This Row],[rating]], 0)</f>
        <v>4</v>
      </c>
      <c r="N1152" s="1">
        <v>14947</v>
      </c>
      <c r="O1152" s="1">
        <f>Table1[[#This Row],[rating]]*Table1[[#This Row],[ rating_count ]]</f>
        <v>61282.7</v>
      </c>
      <c r="P1152" s="1" t="str">
        <f>IF(Table1[[#This Row],[ rating_count ]]&lt;= 1000, "&lt;=1000", "&gt;=1000" )</f>
        <v>&gt;=1000</v>
      </c>
      <c r="Q1152" s="1">
        <f>Table1[[#This Row],[ rating_count ]]*Table1[[#This Row],[actual_price]]</f>
        <v>65766800</v>
      </c>
      <c r="R1152" t="s">
        <v>11784</v>
      </c>
      <c r="S1152" s="6" t="s">
        <v>8023</v>
      </c>
      <c r="T1152" t="s">
        <v>7156</v>
      </c>
      <c r="U1152" t="s">
        <v>8025</v>
      </c>
      <c r="V1152">
        <f>IF(TRIM(Table1[[#This Row],[review_id]])="", 0, LEN(Table1[[#This Row],[review_id]]) - LEN(SUBSTITUTE(Table1[[#This Row],[review_id]], ",", "")) + 1)</f>
        <v>8</v>
      </c>
      <c r="W1152" t="s">
        <v>8026</v>
      </c>
      <c r="X1152" t="s">
        <v>8027</v>
      </c>
      <c r="Y1152" t="s">
        <v>8028</v>
      </c>
      <c r="Z1152" t="s">
        <v>8029</v>
      </c>
    </row>
    <row r="1153" spans="1:26" hidden="1" x14ac:dyDescent="0.25">
      <c r="A1153" t="s">
        <v>8030</v>
      </c>
      <c r="B1153" t="s">
        <v>8031</v>
      </c>
      <c r="C1153" t="s">
        <v>9505</v>
      </c>
      <c r="D1153" t="str">
        <f>TRIM(LEFT(SUBSTITUTE(SUBSTITUTE(SUBSTITUTE(Table1[[#This Row],[Product_category]],"&amp;"," &amp; "),"HomeImprovement","Home Improvement"),"Car&amp;Motorbike","Car &amp; Motorbike"),999))</f>
        <v>Home &amp; Kitchen</v>
      </c>
      <c r="E1153" t="s">
        <v>9519</v>
      </c>
      <c r="F1153">
        <v>479</v>
      </c>
      <c r="G1153" s="1">
        <v>1000</v>
      </c>
      <c r="H1153" s="1" t="str">
        <f>IF(Table1[[#This Row],[actual_price]]&lt;500,"&lt;500",
   IF(Table1[[#This Row],[actual_price]]&lt;=1000,"500–1000",IF(Table1[[#This Row],[actual_price]]&lt;=10000, "1000-10000",IF(Table1[[#This Row],[actual_price]]&lt;=50000, "10000-50000",IF(Table1[[#This Row],[actual_price]]&lt;=100000, "50000-100000","&gt;100000")))))</f>
        <v>500–1000</v>
      </c>
      <c r="I1153" s="1" t="str">
        <f>IF(Table1[[#This Row],[discount_percentage]] &lt;=20%, "0-20%",IF(Table1[[#This Row],[discount_percentage]] &lt;=50%, "20-50%", IF(Table1[[#This Row],[discount_percentage]] &lt;=70%, "50-70%", "70-100%" )))</f>
        <v>50-70%</v>
      </c>
      <c r="J1153" s="1" t="str">
        <f>IF(Table1[[#This Row],[discount_percentage]] &gt;= 50%, "Over 50% discount", "Below 50% discount")</f>
        <v>Over 50% discount</v>
      </c>
      <c r="K1153" s="4">
        <v>0.52</v>
      </c>
      <c r="L1153">
        <v>4.2</v>
      </c>
      <c r="M1153">
        <f>ROUND(Table1[[#This Row],[rating]], 0)</f>
        <v>4</v>
      </c>
      <c r="N1153" s="1">
        <v>1559</v>
      </c>
      <c r="O1153" s="1">
        <f>Table1[[#This Row],[rating]]*Table1[[#This Row],[ rating_count ]]</f>
        <v>6547.8</v>
      </c>
      <c r="P1153" s="1" t="str">
        <f>IF(Table1[[#This Row],[ rating_count ]]&lt;= 1000, "&lt;=1000", "&gt;=1000" )</f>
        <v>&gt;=1000</v>
      </c>
      <c r="Q1153" s="1">
        <f>Table1[[#This Row],[ rating_count ]]*Table1[[#This Row],[actual_price]]</f>
        <v>1559000</v>
      </c>
      <c r="R1153" t="s">
        <v>11785</v>
      </c>
      <c r="S1153" s="6" t="s">
        <v>8032</v>
      </c>
      <c r="T1153" t="s">
        <v>7164</v>
      </c>
      <c r="U1153" t="s">
        <v>8033</v>
      </c>
      <c r="V1153">
        <f>IF(TRIM(Table1[[#This Row],[review_id]])="", 0, LEN(Table1[[#This Row],[review_id]]) - LEN(SUBSTITUTE(Table1[[#This Row],[review_id]], ",", "")) + 1)</f>
        <v>8</v>
      </c>
      <c r="W1153" t="s">
        <v>8034</v>
      </c>
      <c r="X1153" t="s">
        <v>8035</v>
      </c>
      <c r="Y1153" t="s">
        <v>8036</v>
      </c>
      <c r="Z1153" t="s">
        <v>8037</v>
      </c>
    </row>
    <row r="1154" spans="1:26" hidden="1" x14ac:dyDescent="0.25">
      <c r="A1154" t="s">
        <v>8038</v>
      </c>
      <c r="B1154" t="s">
        <v>10603</v>
      </c>
      <c r="C1154" t="s">
        <v>9505</v>
      </c>
      <c r="D1154" t="str">
        <f>TRIM(LEFT(SUBSTITUTE(SUBSTITUTE(SUBSTITUTE(Table1[[#This Row],[Product_category]],"&amp;"," &amp; "),"HomeImprovement","Home Improvement"),"Car&amp;Motorbike","Car &amp; Motorbike"),999))</f>
        <v>Home &amp; Kitchen</v>
      </c>
      <c r="E1154" s="1" t="s">
        <v>9520</v>
      </c>
      <c r="F1154">
        <v>245</v>
      </c>
      <c r="G1154">
        <v>299</v>
      </c>
      <c r="H1154" t="str">
        <f>IF(Table1[[#This Row],[actual_price]]&lt;500,"&lt;500",
   IF(Table1[[#This Row],[actual_price]]&lt;=1000,"500–1000",IF(Table1[[#This Row],[actual_price]]&lt;=10000, "1000-10000",IF(Table1[[#This Row],[actual_price]]&lt;=50000, "10000-50000",IF(Table1[[#This Row],[actual_price]]&lt;=100000, "50000-100000","&gt;100000")))))</f>
        <v>&lt;500</v>
      </c>
      <c r="I1154" t="str">
        <f>IF(Table1[[#This Row],[discount_percentage]] &lt;=20%, "0-20%",IF(Table1[[#This Row],[discount_percentage]] &lt;=50%, "20-50%", IF(Table1[[#This Row],[discount_percentage]] &lt;=70%, "50-70%", "70-100%" )))</f>
        <v>0-20%</v>
      </c>
      <c r="J1154" s="1" t="str">
        <f>IF(Table1[[#This Row],[discount_percentage]] &gt;= 50%, "Over 50% discount", "Below 50% discount")</f>
        <v>Below 50% discount</v>
      </c>
      <c r="K1154" s="4">
        <v>0.18</v>
      </c>
      <c r="L1154">
        <v>4.0999999999999996</v>
      </c>
      <c r="M1154">
        <f>ROUND(Table1[[#This Row],[rating]], 0)</f>
        <v>4</v>
      </c>
      <c r="N1154" s="1">
        <v>1660</v>
      </c>
      <c r="O1154" s="1">
        <f>Table1[[#This Row],[rating]]*Table1[[#This Row],[ rating_count ]]</f>
        <v>6805.9999999999991</v>
      </c>
      <c r="P1154" s="1" t="str">
        <f>IF(Table1[[#This Row],[ rating_count ]]&lt;= 1000, "&lt;=1000", "&gt;=1000" )</f>
        <v>&gt;=1000</v>
      </c>
      <c r="Q1154" s="1">
        <f>Table1[[#This Row],[ rating_count ]]*Table1[[#This Row],[actual_price]]</f>
        <v>496340</v>
      </c>
      <c r="R1154" t="s">
        <v>11786</v>
      </c>
      <c r="S1154" s="6" t="s">
        <v>8039</v>
      </c>
      <c r="T1154" t="s">
        <v>12317</v>
      </c>
      <c r="U1154" t="s">
        <v>8041</v>
      </c>
      <c r="V1154">
        <f>IF(TRIM(Table1[[#This Row],[review_id]])="", 0, LEN(Table1[[#This Row],[review_id]]) - LEN(SUBSTITUTE(Table1[[#This Row],[review_id]], ",", "")) + 1)</f>
        <v>8</v>
      </c>
      <c r="W1154" t="s">
        <v>8042</v>
      </c>
      <c r="X1154" t="s">
        <v>8043</v>
      </c>
      <c r="Y1154" t="s">
        <v>8044</v>
      </c>
      <c r="Z1154" t="s">
        <v>8045</v>
      </c>
    </row>
    <row r="1155" spans="1:26" hidden="1" x14ac:dyDescent="0.25">
      <c r="A1155" t="s">
        <v>8046</v>
      </c>
      <c r="B1155" t="s">
        <v>10604</v>
      </c>
      <c r="C1155" t="s">
        <v>9505</v>
      </c>
      <c r="D1155" t="str">
        <f>TRIM(LEFT(SUBSTITUTE(SUBSTITUTE(SUBSTITUTE(Table1[[#This Row],[Product_category]],"&amp;"," &amp; "),"HomeImprovement","Home Improvement"),"Car&amp;Motorbike","Car &amp; Motorbike"),999))</f>
        <v>Home &amp; Kitchen</v>
      </c>
      <c r="E1155" t="s">
        <v>9519</v>
      </c>
      <c r="F1155">
        <v>179</v>
      </c>
      <c r="G1155">
        <v>799</v>
      </c>
      <c r="H1155" t="str">
        <f>IF(Table1[[#This Row],[actual_price]]&lt;500,"&lt;500",
   IF(Table1[[#This Row],[actual_price]]&lt;=1000,"500–1000",IF(Table1[[#This Row],[actual_price]]&lt;=10000, "1000-10000",IF(Table1[[#This Row],[actual_price]]&lt;=50000, "10000-50000",IF(Table1[[#This Row],[actual_price]]&lt;=100000, "50000-100000","&gt;100000")))))</f>
        <v>500–1000</v>
      </c>
      <c r="I1155" t="str">
        <f>IF(Table1[[#This Row],[discount_percentage]] &lt;=20%, "0-20%",IF(Table1[[#This Row],[discount_percentage]] &lt;=50%, "20-50%", IF(Table1[[#This Row],[discount_percentage]] &lt;=70%, "50-70%", "70-100%" )))</f>
        <v>70-100%</v>
      </c>
      <c r="J1155" s="1" t="str">
        <f>IF(Table1[[#This Row],[discount_percentage]] &gt;= 50%, "Over 50% discount", "Below 50% discount")</f>
        <v>Over 50% discount</v>
      </c>
      <c r="K1155" s="4">
        <v>0.78</v>
      </c>
      <c r="L1155">
        <v>3.5</v>
      </c>
      <c r="M1155">
        <f>ROUND(Table1[[#This Row],[rating]], 0)</f>
        <v>4</v>
      </c>
      <c r="N1155">
        <v>132</v>
      </c>
      <c r="O1155" s="1">
        <f>Table1[[#This Row],[rating]]*Table1[[#This Row],[ rating_count ]]</f>
        <v>462</v>
      </c>
      <c r="P1155" s="1" t="str">
        <f>IF(Table1[[#This Row],[ rating_count ]]&lt;= 1000, "&lt;=1000", "&gt;=1000" )</f>
        <v>&lt;=1000</v>
      </c>
      <c r="Q1155" s="1">
        <f>Table1[[#This Row],[ rating_count ]]*Table1[[#This Row],[actual_price]]</f>
        <v>105468</v>
      </c>
      <c r="R1155" t="s">
        <v>11787</v>
      </c>
      <c r="S1155" s="6" t="s">
        <v>8047</v>
      </c>
      <c r="T1155" t="s">
        <v>12318</v>
      </c>
      <c r="U1155" t="s">
        <v>8048</v>
      </c>
      <c r="V1155">
        <f>IF(TRIM(Table1[[#This Row],[review_id]])="", 0, LEN(Table1[[#This Row],[review_id]]) - LEN(SUBSTITUTE(Table1[[#This Row],[review_id]], ",", "")) + 1)</f>
        <v>8</v>
      </c>
      <c r="W1155" t="s">
        <v>8049</v>
      </c>
      <c r="X1155" t="s">
        <v>8050</v>
      </c>
      <c r="Y1155" t="s">
        <v>8051</v>
      </c>
      <c r="Z1155" t="s">
        <v>8052</v>
      </c>
    </row>
    <row r="1156" spans="1:26" hidden="1" x14ac:dyDescent="0.25">
      <c r="A1156" t="s">
        <v>8053</v>
      </c>
      <c r="B1156" t="s">
        <v>10605</v>
      </c>
      <c r="C1156" t="s">
        <v>9505</v>
      </c>
      <c r="D1156" t="str">
        <f>TRIM(LEFT(SUBSTITUTE(SUBSTITUTE(SUBSTITUTE(Table1[[#This Row],[Product_category]],"&amp;"," &amp; "),"HomeImprovement","Home Improvement"),"Car&amp;Motorbike","Car &amp; Motorbike"),999))</f>
        <v>Home &amp; Kitchen</v>
      </c>
      <c r="E1156" t="s">
        <v>9519</v>
      </c>
      <c r="F1156" s="1">
        <v>3569</v>
      </c>
      <c r="G1156" s="1">
        <v>5190</v>
      </c>
      <c r="H1156" s="1" t="str">
        <f>IF(Table1[[#This Row],[actual_price]]&lt;500,"&lt;500",
   IF(Table1[[#This Row],[actual_price]]&lt;=1000,"500–1000",IF(Table1[[#This Row],[actual_price]]&lt;=10000, "1000-10000",IF(Table1[[#This Row],[actual_price]]&lt;=50000, "10000-50000",IF(Table1[[#This Row],[actual_price]]&lt;=100000, "50000-100000","&gt;100000")))))</f>
        <v>1000-10000</v>
      </c>
      <c r="I1156" s="1" t="str">
        <f>IF(Table1[[#This Row],[discount_percentage]] &lt;=20%, "0-20%",IF(Table1[[#This Row],[discount_percentage]] &lt;=50%, "20-50%", IF(Table1[[#This Row],[discount_percentage]] &lt;=70%, "50-70%", "70-100%" )))</f>
        <v>20-50%</v>
      </c>
      <c r="J1156" s="1" t="str">
        <f>IF(Table1[[#This Row],[discount_percentage]] &gt;= 50%, "Over 50% discount", "Below 50% discount")</f>
        <v>Below 50% discount</v>
      </c>
      <c r="K1156" s="4">
        <v>0.31</v>
      </c>
      <c r="L1156">
        <v>4.3</v>
      </c>
      <c r="M1156">
        <f>ROUND(Table1[[#This Row],[rating]], 0)</f>
        <v>4</v>
      </c>
      <c r="N1156" s="1">
        <v>28629</v>
      </c>
      <c r="O1156" s="1">
        <f>Table1[[#This Row],[rating]]*Table1[[#This Row],[ rating_count ]]</f>
        <v>123104.7</v>
      </c>
      <c r="P1156" s="1" t="str">
        <f>IF(Table1[[#This Row],[ rating_count ]]&lt;= 1000, "&lt;=1000", "&gt;=1000" )</f>
        <v>&gt;=1000</v>
      </c>
      <c r="Q1156" s="1">
        <f>Table1[[#This Row],[ rating_count ]]*Table1[[#This Row],[actual_price]]</f>
        <v>148584510</v>
      </c>
      <c r="R1156" t="s">
        <v>11788</v>
      </c>
      <c r="S1156" s="6" t="s">
        <v>8054</v>
      </c>
      <c r="T1156" t="s">
        <v>7186</v>
      </c>
      <c r="U1156" t="s">
        <v>8055</v>
      </c>
      <c r="V1156">
        <f>IF(TRIM(Table1[[#This Row],[review_id]])="", 0, LEN(Table1[[#This Row],[review_id]]) - LEN(SUBSTITUTE(Table1[[#This Row],[review_id]], ",", "")) + 1)</f>
        <v>8</v>
      </c>
      <c r="W1156" t="s">
        <v>8056</v>
      </c>
      <c r="X1156" t="s">
        <v>8057</v>
      </c>
      <c r="Y1156" t="s">
        <v>8058</v>
      </c>
      <c r="Z1156" t="s">
        <v>8059</v>
      </c>
    </row>
    <row r="1157" spans="1:26" hidden="1" x14ac:dyDescent="0.25">
      <c r="A1157" t="s">
        <v>8060</v>
      </c>
      <c r="B1157" t="s">
        <v>10606</v>
      </c>
      <c r="C1157" t="s">
        <v>9505</v>
      </c>
      <c r="D1157" t="str">
        <f>TRIM(LEFT(SUBSTITUTE(SUBSTITUTE(SUBSTITUTE(Table1[[#This Row],[Product_category]],"&amp;"," &amp; "),"HomeImprovement","Home Improvement"),"Car&amp;Motorbike","Car &amp; Motorbike"),999))</f>
        <v>Home &amp; Kitchen</v>
      </c>
      <c r="E1157" t="s">
        <v>9522</v>
      </c>
      <c r="F1157">
        <v>699</v>
      </c>
      <c r="G1157" s="1">
        <v>1345</v>
      </c>
      <c r="H1157" s="1" t="str">
        <f>IF(Table1[[#This Row],[actual_price]]&lt;500,"&lt;500",
   IF(Table1[[#This Row],[actual_price]]&lt;=1000,"500–1000",IF(Table1[[#This Row],[actual_price]]&lt;=10000, "1000-10000",IF(Table1[[#This Row],[actual_price]]&lt;=50000, "10000-50000",IF(Table1[[#This Row],[actual_price]]&lt;=100000, "50000-100000","&gt;100000")))))</f>
        <v>1000-10000</v>
      </c>
      <c r="I1157" s="1" t="str">
        <f>IF(Table1[[#This Row],[discount_percentage]] &lt;=20%, "0-20%",IF(Table1[[#This Row],[discount_percentage]] &lt;=50%, "20-50%", IF(Table1[[#This Row],[discount_percentage]] &lt;=70%, "50-70%", "70-100%" )))</f>
        <v>20-50%</v>
      </c>
      <c r="J1157" s="1" t="str">
        <f>IF(Table1[[#This Row],[discount_percentage]] &gt;= 50%, "Over 50% discount", "Below 50% discount")</f>
        <v>Below 50% discount</v>
      </c>
      <c r="K1157" s="4">
        <v>0.48</v>
      </c>
      <c r="L1157">
        <v>3.9</v>
      </c>
      <c r="M1157">
        <f>ROUND(Table1[[#This Row],[rating]], 0)</f>
        <v>4</v>
      </c>
      <c r="N1157" s="1">
        <v>8446</v>
      </c>
      <c r="O1157" s="1">
        <f>Table1[[#This Row],[rating]]*Table1[[#This Row],[ rating_count ]]</f>
        <v>32939.4</v>
      </c>
      <c r="P1157" s="1" t="str">
        <f>IF(Table1[[#This Row],[ rating_count ]]&lt;= 1000, "&lt;=1000", "&gt;=1000" )</f>
        <v>&gt;=1000</v>
      </c>
      <c r="Q1157" s="1">
        <f>Table1[[#This Row],[ rating_count ]]*Table1[[#This Row],[actual_price]]</f>
        <v>11359870</v>
      </c>
      <c r="R1157" t="s">
        <v>11789</v>
      </c>
      <c r="S1157" s="6" t="s">
        <v>8061</v>
      </c>
      <c r="T1157" t="s">
        <v>7194</v>
      </c>
      <c r="U1157" t="s">
        <v>8062</v>
      </c>
      <c r="V1157">
        <f>IF(TRIM(Table1[[#This Row],[review_id]])="", 0, LEN(Table1[[#This Row],[review_id]]) - LEN(SUBSTITUTE(Table1[[#This Row],[review_id]], ",", "")) + 1)</f>
        <v>8</v>
      </c>
      <c r="W1157" t="s">
        <v>8063</v>
      </c>
      <c r="X1157" t="s">
        <v>8064</v>
      </c>
      <c r="Y1157" t="s">
        <v>8065</v>
      </c>
      <c r="Z1157" t="s">
        <v>8066</v>
      </c>
    </row>
    <row r="1158" spans="1:26" hidden="1" x14ac:dyDescent="0.25">
      <c r="A1158" t="s">
        <v>8067</v>
      </c>
      <c r="B1158" t="s">
        <v>10607</v>
      </c>
      <c r="C1158" t="s">
        <v>9505</v>
      </c>
      <c r="D1158" t="str">
        <f>TRIM(LEFT(SUBSTITUTE(SUBSTITUTE(SUBSTITUTE(Table1[[#This Row],[Product_category]],"&amp;"," &amp; "),"HomeImprovement","Home Improvement"),"Car&amp;Motorbike","Car &amp; Motorbike"),999))</f>
        <v>Home &amp; Kitchen</v>
      </c>
      <c r="E1158" t="s">
        <v>9519</v>
      </c>
      <c r="F1158" s="1">
        <v>2089</v>
      </c>
      <c r="G1158" s="1">
        <v>4000</v>
      </c>
      <c r="H1158" s="1" t="str">
        <f>IF(Table1[[#This Row],[actual_price]]&lt;500,"&lt;500",
   IF(Table1[[#This Row],[actual_price]]&lt;=1000,"500–1000",IF(Table1[[#This Row],[actual_price]]&lt;=10000, "1000-10000",IF(Table1[[#This Row],[actual_price]]&lt;=50000, "10000-50000",IF(Table1[[#This Row],[actual_price]]&lt;=100000, "50000-100000","&gt;100000")))))</f>
        <v>1000-10000</v>
      </c>
      <c r="I1158" s="1" t="str">
        <f>IF(Table1[[#This Row],[discount_percentage]] &lt;=20%, "0-20%",IF(Table1[[#This Row],[discount_percentage]] &lt;=50%, "20-50%", IF(Table1[[#This Row],[discount_percentage]] &lt;=70%, "50-70%", "70-100%" )))</f>
        <v>20-50%</v>
      </c>
      <c r="J1158" s="1" t="str">
        <f>IF(Table1[[#This Row],[discount_percentage]] &gt;= 50%, "Over 50% discount", "Below 50% discount")</f>
        <v>Below 50% discount</v>
      </c>
      <c r="K1158" s="4">
        <v>0.48</v>
      </c>
      <c r="L1158">
        <v>4.2</v>
      </c>
      <c r="M1158">
        <f>ROUND(Table1[[#This Row],[rating]], 0)</f>
        <v>4</v>
      </c>
      <c r="N1158" s="1">
        <v>11199</v>
      </c>
      <c r="O1158" s="1">
        <f>Table1[[#This Row],[rating]]*Table1[[#This Row],[ rating_count ]]</f>
        <v>47035.8</v>
      </c>
      <c r="P1158" s="1" t="str">
        <f>IF(Table1[[#This Row],[ rating_count ]]&lt;= 1000, "&lt;=1000", "&gt;=1000" )</f>
        <v>&gt;=1000</v>
      </c>
      <c r="Q1158" s="1">
        <f>Table1[[#This Row],[ rating_count ]]*Table1[[#This Row],[actual_price]]</f>
        <v>44796000</v>
      </c>
      <c r="R1158" t="s">
        <v>11790</v>
      </c>
      <c r="S1158" s="6" t="s">
        <v>8068</v>
      </c>
      <c r="T1158" t="s">
        <v>12319</v>
      </c>
      <c r="U1158" t="s">
        <v>8070</v>
      </c>
      <c r="V1158">
        <f>IF(TRIM(Table1[[#This Row],[review_id]])="", 0, LEN(Table1[[#This Row],[review_id]]) - LEN(SUBSTITUTE(Table1[[#This Row],[review_id]], ",", "")) + 1)</f>
        <v>8</v>
      </c>
      <c r="W1158" t="s">
        <v>8071</v>
      </c>
      <c r="X1158" t="s">
        <v>8072</v>
      </c>
      <c r="Y1158" t="s">
        <v>8073</v>
      </c>
      <c r="Z1158" t="s">
        <v>8074</v>
      </c>
    </row>
    <row r="1159" spans="1:26" hidden="1" x14ac:dyDescent="0.25">
      <c r="A1159" t="s">
        <v>8075</v>
      </c>
      <c r="B1159" t="s">
        <v>10608</v>
      </c>
      <c r="C1159" t="s">
        <v>9505</v>
      </c>
      <c r="D1159" t="str">
        <f>TRIM(LEFT(SUBSTITUTE(SUBSTITUTE(SUBSTITUTE(Table1[[#This Row],[Product_category]],"&amp;"," &amp; "),"HomeImprovement","Home Improvement"),"Car&amp;Motorbike","Car &amp; Motorbike"),999))</f>
        <v>Home &amp; Kitchen</v>
      </c>
      <c r="E1159" s="1" t="s">
        <v>9519</v>
      </c>
      <c r="F1159" s="1">
        <v>2339</v>
      </c>
      <c r="G1159" s="1">
        <v>4000</v>
      </c>
      <c r="H1159" s="1" t="str">
        <f>IF(Table1[[#This Row],[actual_price]]&lt;500,"&lt;500",
   IF(Table1[[#This Row],[actual_price]]&lt;=1000,"500–1000",IF(Table1[[#This Row],[actual_price]]&lt;=10000, "1000-10000",IF(Table1[[#This Row],[actual_price]]&lt;=50000, "10000-50000",IF(Table1[[#This Row],[actual_price]]&lt;=100000, "50000-100000","&gt;100000")))))</f>
        <v>1000-10000</v>
      </c>
      <c r="I1159" s="1" t="str">
        <f>IF(Table1[[#This Row],[discount_percentage]] &lt;=20%, "0-20%",IF(Table1[[#This Row],[discount_percentage]] &lt;=50%, "20-50%", IF(Table1[[#This Row],[discount_percentage]] &lt;=70%, "50-70%", "70-100%" )))</f>
        <v>20-50%</v>
      </c>
      <c r="J1159" s="1" t="str">
        <f>IF(Table1[[#This Row],[discount_percentage]] &gt;= 50%, "Over 50% discount", "Below 50% discount")</f>
        <v>Below 50% discount</v>
      </c>
      <c r="K1159" s="4">
        <v>0.42</v>
      </c>
      <c r="L1159">
        <v>3.8</v>
      </c>
      <c r="M1159">
        <f>ROUND(Table1[[#This Row],[rating]], 0)</f>
        <v>4</v>
      </c>
      <c r="N1159" s="1">
        <v>1118</v>
      </c>
      <c r="O1159" s="1">
        <f>Table1[[#This Row],[rating]]*Table1[[#This Row],[ rating_count ]]</f>
        <v>4248.3999999999996</v>
      </c>
      <c r="P1159" s="1" t="str">
        <f>IF(Table1[[#This Row],[ rating_count ]]&lt;= 1000, "&lt;=1000", "&gt;=1000" )</f>
        <v>&gt;=1000</v>
      </c>
      <c r="Q1159" s="1">
        <f>Table1[[#This Row],[ rating_count ]]*Table1[[#This Row],[actual_price]]</f>
        <v>4472000</v>
      </c>
      <c r="R1159" t="s">
        <v>11791</v>
      </c>
      <c r="S1159" s="6" t="s">
        <v>8076</v>
      </c>
      <c r="T1159" t="s">
        <v>12320</v>
      </c>
      <c r="U1159" t="s">
        <v>8078</v>
      </c>
      <c r="V1159">
        <f>IF(TRIM(Table1[[#This Row],[review_id]])="", 0, LEN(Table1[[#This Row],[review_id]]) - LEN(SUBSTITUTE(Table1[[#This Row],[review_id]], ",", "")) + 1)</f>
        <v>8</v>
      </c>
      <c r="W1159" t="s">
        <v>8079</v>
      </c>
      <c r="X1159" t="s">
        <v>8080</v>
      </c>
      <c r="Y1159" t="s">
        <v>8081</v>
      </c>
      <c r="Z1159" t="s">
        <v>8082</v>
      </c>
    </row>
    <row r="1160" spans="1:26" hidden="1" x14ac:dyDescent="0.25">
      <c r="A1160" t="s">
        <v>8083</v>
      </c>
      <c r="B1160" t="s">
        <v>10609</v>
      </c>
      <c r="C1160" t="s">
        <v>9505</v>
      </c>
      <c r="D1160" t="str">
        <f>TRIM(LEFT(SUBSTITUTE(SUBSTITUTE(SUBSTITUTE(Table1[[#This Row],[Product_category]],"&amp;"," &amp; "),"HomeImprovement","Home Improvement"),"Car&amp;Motorbike","Car &amp; Motorbike"),999))</f>
        <v>Home &amp; Kitchen</v>
      </c>
      <c r="E1160" s="1" t="s">
        <v>9520</v>
      </c>
      <c r="F1160">
        <v>784</v>
      </c>
      <c r="G1160" s="1">
        <v>1599</v>
      </c>
      <c r="H1160" s="1" t="str">
        <f>IF(Table1[[#This Row],[actual_price]]&lt;500,"&lt;500",
   IF(Table1[[#This Row],[actual_price]]&lt;=1000,"500–1000",IF(Table1[[#This Row],[actual_price]]&lt;=10000, "1000-10000",IF(Table1[[#This Row],[actual_price]]&lt;=50000, "10000-50000",IF(Table1[[#This Row],[actual_price]]&lt;=100000, "50000-100000","&gt;100000")))))</f>
        <v>1000-10000</v>
      </c>
      <c r="I1160" s="1" t="str">
        <f>IF(Table1[[#This Row],[discount_percentage]] &lt;=20%, "0-20%",IF(Table1[[#This Row],[discount_percentage]] &lt;=50%, "20-50%", IF(Table1[[#This Row],[discount_percentage]] &lt;=70%, "50-70%", "70-100%" )))</f>
        <v>50-70%</v>
      </c>
      <c r="J1160" s="1" t="str">
        <f>IF(Table1[[#This Row],[discount_percentage]] &gt;= 50%, "Over 50% discount", "Below 50% discount")</f>
        <v>Over 50% discount</v>
      </c>
      <c r="K1160" s="4">
        <v>0.51</v>
      </c>
      <c r="L1160">
        <v>4.5</v>
      </c>
      <c r="M1160">
        <f>ROUND(Table1[[#This Row],[rating]], 0)</f>
        <v>5</v>
      </c>
      <c r="N1160">
        <v>11</v>
      </c>
      <c r="O1160" s="1">
        <f>Table1[[#This Row],[rating]]*Table1[[#This Row],[ rating_count ]]</f>
        <v>49.5</v>
      </c>
      <c r="P1160" s="1" t="str">
        <f>IF(Table1[[#This Row],[ rating_count ]]&lt;= 1000, "&lt;=1000", "&gt;=1000" )</f>
        <v>&lt;=1000</v>
      </c>
      <c r="Q1160" s="1">
        <f>Table1[[#This Row],[ rating_count ]]*Table1[[#This Row],[actual_price]]</f>
        <v>17589</v>
      </c>
      <c r="R1160" t="s">
        <v>11792</v>
      </c>
      <c r="S1160" s="6" t="s">
        <v>8084</v>
      </c>
      <c r="T1160" t="s">
        <v>7216</v>
      </c>
      <c r="U1160" t="s">
        <v>8086</v>
      </c>
      <c r="V1160">
        <f>IF(TRIM(Table1[[#This Row],[review_id]])="", 0, LEN(Table1[[#This Row],[review_id]]) - LEN(SUBSTITUTE(Table1[[#This Row],[review_id]], ",", "")) + 1)</f>
        <v>8</v>
      </c>
      <c r="W1160" t="s">
        <v>8087</v>
      </c>
      <c r="X1160" t="s">
        <v>8088</v>
      </c>
      <c r="Y1160" t="s">
        <v>8089</v>
      </c>
      <c r="Z1160" t="s">
        <v>8090</v>
      </c>
    </row>
    <row r="1161" spans="1:26" hidden="1" x14ac:dyDescent="0.25">
      <c r="A1161" t="s">
        <v>8091</v>
      </c>
      <c r="B1161" t="s">
        <v>10610</v>
      </c>
      <c r="C1161" t="s">
        <v>9505</v>
      </c>
      <c r="D1161" t="str">
        <f>TRIM(LEFT(SUBSTITUTE(SUBSTITUTE(SUBSTITUTE(Table1[[#This Row],[Product_category]],"&amp;"," &amp; "),"HomeImprovement","Home Improvement"),"Car&amp;Motorbike","Car &amp; Motorbike"),999))</f>
        <v>Home &amp; Kitchen</v>
      </c>
      <c r="E1161" t="s">
        <v>9519</v>
      </c>
      <c r="F1161" s="1">
        <v>5499</v>
      </c>
      <c r="G1161" s="1">
        <v>9999</v>
      </c>
      <c r="H1161" s="1" t="str">
        <f>IF(Table1[[#This Row],[actual_price]]&lt;500,"&lt;500",
   IF(Table1[[#This Row],[actual_price]]&lt;=1000,"500–1000",IF(Table1[[#This Row],[actual_price]]&lt;=10000, "1000-10000",IF(Table1[[#This Row],[actual_price]]&lt;=50000, "10000-50000",IF(Table1[[#This Row],[actual_price]]&lt;=100000, "50000-100000","&gt;100000")))))</f>
        <v>1000-10000</v>
      </c>
      <c r="I1161" s="1" t="str">
        <f>IF(Table1[[#This Row],[discount_percentage]] &lt;=20%, "0-20%",IF(Table1[[#This Row],[discount_percentage]] &lt;=50%, "20-50%", IF(Table1[[#This Row],[discount_percentage]] &lt;=70%, "50-70%", "70-100%" )))</f>
        <v>20-50%</v>
      </c>
      <c r="J1161" s="1" t="str">
        <f>IF(Table1[[#This Row],[discount_percentage]] &gt;= 50%, "Over 50% discount", "Below 50% discount")</f>
        <v>Below 50% discount</v>
      </c>
      <c r="K1161" s="4">
        <v>0.45</v>
      </c>
      <c r="L1161">
        <v>3.8</v>
      </c>
      <c r="M1161">
        <f>ROUND(Table1[[#This Row],[rating]], 0)</f>
        <v>4</v>
      </c>
      <c r="N1161" s="1">
        <v>4353</v>
      </c>
      <c r="O1161" s="1">
        <f>Table1[[#This Row],[rating]]*Table1[[#This Row],[ rating_count ]]</f>
        <v>16541.399999999998</v>
      </c>
      <c r="P1161" s="1" t="str">
        <f>IF(Table1[[#This Row],[ rating_count ]]&lt;= 1000, "&lt;=1000", "&gt;=1000" )</f>
        <v>&gt;=1000</v>
      </c>
      <c r="Q1161" s="1">
        <f>Table1[[#This Row],[ rating_count ]]*Table1[[#This Row],[actual_price]]</f>
        <v>43525647</v>
      </c>
      <c r="R1161" t="s">
        <v>11793</v>
      </c>
      <c r="S1161" s="6" t="s">
        <v>8092</v>
      </c>
      <c r="T1161" t="s">
        <v>7224</v>
      </c>
      <c r="U1161" t="s">
        <v>8094</v>
      </c>
      <c r="V1161">
        <f>IF(TRIM(Table1[[#This Row],[review_id]])="", 0, LEN(Table1[[#This Row],[review_id]]) - LEN(SUBSTITUTE(Table1[[#This Row],[review_id]], ",", "")) + 1)</f>
        <v>8</v>
      </c>
      <c r="W1161" t="s">
        <v>8095</v>
      </c>
      <c r="X1161" t="s">
        <v>8096</v>
      </c>
      <c r="Y1161" t="s">
        <v>8097</v>
      </c>
      <c r="Z1161" t="s">
        <v>8098</v>
      </c>
    </row>
    <row r="1162" spans="1:26" hidden="1" x14ac:dyDescent="0.25">
      <c r="A1162" t="s">
        <v>8099</v>
      </c>
      <c r="B1162" t="s">
        <v>10611</v>
      </c>
      <c r="C1162" t="s">
        <v>9505</v>
      </c>
      <c r="D1162" t="str">
        <f>TRIM(LEFT(SUBSTITUTE(SUBSTITUTE(SUBSTITUTE(Table1[[#This Row],[Product_category]],"&amp;"," &amp; "),"HomeImprovement","Home Improvement"),"Car&amp;Motorbike","Car &amp; Motorbike"),999))</f>
        <v>Home &amp; Kitchen</v>
      </c>
      <c r="E1162" s="1" t="s">
        <v>9520</v>
      </c>
      <c r="F1162">
        <v>899</v>
      </c>
      <c r="G1162" s="1">
        <v>1990</v>
      </c>
      <c r="H1162" s="1" t="str">
        <f>IF(Table1[[#This Row],[actual_price]]&lt;500,"&lt;500",
   IF(Table1[[#This Row],[actual_price]]&lt;=1000,"500–1000",IF(Table1[[#This Row],[actual_price]]&lt;=10000, "1000-10000",IF(Table1[[#This Row],[actual_price]]&lt;=50000, "10000-50000",IF(Table1[[#This Row],[actual_price]]&lt;=100000, "50000-100000","&gt;100000")))))</f>
        <v>1000-10000</v>
      </c>
      <c r="I1162" s="1" t="str">
        <f>IF(Table1[[#This Row],[discount_percentage]] &lt;=20%, "0-20%",IF(Table1[[#This Row],[discount_percentage]] &lt;=50%, "20-50%", IF(Table1[[#This Row],[discount_percentage]] &lt;=70%, "50-70%", "70-100%" )))</f>
        <v>50-70%</v>
      </c>
      <c r="J1162" s="1" t="str">
        <f>IF(Table1[[#This Row],[discount_percentage]] &gt;= 50%, "Over 50% discount", "Below 50% discount")</f>
        <v>Over 50% discount</v>
      </c>
      <c r="K1162" s="4">
        <v>0.55000000000000004</v>
      </c>
      <c r="L1162">
        <v>4.0999999999999996</v>
      </c>
      <c r="M1162">
        <f>ROUND(Table1[[#This Row],[rating]], 0)</f>
        <v>4</v>
      </c>
      <c r="N1162">
        <v>185</v>
      </c>
      <c r="O1162" s="1">
        <f>Table1[[#This Row],[rating]]*Table1[[#This Row],[ rating_count ]]</f>
        <v>758.49999999999989</v>
      </c>
      <c r="P1162" s="1" t="str">
        <f>IF(Table1[[#This Row],[ rating_count ]]&lt;= 1000, "&lt;=1000", "&gt;=1000" )</f>
        <v>&lt;=1000</v>
      </c>
      <c r="Q1162" s="1">
        <f>Table1[[#This Row],[ rating_count ]]*Table1[[#This Row],[actual_price]]</f>
        <v>368150</v>
      </c>
      <c r="R1162" t="s">
        <v>11794</v>
      </c>
      <c r="S1162" s="6" t="s">
        <v>8100</v>
      </c>
      <c r="T1162" t="s">
        <v>7232</v>
      </c>
      <c r="U1162" t="s">
        <v>8102</v>
      </c>
      <c r="V1162">
        <f>IF(TRIM(Table1[[#This Row],[review_id]])="", 0, LEN(Table1[[#This Row],[review_id]]) - LEN(SUBSTITUTE(Table1[[#This Row],[review_id]], ",", "")) + 1)</f>
        <v>8</v>
      </c>
      <c r="W1162" t="s">
        <v>8103</v>
      </c>
      <c r="X1162" t="s">
        <v>8104</v>
      </c>
      <c r="Y1162" t="s">
        <v>8105</v>
      </c>
      <c r="Z1162" t="s">
        <v>8106</v>
      </c>
    </row>
    <row r="1163" spans="1:26" hidden="1" x14ac:dyDescent="0.25">
      <c r="A1163" t="s">
        <v>8107</v>
      </c>
      <c r="B1163" t="s">
        <v>10612</v>
      </c>
      <c r="C1163" t="s">
        <v>9505</v>
      </c>
      <c r="D1163" t="str">
        <f>TRIM(LEFT(SUBSTITUTE(SUBSTITUTE(SUBSTITUTE(Table1[[#This Row],[Product_category]],"&amp;"," &amp; "),"HomeImprovement","Home Improvement"),"Car&amp;Motorbike","Car &amp; Motorbike"),999))</f>
        <v>Home &amp; Kitchen</v>
      </c>
      <c r="E1163" t="s">
        <v>9519</v>
      </c>
      <c r="F1163" s="1">
        <v>1695</v>
      </c>
      <c r="G1163" s="1">
        <v>1695</v>
      </c>
      <c r="H1163" s="1" t="str">
        <f>IF(Table1[[#This Row],[actual_price]]&lt;500,"&lt;500",
   IF(Table1[[#This Row],[actual_price]]&lt;=1000,"500–1000",IF(Table1[[#This Row],[actual_price]]&lt;=10000, "1000-10000",IF(Table1[[#This Row],[actual_price]]&lt;=50000, "10000-50000",IF(Table1[[#This Row],[actual_price]]&lt;=100000, "50000-100000","&gt;100000")))))</f>
        <v>1000-10000</v>
      </c>
      <c r="I1163" s="1" t="str">
        <f>IF(Table1[[#This Row],[discount_percentage]] &lt;=20%, "0-20%",IF(Table1[[#This Row],[discount_percentage]] &lt;=50%, "20-50%", IF(Table1[[#This Row],[discount_percentage]] &lt;=70%, "50-70%", "70-100%" )))</f>
        <v>0-20%</v>
      </c>
      <c r="J1163" s="1" t="str">
        <f>IF(Table1[[#This Row],[discount_percentage]] &gt;= 50%, "Over 50% discount", "Below 50% discount")</f>
        <v>Below 50% discount</v>
      </c>
      <c r="K1163" s="4">
        <v>0</v>
      </c>
      <c r="L1163">
        <v>4.2</v>
      </c>
      <c r="M1163">
        <f>ROUND(Table1[[#This Row],[rating]], 0)</f>
        <v>4</v>
      </c>
      <c r="N1163" s="1">
        <v>14290</v>
      </c>
      <c r="O1163" s="1">
        <f>Table1[[#This Row],[rating]]*Table1[[#This Row],[ rating_count ]]</f>
        <v>60018</v>
      </c>
      <c r="P1163" s="1" t="str">
        <f>IF(Table1[[#This Row],[ rating_count ]]&lt;= 1000, "&lt;=1000", "&gt;=1000" )</f>
        <v>&gt;=1000</v>
      </c>
      <c r="Q1163" s="1">
        <f>Table1[[#This Row],[ rating_count ]]*Table1[[#This Row],[actual_price]]</f>
        <v>24221550</v>
      </c>
      <c r="R1163" t="s">
        <v>11795</v>
      </c>
      <c r="S1163" s="6" t="s">
        <v>8108</v>
      </c>
      <c r="T1163" t="s">
        <v>12321</v>
      </c>
      <c r="U1163" t="s">
        <v>8110</v>
      </c>
      <c r="V1163">
        <f>IF(TRIM(Table1[[#This Row],[review_id]])="", 0, LEN(Table1[[#This Row],[review_id]]) - LEN(SUBSTITUTE(Table1[[#This Row],[review_id]], ",", "")) + 1)</f>
        <v>8</v>
      </c>
      <c r="W1163" t="s">
        <v>8111</v>
      </c>
      <c r="X1163" t="s">
        <v>8112</v>
      </c>
      <c r="Y1163" t="s">
        <v>8113</v>
      </c>
      <c r="Z1163" t="s">
        <v>8114</v>
      </c>
    </row>
    <row r="1164" spans="1:26" hidden="1" x14ac:dyDescent="0.25">
      <c r="A1164" t="s">
        <v>8115</v>
      </c>
      <c r="B1164" t="s">
        <v>10613</v>
      </c>
      <c r="C1164" t="s">
        <v>9505</v>
      </c>
      <c r="D1164" t="str">
        <f>TRIM(LEFT(SUBSTITUTE(SUBSTITUTE(SUBSTITUTE(Table1[[#This Row],[Product_category]],"&amp;"," &amp; "),"HomeImprovement","Home Improvement"),"Car&amp;Motorbike","Car &amp; Motorbike"),999))</f>
        <v>Home &amp; Kitchen</v>
      </c>
      <c r="E1164" s="1" t="s">
        <v>9520</v>
      </c>
      <c r="F1164">
        <v>499</v>
      </c>
      <c r="G1164">
        <v>940</v>
      </c>
      <c r="H1164" t="str">
        <f>IF(Table1[[#This Row],[actual_price]]&lt;500,"&lt;500",
   IF(Table1[[#This Row],[actual_price]]&lt;=1000,"500–1000",IF(Table1[[#This Row],[actual_price]]&lt;=10000, "1000-10000",IF(Table1[[#This Row],[actual_price]]&lt;=50000, "10000-50000",IF(Table1[[#This Row],[actual_price]]&lt;=100000, "50000-100000","&gt;100000")))))</f>
        <v>500–1000</v>
      </c>
      <c r="I1164" t="str">
        <f>IF(Table1[[#This Row],[discount_percentage]] &lt;=20%, "0-20%",IF(Table1[[#This Row],[discount_percentage]] &lt;=50%, "20-50%", IF(Table1[[#This Row],[discount_percentage]] &lt;=70%, "50-70%", "70-100%" )))</f>
        <v>20-50%</v>
      </c>
      <c r="J1164" s="1" t="str">
        <f>IF(Table1[[#This Row],[discount_percentage]] &gt;= 50%, "Over 50% discount", "Below 50% discount")</f>
        <v>Below 50% discount</v>
      </c>
      <c r="K1164" s="4">
        <v>0.47</v>
      </c>
      <c r="L1164">
        <v>4.0999999999999996</v>
      </c>
      <c r="M1164">
        <f>ROUND(Table1[[#This Row],[rating]], 0)</f>
        <v>4</v>
      </c>
      <c r="N1164" s="1">
        <v>3036</v>
      </c>
      <c r="O1164" s="1">
        <f>Table1[[#This Row],[rating]]*Table1[[#This Row],[ rating_count ]]</f>
        <v>12447.599999999999</v>
      </c>
      <c r="P1164" s="1" t="str">
        <f>IF(Table1[[#This Row],[ rating_count ]]&lt;= 1000, "&lt;=1000", "&gt;=1000" )</f>
        <v>&gt;=1000</v>
      </c>
      <c r="Q1164" s="1">
        <f>Table1[[#This Row],[ rating_count ]]*Table1[[#This Row],[actual_price]]</f>
        <v>2853840</v>
      </c>
      <c r="R1164" t="s">
        <v>11736</v>
      </c>
      <c r="S1164" s="6" t="s">
        <v>8116</v>
      </c>
      <c r="T1164" t="s">
        <v>7247</v>
      </c>
      <c r="U1164" t="s">
        <v>8117</v>
      </c>
      <c r="V1164">
        <f>IF(TRIM(Table1[[#This Row],[review_id]])="", 0, LEN(Table1[[#This Row],[review_id]]) - LEN(SUBSTITUTE(Table1[[#This Row],[review_id]], ",", "")) + 1)</f>
        <v>8</v>
      </c>
      <c r="W1164" t="s">
        <v>8118</v>
      </c>
      <c r="X1164" t="s">
        <v>8119</v>
      </c>
      <c r="Y1164" t="s">
        <v>8120</v>
      </c>
      <c r="Z1164" t="s">
        <v>8121</v>
      </c>
    </row>
    <row r="1165" spans="1:26" hidden="1" x14ac:dyDescent="0.25">
      <c r="A1165" t="s">
        <v>8122</v>
      </c>
      <c r="B1165" t="s">
        <v>10614</v>
      </c>
      <c r="C1165" t="s">
        <v>9505</v>
      </c>
      <c r="D1165" t="str">
        <f>TRIM(LEFT(SUBSTITUTE(SUBSTITUTE(SUBSTITUTE(Table1[[#This Row],[Product_category]],"&amp;"," &amp; "),"HomeImprovement","Home Improvement"),"Car&amp;Motorbike","Car &amp; Motorbike"),999))</f>
        <v>Home &amp; Kitchen</v>
      </c>
      <c r="E1165" s="1" t="s">
        <v>9519</v>
      </c>
      <c r="F1165" s="1">
        <v>2699</v>
      </c>
      <c r="G1165" s="1">
        <v>4700</v>
      </c>
      <c r="H1165" s="1" t="str">
        <f>IF(Table1[[#This Row],[actual_price]]&lt;500,"&lt;500",
   IF(Table1[[#This Row],[actual_price]]&lt;=1000,"500–1000",IF(Table1[[#This Row],[actual_price]]&lt;=10000, "1000-10000",IF(Table1[[#This Row],[actual_price]]&lt;=50000, "10000-50000",IF(Table1[[#This Row],[actual_price]]&lt;=100000, "50000-100000","&gt;100000")))))</f>
        <v>1000-10000</v>
      </c>
      <c r="I1165" s="1" t="str">
        <f>IF(Table1[[#This Row],[discount_percentage]] &lt;=20%, "0-20%",IF(Table1[[#This Row],[discount_percentage]] &lt;=50%, "20-50%", IF(Table1[[#This Row],[discount_percentage]] &lt;=70%, "50-70%", "70-100%" )))</f>
        <v>20-50%</v>
      </c>
      <c r="J1165" s="1" t="str">
        <f>IF(Table1[[#This Row],[discount_percentage]] &gt;= 50%, "Over 50% discount", "Below 50% discount")</f>
        <v>Below 50% discount</v>
      </c>
      <c r="K1165" s="4">
        <v>0.43</v>
      </c>
      <c r="L1165">
        <v>4.2</v>
      </c>
      <c r="M1165">
        <f>ROUND(Table1[[#This Row],[rating]], 0)</f>
        <v>4</v>
      </c>
      <c r="N1165" s="1">
        <v>1296</v>
      </c>
      <c r="O1165" s="1">
        <f>Table1[[#This Row],[rating]]*Table1[[#This Row],[ rating_count ]]</f>
        <v>5443.2</v>
      </c>
      <c r="P1165" s="1" t="str">
        <f>IF(Table1[[#This Row],[ rating_count ]]&lt;= 1000, "&lt;=1000", "&gt;=1000" )</f>
        <v>&gt;=1000</v>
      </c>
      <c r="Q1165" s="1">
        <f>Table1[[#This Row],[ rating_count ]]*Table1[[#This Row],[actual_price]]</f>
        <v>6091200</v>
      </c>
      <c r="R1165" t="s">
        <v>11796</v>
      </c>
      <c r="S1165" s="6" t="s">
        <v>8123</v>
      </c>
      <c r="T1165" t="s">
        <v>12322</v>
      </c>
      <c r="U1165" t="s">
        <v>8124</v>
      </c>
      <c r="V1165">
        <f>IF(TRIM(Table1[[#This Row],[review_id]])="", 0, LEN(Table1[[#This Row],[review_id]]) - LEN(SUBSTITUTE(Table1[[#This Row],[review_id]], ",", "")) + 1)</f>
        <v>8</v>
      </c>
      <c r="W1165" t="s">
        <v>8125</v>
      </c>
      <c r="X1165" t="s">
        <v>8126</v>
      </c>
      <c r="Y1165" t="s">
        <v>8127</v>
      </c>
      <c r="Z1165" t="s">
        <v>8128</v>
      </c>
    </row>
    <row r="1166" spans="1:26" hidden="1" x14ac:dyDescent="0.25">
      <c r="A1166" t="s">
        <v>8129</v>
      </c>
      <c r="B1166" t="s">
        <v>10615</v>
      </c>
      <c r="C1166" t="s">
        <v>9505</v>
      </c>
      <c r="D1166" t="str">
        <f>TRIM(LEFT(SUBSTITUTE(SUBSTITUTE(SUBSTITUTE(Table1[[#This Row],[Product_category]],"&amp;"," &amp; "),"HomeImprovement","Home Improvement"),"Car&amp;Motorbike","Car &amp; Motorbike"),999))</f>
        <v>Home &amp; Kitchen</v>
      </c>
      <c r="E1166" s="1" t="s">
        <v>9520</v>
      </c>
      <c r="F1166" s="1">
        <v>1448</v>
      </c>
      <c r="G1166" s="1">
        <v>2999</v>
      </c>
      <c r="H1166" s="1" t="str">
        <f>IF(Table1[[#This Row],[actual_price]]&lt;500,"&lt;500",
   IF(Table1[[#This Row],[actual_price]]&lt;=1000,"500–1000",IF(Table1[[#This Row],[actual_price]]&lt;=10000, "1000-10000",IF(Table1[[#This Row],[actual_price]]&lt;=50000, "10000-50000",IF(Table1[[#This Row],[actual_price]]&lt;=100000, "50000-100000","&gt;100000")))))</f>
        <v>1000-10000</v>
      </c>
      <c r="I1166" s="1" t="str">
        <f>IF(Table1[[#This Row],[discount_percentage]] &lt;=20%, "0-20%",IF(Table1[[#This Row],[discount_percentage]] &lt;=50%, "20-50%", IF(Table1[[#This Row],[discount_percentage]] &lt;=70%, "50-70%", "70-100%" )))</f>
        <v>50-70%</v>
      </c>
      <c r="J1166" s="1" t="str">
        <f>IF(Table1[[#This Row],[discount_percentage]] &gt;= 50%, "Over 50% discount", "Below 50% discount")</f>
        <v>Over 50% discount</v>
      </c>
      <c r="K1166" s="4">
        <v>0.52</v>
      </c>
      <c r="L1166">
        <v>4.5</v>
      </c>
      <c r="M1166">
        <f>ROUND(Table1[[#This Row],[rating]], 0)</f>
        <v>5</v>
      </c>
      <c r="N1166">
        <v>19</v>
      </c>
      <c r="O1166" s="1">
        <f>Table1[[#This Row],[rating]]*Table1[[#This Row],[ rating_count ]]</f>
        <v>85.5</v>
      </c>
      <c r="P1166" s="1" t="str">
        <f>IF(Table1[[#This Row],[ rating_count ]]&lt;= 1000, "&lt;=1000", "&gt;=1000" )</f>
        <v>&lt;=1000</v>
      </c>
      <c r="Q1166" s="1">
        <f>Table1[[#This Row],[ rating_count ]]*Table1[[#This Row],[actual_price]]</f>
        <v>56981</v>
      </c>
      <c r="R1166" t="s">
        <v>11797</v>
      </c>
      <c r="S1166" s="6" t="s">
        <v>8130</v>
      </c>
      <c r="T1166" t="s">
        <v>7262</v>
      </c>
      <c r="U1166" t="s">
        <v>8132</v>
      </c>
      <c r="V1166">
        <f>IF(TRIM(Table1[[#This Row],[review_id]])="", 0, LEN(Table1[[#This Row],[review_id]]) - LEN(SUBSTITUTE(Table1[[#This Row],[review_id]], ",", "")) + 1)</f>
        <v>8</v>
      </c>
      <c r="W1166" t="s">
        <v>8133</v>
      </c>
      <c r="X1166" t="s">
        <v>8134</v>
      </c>
      <c r="Y1166" t="s">
        <v>8135</v>
      </c>
      <c r="Z1166" t="s">
        <v>8136</v>
      </c>
    </row>
    <row r="1167" spans="1:26" hidden="1" x14ac:dyDescent="0.25">
      <c r="A1167" t="s">
        <v>8137</v>
      </c>
      <c r="B1167" t="s">
        <v>10616</v>
      </c>
      <c r="C1167" t="s">
        <v>9505</v>
      </c>
      <c r="D1167" t="str">
        <f>TRIM(LEFT(SUBSTITUTE(SUBSTITUTE(SUBSTITUTE(Table1[[#This Row],[Product_category]],"&amp;"," &amp; "),"HomeImprovement","Home Improvement"),"Car&amp;Motorbike","Car &amp; Motorbike"),999))</f>
        <v>Home &amp; Kitchen</v>
      </c>
      <c r="E1167" s="1" t="s">
        <v>9519</v>
      </c>
      <c r="F1167">
        <v>79</v>
      </c>
      <c r="G1167">
        <v>79</v>
      </c>
      <c r="H1167" t="str">
        <f>IF(Table1[[#This Row],[actual_price]]&lt;500,"&lt;500",
   IF(Table1[[#This Row],[actual_price]]&lt;=1000,"500–1000",IF(Table1[[#This Row],[actual_price]]&lt;=10000, "1000-10000",IF(Table1[[#This Row],[actual_price]]&lt;=50000, "10000-50000",IF(Table1[[#This Row],[actual_price]]&lt;=100000, "50000-100000","&gt;100000")))))</f>
        <v>&lt;500</v>
      </c>
      <c r="I1167" t="str">
        <f>IF(Table1[[#This Row],[discount_percentage]] &lt;=20%, "0-20%",IF(Table1[[#This Row],[discount_percentage]] &lt;=50%, "20-50%", IF(Table1[[#This Row],[discount_percentage]] &lt;=70%, "50-70%", "70-100%" )))</f>
        <v>0-20%</v>
      </c>
      <c r="J1167" s="1" t="str">
        <f>IF(Table1[[#This Row],[discount_percentage]] &gt;= 50%, "Over 50% discount", "Below 50% discount")</f>
        <v>Below 50% discount</v>
      </c>
      <c r="K1167" s="4">
        <v>0</v>
      </c>
      <c r="L1167">
        <v>4</v>
      </c>
      <c r="M1167">
        <f>ROUND(Table1[[#This Row],[rating]], 0)</f>
        <v>4</v>
      </c>
      <c r="N1167">
        <v>97</v>
      </c>
      <c r="O1167" s="1">
        <f>Table1[[#This Row],[rating]]*Table1[[#This Row],[ rating_count ]]</f>
        <v>388</v>
      </c>
      <c r="P1167" s="1" t="str">
        <f>IF(Table1[[#This Row],[ rating_count ]]&lt;= 1000, "&lt;=1000", "&gt;=1000" )</f>
        <v>&lt;=1000</v>
      </c>
      <c r="Q1167" s="1">
        <f>Table1[[#This Row],[ rating_count ]]*Table1[[#This Row],[actual_price]]</f>
        <v>7663</v>
      </c>
      <c r="R1167" t="s">
        <v>11798</v>
      </c>
      <c r="S1167" s="6" t="s">
        <v>8138</v>
      </c>
      <c r="T1167" t="s">
        <v>7270</v>
      </c>
      <c r="U1167" t="s">
        <v>8140</v>
      </c>
      <c r="V1167">
        <f>IF(TRIM(Table1[[#This Row],[review_id]])="", 0, LEN(Table1[[#This Row],[review_id]]) - LEN(SUBSTITUTE(Table1[[#This Row],[review_id]], ",", "")) + 1)</f>
        <v>8</v>
      </c>
      <c r="W1167" t="s">
        <v>8141</v>
      </c>
      <c r="X1167" t="s">
        <v>8142</v>
      </c>
      <c r="Y1167" t="s">
        <v>8143</v>
      </c>
      <c r="Z1167" t="s">
        <v>8144</v>
      </c>
    </row>
    <row r="1168" spans="1:26" hidden="1" x14ac:dyDescent="0.25">
      <c r="A1168" t="s">
        <v>8145</v>
      </c>
      <c r="B1168" t="s">
        <v>10617</v>
      </c>
      <c r="C1168" t="s">
        <v>9505</v>
      </c>
      <c r="D1168" t="str">
        <f>TRIM(LEFT(SUBSTITUTE(SUBSTITUTE(SUBSTITUTE(Table1[[#This Row],[Product_category]],"&amp;"," &amp; "),"HomeImprovement","Home Improvement"),"Car&amp;Motorbike","Car &amp; Motorbike"),999))</f>
        <v>Home &amp; Kitchen</v>
      </c>
      <c r="E1168" s="1" t="s">
        <v>9519</v>
      </c>
      <c r="F1168" s="1">
        <v>6990</v>
      </c>
      <c r="G1168" s="1">
        <v>14290</v>
      </c>
      <c r="H1168" s="1" t="str">
        <f>IF(Table1[[#This Row],[actual_price]]&lt;500,"&lt;500",
   IF(Table1[[#This Row],[actual_price]]&lt;=1000,"500–1000",IF(Table1[[#This Row],[actual_price]]&lt;=10000, "1000-10000",IF(Table1[[#This Row],[actual_price]]&lt;=50000, "10000-50000",IF(Table1[[#This Row],[actual_price]]&lt;=100000, "50000-100000","&gt;100000")))))</f>
        <v>10000-50000</v>
      </c>
      <c r="I1168" s="1" t="str">
        <f>IF(Table1[[#This Row],[discount_percentage]] &lt;=20%, "0-20%",IF(Table1[[#This Row],[discount_percentage]] &lt;=50%, "20-50%", IF(Table1[[#This Row],[discount_percentage]] &lt;=70%, "50-70%", "70-100%" )))</f>
        <v>50-70%</v>
      </c>
      <c r="J1168" s="1" t="str">
        <f>IF(Table1[[#This Row],[discount_percentage]] &gt;= 50%, "Over 50% discount", "Below 50% discount")</f>
        <v>Over 50% discount</v>
      </c>
      <c r="K1168" s="4">
        <v>0.51</v>
      </c>
      <c r="L1168">
        <v>4.4000000000000004</v>
      </c>
      <c r="M1168">
        <f>ROUND(Table1[[#This Row],[rating]], 0)</f>
        <v>4</v>
      </c>
      <c r="N1168" s="1">
        <v>1771</v>
      </c>
      <c r="O1168" s="1">
        <f>Table1[[#This Row],[rating]]*Table1[[#This Row],[ rating_count ]]</f>
        <v>7792.4000000000005</v>
      </c>
      <c r="P1168" s="1" t="str">
        <f>IF(Table1[[#This Row],[ rating_count ]]&lt;= 1000, "&lt;=1000", "&gt;=1000" )</f>
        <v>&gt;=1000</v>
      </c>
      <c r="Q1168" s="1">
        <f>Table1[[#This Row],[ rating_count ]]*Table1[[#This Row],[actual_price]]</f>
        <v>25307590</v>
      </c>
      <c r="R1168" t="s">
        <v>11799</v>
      </c>
      <c r="S1168" s="6" t="s">
        <v>8146</v>
      </c>
      <c r="T1168" t="s">
        <v>12323</v>
      </c>
      <c r="U1168" t="s">
        <v>8148</v>
      </c>
      <c r="V1168">
        <f>IF(TRIM(Table1[[#This Row],[review_id]])="", 0, LEN(Table1[[#This Row],[review_id]]) - LEN(SUBSTITUTE(Table1[[#This Row],[review_id]], ",", "")) + 1)</f>
        <v>8</v>
      </c>
      <c r="W1168" t="s">
        <v>8149</v>
      </c>
      <c r="X1168" t="s">
        <v>8150</v>
      </c>
      <c r="Y1168" t="s">
        <v>8151</v>
      </c>
      <c r="Z1168" t="s">
        <v>8152</v>
      </c>
    </row>
    <row r="1169" spans="1:26" hidden="1" x14ac:dyDescent="0.25">
      <c r="A1169" t="s">
        <v>8153</v>
      </c>
      <c r="B1169" t="s">
        <v>10618</v>
      </c>
      <c r="C1169" t="s">
        <v>9505</v>
      </c>
      <c r="D1169" t="str">
        <f>TRIM(LEFT(SUBSTITUTE(SUBSTITUTE(SUBSTITUTE(Table1[[#This Row],[Product_category]],"&amp;"," &amp; "),"HomeImprovement","Home Improvement"),"Car&amp;Motorbike","Car &amp; Motorbike"),999))</f>
        <v>Home &amp; Kitchen</v>
      </c>
      <c r="E1169" s="1" t="s">
        <v>9520</v>
      </c>
      <c r="F1169" s="1">
        <v>2698</v>
      </c>
      <c r="G1169" s="1">
        <v>3945</v>
      </c>
      <c r="H1169" s="1" t="str">
        <f>IF(Table1[[#This Row],[actual_price]]&lt;500,"&lt;500",
   IF(Table1[[#This Row],[actual_price]]&lt;=1000,"500–1000",IF(Table1[[#This Row],[actual_price]]&lt;=10000, "1000-10000",IF(Table1[[#This Row],[actual_price]]&lt;=50000, "10000-50000",IF(Table1[[#This Row],[actual_price]]&lt;=100000, "50000-100000","&gt;100000")))))</f>
        <v>1000-10000</v>
      </c>
      <c r="I1169" s="1" t="str">
        <f>IF(Table1[[#This Row],[discount_percentage]] &lt;=20%, "0-20%",IF(Table1[[#This Row],[discount_percentage]] &lt;=50%, "20-50%", IF(Table1[[#This Row],[discount_percentage]] &lt;=70%, "50-70%", "70-100%" )))</f>
        <v>20-50%</v>
      </c>
      <c r="J1169" s="1" t="str">
        <f>IF(Table1[[#This Row],[discount_percentage]] &gt;= 50%, "Over 50% discount", "Below 50% discount")</f>
        <v>Below 50% discount</v>
      </c>
      <c r="K1169" s="4">
        <v>0.32</v>
      </c>
      <c r="L1169">
        <v>4</v>
      </c>
      <c r="M1169">
        <f>ROUND(Table1[[#This Row],[rating]], 0)</f>
        <v>4</v>
      </c>
      <c r="N1169" s="1">
        <v>15034</v>
      </c>
      <c r="O1169" s="1">
        <f>Table1[[#This Row],[rating]]*Table1[[#This Row],[ rating_count ]]</f>
        <v>60136</v>
      </c>
      <c r="P1169" s="1" t="str">
        <f>IF(Table1[[#This Row],[ rating_count ]]&lt;= 1000, "&lt;=1000", "&gt;=1000" )</f>
        <v>&gt;=1000</v>
      </c>
      <c r="Q1169" s="1">
        <f>Table1[[#This Row],[ rating_count ]]*Table1[[#This Row],[actual_price]]</f>
        <v>59309130</v>
      </c>
      <c r="R1169" t="s">
        <v>11800</v>
      </c>
      <c r="S1169" s="6" t="s">
        <v>8154</v>
      </c>
      <c r="T1169" t="s">
        <v>12324</v>
      </c>
      <c r="U1169" t="s">
        <v>8155</v>
      </c>
      <c r="V1169">
        <f>IF(TRIM(Table1[[#This Row],[review_id]])="", 0, LEN(Table1[[#This Row],[review_id]]) - LEN(SUBSTITUTE(Table1[[#This Row],[review_id]], ",", "")) + 1)</f>
        <v>8</v>
      </c>
      <c r="W1169" t="s">
        <v>8156</v>
      </c>
      <c r="X1169" t="s">
        <v>8157</v>
      </c>
      <c r="Y1169" t="s">
        <v>8158</v>
      </c>
      <c r="Z1169" t="s">
        <v>8159</v>
      </c>
    </row>
    <row r="1170" spans="1:26" hidden="1" x14ac:dyDescent="0.25">
      <c r="A1170" t="s">
        <v>8160</v>
      </c>
      <c r="B1170" t="s">
        <v>10619</v>
      </c>
      <c r="C1170" t="s">
        <v>9505</v>
      </c>
      <c r="D1170" t="str">
        <f>TRIM(LEFT(SUBSTITUTE(SUBSTITUTE(SUBSTITUTE(Table1[[#This Row],[Product_category]],"&amp;"," &amp; "),"HomeImprovement","Home Improvement"),"Car&amp;Motorbike","Car &amp; Motorbike"),999))</f>
        <v>Home &amp; Kitchen</v>
      </c>
      <c r="E1170" s="1" t="s">
        <v>9520</v>
      </c>
      <c r="F1170" s="1">
        <v>3199</v>
      </c>
      <c r="G1170" s="1">
        <v>5999</v>
      </c>
      <c r="H1170" s="1" t="str">
        <f>IF(Table1[[#This Row],[actual_price]]&lt;500,"&lt;500",
   IF(Table1[[#This Row],[actual_price]]&lt;=1000,"500–1000",IF(Table1[[#This Row],[actual_price]]&lt;=10000, "1000-10000",IF(Table1[[#This Row],[actual_price]]&lt;=50000, "10000-50000",IF(Table1[[#This Row],[actual_price]]&lt;=100000, "50000-100000","&gt;100000")))))</f>
        <v>1000-10000</v>
      </c>
      <c r="I1170" s="1" t="str">
        <f>IF(Table1[[#This Row],[discount_percentage]] &lt;=20%, "0-20%",IF(Table1[[#This Row],[discount_percentage]] &lt;=50%, "20-50%", IF(Table1[[#This Row],[discount_percentage]] &lt;=70%, "50-70%", "70-100%" )))</f>
        <v>20-50%</v>
      </c>
      <c r="J1170" s="1" t="str">
        <f>IF(Table1[[#This Row],[discount_percentage]] &gt;= 50%, "Over 50% discount", "Below 50% discount")</f>
        <v>Below 50% discount</v>
      </c>
      <c r="K1170" s="4">
        <v>0.47</v>
      </c>
      <c r="L1170">
        <v>4</v>
      </c>
      <c r="M1170">
        <f>ROUND(Table1[[#This Row],[rating]], 0)</f>
        <v>4</v>
      </c>
      <c r="N1170" s="1">
        <v>3242</v>
      </c>
      <c r="O1170" s="1">
        <f>Table1[[#This Row],[rating]]*Table1[[#This Row],[ rating_count ]]</f>
        <v>12968</v>
      </c>
      <c r="P1170" s="1" t="str">
        <f>IF(Table1[[#This Row],[ rating_count ]]&lt;= 1000, "&lt;=1000", "&gt;=1000" )</f>
        <v>&gt;=1000</v>
      </c>
      <c r="Q1170" s="1">
        <f>Table1[[#This Row],[ rating_count ]]*Table1[[#This Row],[actual_price]]</f>
        <v>19448758</v>
      </c>
      <c r="R1170" t="s">
        <v>11801</v>
      </c>
      <c r="S1170" s="6" t="s">
        <v>8161</v>
      </c>
      <c r="T1170" t="s">
        <v>7292</v>
      </c>
      <c r="U1170" t="s">
        <v>8162</v>
      </c>
      <c r="V1170">
        <f>IF(TRIM(Table1[[#This Row],[review_id]])="", 0, LEN(Table1[[#This Row],[review_id]]) - LEN(SUBSTITUTE(Table1[[#This Row],[review_id]], ",", "")) + 1)</f>
        <v>8</v>
      </c>
      <c r="W1170" t="s">
        <v>8163</v>
      </c>
      <c r="X1170" t="s">
        <v>8164</v>
      </c>
      <c r="Y1170" t="s">
        <v>8165</v>
      </c>
      <c r="Z1170" t="s">
        <v>8166</v>
      </c>
    </row>
    <row r="1171" spans="1:26" hidden="1" x14ac:dyDescent="0.25">
      <c r="A1171" t="s">
        <v>8167</v>
      </c>
      <c r="B1171" t="s">
        <v>8168</v>
      </c>
      <c r="C1171" t="s">
        <v>9505</v>
      </c>
      <c r="D1171" t="str">
        <f>TRIM(LEFT(SUBSTITUTE(SUBSTITUTE(SUBSTITUTE(Table1[[#This Row],[Product_category]],"&amp;"," &amp; "),"HomeImprovement","Home Improvement"),"Car&amp;Motorbike","Car &amp; Motorbike"),999))</f>
        <v>Home &amp; Kitchen</v>
      </c>
      <c r="E1171" s="1" t="s">
        <v>9520</v>
      </c>
      <c r="F1171" s="1">
        <v>1199</v>
      </c>
      <c r="G1171" s="1">
        <v>1950</v>
      </c>
      <c r="H1171" s="1" t="str">
        <f>IF(Table1[[#This Row],[actual_price]]&lt;500,"&lt;500",
   IF(Table1[[#This Row],[actual_price]]&lt;=1000,"500–1000",IF(Table1[[#This Row],[actual_price]]&lt;=10000, "1000-10000",IF(Table1[[#This Row],[actual_price]]&lt;=50000, "10000-50000",IF(Table1[[#This Row],[actual_price]]&lt;=100000, "50000-100000","&gt;100000")))))</f>
        <v>1000-10000</v>
      </c>
      <c r="I1171" s="1" t="str">
        <f>IF(Table1[[#This Row],[discount_percentage]] &lt;=20%, "0-20%",IF(Table1[[#This Row],[discount_percentage]] &lt;=50%, "20-50%", IF(Table1[[#This Row],[discount_percentage]] &lt;=70%, "50-70%", "70-100%" )))</f>
        <v>20-50%</v>
      </c>
      <c r="J1171" s="1" t="str">
        <f>IF(Table1[[#This Row],[discount_percentage]] &gt;= 50%, "Over 50% discount", "Below 50% discount")</f>
        <v>Below 50% discount</v>
      </c>
      <c r="K1171" s="4">
        <v>0.39</v>
      </c>
      <c r="L1171">
        <v>3.9</v>
      </c>
      <c r="M1171">
        <f>ROUND(Table1[[#This Row],[rating]], 0)</f>
        <v>4</v>
      </c>
      <c r="N1171" s="1">
        <v>2832</v>
      </c>
      <c r="O1171" s="1">
        <f>Table1[[#This Row],[rating]]*Table1[[#This Row],[ rating_count ]]</f>
        <v>11044.8</v>
      </c>
      <c r="P1171" s="1" t="str">
        <f>IF(Table1[[#This Row],[ rating_count ]]&lt;= 1000, "&lt;=1000", "&gt;=1000" )</f>
        <v>&gt;=1000</v>
      </c>
      <c r="Q1171" s="1">
        <f>Table1[[#This Row],[ rating_count ]]*Table1[[#This Row],[actual_price]]</f>
        <v>5522400</v>
      </c>
      <c r="R1171" t="s">
        <v>11802</v>
      </c>
      <c r="S1171" s="6" t="s">
        <v>8169</v>
      </c>
      <c r="T1171" t="s">
        <v>12325</v>
      </c>
      <c r="U1171" t="s">
        <v>8170</v>
      </c>
      <c r="V1171">
        <f>IF(TRIM(Table1[[#This Row],[review_id]])="", 0, LEN(Table1[[#This Row],[review_id]]) - LEN(SUBSTITUTE(Table1[[#This Row],[review_id]], ",", "")) + 1)</f>
        <v>8</v>
      </c>
      <c r="W1171" t="s">
        <v>8171</v>
      </c>
      <c r="X1171" t="s">
        <v>8172</v>
      </c>
      <c r="Y1171" t="s">
        <v>8173</v>
      </c>
      <c r="Z1171" t="s">
        <v>8174</v>
      </c>
    </row>
    <row r="1172" spans="1:26" hidden="1" x14ac:dyDescent="0.25">
      <c r="A1172" t="s">
        <v>8175</v>
      </c>
      <c r="B1172" t="s">
        <v>10620</v>
      </c>
      <c r="C1172" t="s">
        <v>9505</v>
      </c>
      <c r="D1172" t="str">
        <f>TRIM(LEFT(SUBSTITUTE(SUBSTITUTE(SUBSTITUTE(Table1[[#This Row],[Product_category]],"&amp;"," &amp; "),"HomeImprovement","Home Improvement"),"Car&amp;Motorbike","Car &amp; Motorbike"),999))</f>
        <v>Home &amp; Kitchen</v>
      </c>
      <c r="E1172" s="1" t="s">
        <v>9519</v>
      </c>
      <c r="F1172" s="1">
        <v>1414</v>
      </c>
      <c r="G1172" s="1">
        <v>2799</v>
      </c>
      <c r="H1172" s="1" t="str">
        <f>IF(Table1[[#This Row],[actual_price]]&lt;500,"&lt;500",
   IF(Table1[[#This Row],[actual_price]]&lt;=1000,"500–1000",IF(Table1[[#This Row],[actual_price]]&lt;=10000, "1000-10000",IF(Table1[[#This Row],[actual_price]]&lt;=50000, "10000-50000",IF(Table1[[#This Row],[actual_price]]&lt;=100000, "50000-100000","&gt;100000")))))</f>
        <v>1000-10000</v>
      </c>
      <c r="I1172" s="1" t="str">
        <f>IF(Table1[[#This Row],[discount_percentage]] &lt;=20%, "0-20%",IF(Table1[[#This Row],[discount_percentage]] &lt;=50%, "20-50%", IF(Table1[[#This Row],[discount_percentage]] &lt;=70%, "50-70%", "70-100%" )))</f>
        <v>20-50%</v>
      </c>
      <c r="J1172" s="1" t="str">
        <f>IF(Table1[[#This Row],[discount_percentage]] &gt;= 50%, "Over 50% discount", "Below 50% discount")</f>
        <v>Below 50% discount</v>
      </c>
      <c r="K1172" s="4">
        <v>0.49</v>
      </c>
      <c r="L1172">
        <v>4</v>
      </c>
      <c r="M1172">
        <f>ROUND(Table1[[#This Row],[rating]], 0)</f>
        <v>4</v>
      </c>
      <c r="N1172" s="1">
        <v>1498</v>
      </c>
      <c r="O1172" s="1">
        <f>Table1[[#This Row],[rating]]*Table1[[#This Row],[ rating_count ]]</f>
        <v>5992</v>
      </c>
      <c r="P1172" s="1" t="str">
        <f>IF(Table1[[#This Row],[ rating_count ]]&lt;= 1000, "&lt;=1000", "&gt;=1000" )</f>
        <v>&gt;=1000</v>
      </c>
      <c r="Q1172" s="1">
        <f>Table1[[#This Row],[ rating_count ]]*Table1[[#This Row],[actual_price]]</f>
        <v>4192902</v>
      </c>
      <c r="R1172" t="s">
        <v>11803</v>
      </c>
      <c r="S1172" s="6" t="s">
        <v>8176</v>
      </c>
      <c r="T1172" t="s">
        <v>12326</v>
      </c>
      <c r="U1172" t="s">
        <v>8178</v>
      </c>
      <c r="V1172">
        <f>IF(TRIM(Table1[[#This Row],[review_id]])="", 0, LEN(Table1[[#This Row],[review_id]]) - LEN(SUBSTITUTE(Table1[[#This Row],[review_id]], ",", "")) + 1)</f>
        <v>8</v>
      </c>
      <c r="W1172" t="s">
        <v>8179</v>
      </c>
      <c r="X1172" t="s">
        <v>8180</v>
      </c>
      <c r="Y1172" t="s">
        <v>8181</v>
      </c>
      <c r="Z1172" t="s">
        <v>8182</v>
      </c>
    </row>
    <row r="1173" spans="1:26" hidden="1" x14ac:dyDescent="0.25">
      <c r="A1173" t="s">
        <v>8183</v>
      </c>
      <c r="B1173" t="s">
        <v>10621</v>
      </c>
      <c r="C1173" t="s">
        <v>9505</v>
      </c>
      <c r="D1173" t="str">
        <f>TRIM(LEFT(SUBSTITUTE(SUBSTITUTE(SUBSTITUTE(Table1[[#This Row],[Product_category]],"&amp;"," &amp; "),"HomeImprovement","Home Improvement"),"Car&amp;Motorbike","Car &amp; Motorbike"),999))</f>
        <v>Home &amp; Kitchen</v>
      </c>
      <c r="E1173" s="1" t="s">
        <v>9519</v>
      </c>
      <c r="F1173">
        <v>999</v>
      </c>
      <c r="G1173" s="1">
        <v>1950</v>
      </c>
      <c r="H1173" s="1" t="str">
        <f>IF(Table1[[#This Row],[actual_price]]&lt;500,"&lt;500",
   IF(Table1[[#This Row],[actual_price]]&lt;=1000,"500–1000",IF(Table1[[#This Row],[actual_price]]&lt;=10000, "1000-10000",IF(Table1[[#This Row],[actual_price]]&lt;=50000, "10000-50000",IF(Table1[[#This Row],[actual_price]]&lt;=100000, "50000-100000","&gt;100000")))))</f>
        <v>1000-10000</v>
      </c>
      <c r="I1173" s="1" t="str">
        <f>IF(Table1[[#This Row],[discount_percentage]] &lt;=20%, "0-20%",IF(Table1[[#This Row],[discount_percentage]] &lt;=50%, "20-50%", IF(Table1[[#This Row],[discount_percentage]] &lt;=70%, "50-70%", "70-100%" )))</f>
        <v>20-50%</v>
      </c>
      <c r="J1173" s="1" t="str">
        <f>IF(Table1[[#This Row],[discount_percentage]] &gt;= 50%, "Over 50% discount", "Below 50% discount")</f>
        <v>Below 50% discount</v>
      </c>
      <c r="K1173" s="4">
        <v>0.49</v>
      </c>
      <c r="L1173">
        <v>3.8</v>
      </c>
      <c r="M1173">
        <f>ROUND(Table1[[#This Row],[rating]], 0)</f>
        <v>4</v>
      </c>
      <c r="N1173">
        <v>305</v>
      </c>
      <c r="O1173" s="1">
        <f>Table1[[#This Row],[rating]]*Table1[[#This Row],[ rating_count ]]</f>
        <v>1159</v>
      </c>
      <c r="P1173" s="1" t="str">
        <f>IF(Table1[[#This Row],[ rating_count ]]&lt;= 1000, "&lt;=1000", "&gt;=1000" )</f>
        <v>&lt;=1000</v>
      </c>
      <c r="Q1173" s="1">
        <f>Table1[[#This Row],[ rating_count ]]*Table1[[#This Row],[actual_price]]</f>
        <v>594750</v>
      </c>
      <c r="R1173" t="s">
        <v>11804</v>
      </c>
      <c r="S1173" s="6" t="s">
        <v>8184</v>
      </c>
      <c r="T1173" t="s">
        <v>12327</v>
      </c>
      <c r="U1173" t="s">
        <v>8186</v>
      </c>
      <c r="V1173">
        <f>IF(TRIM(Table1[[#This Row],[review_id]])="", 0, LEN(Table1[[#This Row],[review_id]]) - LEN(SUBSTITUTE(Table1[[#This Row],[review_id]], ",", "")) + 1)</f>
        <v>8</v>
      </c>
      <c r="W1173" t="s">
        <v>8187</v>
      </c>
      <c r="X1173" t="s">
        <v>8188</v>
      </c>
      <c r="Y1173" t="s">
        <v>8189</v>
      </c>
      <c r="Z1173" t="s">
        <v>8190</v>
      </c>
    </row>
    <row r="1174" spans="1:26" hidden="1" x14ac:dyDescent="0.25">
      <c r="A1174" t="s">
        <v>8191</v>
      </c>
      <c r="B1174" t="s">
        <v>10622</v>
      </c>
      <c r="C1174" t="s">
        <v>9505</v>
      </c>
      <c r="D1174" t="str">
        <f>TRIM(LEFT(SUBSTITUTE(SUBSTITUTE(SUBSTITUTE(Table1[[#This Row],[Product_category]],"&amp;"," &amp; "),"HomeImprovement","Home Improvement"),"Car&amp;Motorbike","Car &amp; Motorbike"),999))</f>
        <v>Home &amp; Kitchen</v>
      </c>
      <c r="E1174" t="s">
        <v>9519</v>
      </c>
      <c r="F1174" s="1">
        <v>5999</v>
      </c>
      <c r="G1174" s="1">
        <v>9999</v>
      </c>
      <c r="H1174" s="1" t="str">
        <f>IF(Table1[[#This Row],[actual_price]]&lt;500,"&lt;500",
   IF(Table1[[#This Row],[actual_price]]&lt;=1000,"500–1000",IF(Table1[[#This Row],[actual_price]]&lt;=10000, "1000-10000",IF(Table1[[#This Row],[actual_price]]&lt;=50000, "10000-50000",IF(Table1[[#This Row],[actual_price]]&lt;=100000, "50000-100000","&gt;100000")))))</f>
        <v>1000-10000</v>
      </c>
      <c r="I1174" s="1" t="str">
        <f>IF(Table1[[#This Row],[discount_percentage]] &lt;=20%, "0-20%",IF(Table1[[#This Row],[discount_percentage]] &lt;=50%, "20-50%", IF(Table1[[#This Row],[discount_percentage]] &lt;=70%, "50-70%", "70-100%" )))</f>
        <v>20-50%</v>
      </c>
      <c r="J1174" s="1" t="str">
        <f>IF(Table1[[#This Row],[discount_percentage]] &gt;= 50%, "Over 50% discount", "Below 50% discount")</f>
        <v>Below 50% discount</v>
      </c>
      <c r="K1174" s="4">
        <v>0.4</v>
      </c>
      <c r="L1174">
        <v>4.2</v>
      </c>
      <c r="M1174">
        <f>ROUND(Table1[[#This Row],[rating]], 0)</f>
        <v>4</v>
      </c>
      <c r="N1174" s="1">
        <v>1191</v>
      </c>
      <c r="O1174" s="1">
        <f>Table1[[#This Row],[rating]]*Table1[[#This Row],[ rating_count ]]</f>
        <v>5002.2</v>
      </c>
      <c r="P1174" s="1" t="str">
        <f>IF(Table1[[#This Row],[ rating_count ]]&lt;= 1000, "&lt;=1000", "&gt;=1000" )</f>
        <v>&gt;=1000</v>
      </c>
      <c r="Q1174" s="1">
        <f>Table1[[#This Row],[ rating_count ]]*Table1[[#This Row],[actual_price]]</f>
        <v>11908809</v>
      </c>
      <c r="R1174" t="s">
        <v>11805</v>
      </c>
      <c r="S1174" s="6" t="s">
        <v>8192</v>
      </c>
      <c r="T1174" t="s">
        <v>7321</v>
      </c>
      <c r="U1174" t="s">
        <v>8194</v>
      </c>
      <c r="V1174">
        <f>IF(TRIM(Table1[[#This Row],[review_id]])="", 0, LEN(Table1[[#This Row],[review_id]]) - LEN(SUBSTITUTE(Table1[[#This Row],[review_id]], ",", "")) + 1)</f>
        <v>8</v>
      </c>
      <c r="W1174" t="s">
        <v>8195</v>
      </c>
      <c r="X1174" t="s">
        <v>8196</v>
      </c>
      <c r="Y1174" t="s">
        <v>8197</v>
      </c>
      <c r="Z1174" t="s">
        <v>8198</v>
      </c>
    </row>
    <row r="1175" spans="1:26" hidden="1" x14ac:dyDescent="0.25">
      <c r="A1175" t="s">
        <v>8199</v>
      </c>
      <c r="B1175" t="s">
        <v>10623</v>
      </c>
      <c r="C1175" t="s">
        <v>9505</v>
      </c>
      <c r="D1175" t="str">
        <f>TRIM(LEFT(SUBSTITUTE(SUBSTITUTE(SUBSTITUTE(Table1[[#This Row],[Product_category]],"&amp;"," &amp; "),"HomeImprovement","Home Improvement"),"Car&amp;Motorbike","Car &amp; Motorbike"),999))</f>
        <v>Home &amp; Kitchen</v>
      </c>
      <c r="E1175" s="1" t="s">
        <v>9520</v>
      </c>
      <c r="F1175" s="1">
        <v>9970</v>
      </c>
      <c r="G1175" s="1">
        <v>12999</v>
      </c>
      <c r="H1175" s="1" t="str">
        <f>IF(Table1[[#This Row],[actual_price]]&lt;500,"&lt;500",
   IF(Table1[[#This Row],[actual_price]]&lt;=1000,"500–1000",IF(Table1[[#This Row],[actual_price]]&lt;=10000, "1000-10000",IF(Table1[[#This Row],[actual_price]]&lt;=50000, "10000-50000",IF(Table1[[#This Row],[actual_price]]&lt;=100000, "50000-100000","&gt;100000")))))</f>
        <v>10000-50000</v>
      </c>
      <c r="I1175" s="1" t="str">
        <f>IF(Table1[[#This Row],[discount_percentage]] &lt;=20%, "0-20%",IF(Table1[[#This Row],[discount_percentage]] &lt;=50%, "20-50%", IF(Table1[[#This Row],[discount_percentage]] &lt;=70%, "50-70%", "70-100%" )))</f>
        <v>20-50%</v>
      </c>
      <c r="J1175" s="1" t="str">
        <f>IF(Table1[[#This Row],[discount_percentage]] &gt;= 50%, "Over 50% discount", "Below 50% discount")</f>
        <v>Below 50% discount</v>
      </c>
      <c r="K1175" s="4">
        <v>0.23</v>
      </c>
      <c r="L1175">
        <v>4.3</v>
      </c>
      <c r="M1175">
        <f>ROUND(Table1[[#This Row],[rating]], 0)</f>
        <v>4</v>
      </c>
      <c r="N1175" s="1">
        <v>4049</v>
      </c>
      <c r="O1175" s="1">
        <f>Table1[[#This Row],[rating]]*Table1[[#This Row],[ rating_count ]]</f>
        <v>17410.7</v>
      </c>
      <c r="P1175" s="1" t="str">
        <f>IF(Table1[[#This Row],[ rating_count ]]&lt;= 1000, "&lt;=1000", "&gt;=1000" )</f>
        <v>&gt;=1000</v>
      </c>
      <c r="Q1175" s="1">
        <f>Table1[[#This Row],[ rating_count ]]*Table1[[#This Row],[actual_price]]</f>
        <v>52632951</v>
      </c>
      <c r="R1175" t="s">
        <v>11806</v>
      </c>
      <c r="S1175" s="6" t="s">
        <v>8200</v>
      </c>
      <c r="T1175" t="s">
        <v>7329</v>
      </c>
      <c r="U1175" t="s">
        <v>8202</v>
      </c>
      <c r="V1175">
        <f>IF(TRIM(Table1[[#This Row],[review_id]])="", 0, LEN(Table1[[#This Row],[review_id]]) - LEN(SUBSTITUTE(Table1[[#This Row],[review_id]], ",", "")) + 1)</f>
        <v>8</v>
      </c>
      <c r="W1175" t="s">
        <v>8203</v>
      </c>
      <c r="X1175" t="s">
        <v>8204</v>
      </c>
      <c r="Y1175" t="s">
        <v>8205</v>
      </c>
      <c r="Z1175" t="s">
        <v>8206</v>
      </c>
    </row>
    <row r="1176" spans="1:26" hidden="1" x14ac:dyDescent="0.25">
      <c r="A1176" t="s">
        <v>8207</v>
      </c>
      <c r="B1176" t="s">
        <v>10624</v>
      </c>
      <c r="C1176" t="s">
        <v>9505</v>
      </c>
      <c r="D1176" t="str">
        <f>TRIM(LEFT(SUBSTITUTE(SUBSTITUTE(SUBSTITUTE(Table1[[#This Row],[Product_category]],"&amp;"," &amp; "),"HomeImprovement","Home Improvement"),"Car&amp;Motorbike","Car &amp; Motorbike"),999))</f>
        <v>Home &amp; Kitchen</v>
      </c>
      <c r="E1176" s="1" t="s">
        <v>9519</v>
      </c>
      <c r="F1176">
        <v>698</v>
      </c>
      <c r="G1176">
        <v>699</v>
      </c>
      <c r="H1176" t="str">
        <f>IF(Table1[[#This Row],[actual_price]]&lt;500,"&lt;500",
   IF(Table1[[#This Row],[actual_price]]&lt;=1000,"500–1000",IF(Table1[[#This Row],[actual_price]]&lt;=10000, "1000-10000",IF(Table1[[#This Row],[actual_price]]&lt;=50000, "10000-50000",IF(Table1[[#This Row],[actual_price]]&lt;=100000, "50000-100000","&gt;100000")))))</f>
        <v>500–1000</v>
      </c>
      <c r="I1176" t="str">
        <f>IF(Table1[[#This Row],[discount_percentage]] &lt;=20%, "0-20%",IF(Table1[[#This Row],[discount_percentage]] &lt;=50%, "20-50%", IF(Table1[[#This Row],[discount_percentage]] &lt;=70%, "50-70%", "70-100%" )))</f>
        <v>0-20%</v>
      </c>
      <c r="J1176" s="1" t="str">
        <f>IF(Table1[[#This Row],[discount_percentage]] &gt;= 50%, "Over 50% discount", "Below 50% discount")</f>
        <v>Below 50% discount</v>
      </c>
      <c r="K1176" s="4">
        <v>0</v>
      </c>
      <c r="L1176">
        <v>4.2</v>
      </c>
      <c r="M1176">
        <f>ROUND(Table1[[#This Row],[rating]], 0)</f>
        <v>4</v>
      </c>
      <c r="N1176" s="1">
        <v>3160</v>
      </c>
      <c r="O1176" s="1">
        <f>Table1[[#This Row],[rating]]*Table1[[#This Row],[ rating_count ]]</f>
        <v>13272</v>
      </c>
      <c r="P1176" s="1" t="str">
        <f>IF(Table1[[#This Row],[ rating_count ]]&lt;= 1000, "&lt;=1000", "&gt;=1000" )</f>
        <v>&gt;=1000</v>
      </c>
      <c r="Q1176" s="1">
        <f>Table1[[#This Row],[ rating_count ]]*Table1[[#This Row],[actual_price]]</f>
        <v>2208840</v>
      </c>
      <c r="R1176" t="s">
        <v>11807</v>
      </c>
      <c r="S1176" s="6" t="s">
        <v>8208</v>
      </c>
      <c r="T1176" t="s">
        <v>12328</v>
      </c>
      <c r="U1176" t="s">
        <v>8209</v>
      </c>
      <c r="V1176">
        <f>IF(TRIM(Table1[[#This Row],[review_id]])="", 0, LEN(Table1[[#This Row],[review_id]]) - LEN(SUBSTITUTE(Table1[[#This Row],[review_id]], ",", "")) + 1)</f>
        <v>8</v>
      </c>
      <c r="W1176" t="s">
        <v>8210</v>
      </c>
      <c r="X1176" t="s">
        <v>8211</v>
      </c>
      <c r="Y1176" t="s">
        <v>8212</v>
      </c>
      <c r="Z1176" t="s">
        <v>8213</v>
      </c>
    </row>
    <row r="1177" spans="1:26" hidden="1" x14ac:dyDescent="0.25">
      <c r="A1177" t="s">
        <v>8214</v>
      </c>
      <c r="B1177" t="s">
        <v>10625</v>
      </c>
      <c r="C1177" t="s">
        <v>9505</v>
      </c>
      <c r="D1177" t="str">
        <f>TRIM(LEFT(SUBSTITUTE(SUBSTITUTE(SUBSTITUTE(Table1[[#This Row],[Product_category]],"&amp;"," &amp; "),"HomeImprovement","Home Improvement"),"Car&amp;Motorbike","Car &amp; Motorbike"),999))</f>
        <v>Home &amp; Kitchen</v>
      </c>
      <c r="E1177" s="1" t="s">
        <v>9519</v>
      </c>
      <c r="F1177" s="1">
        <v>2199</v>
      </c>
      <c r="G1177" s="1">
        <v>3190</v>
      </c>
      <c r="H1177" s="1" t="str">
        <f>IF(Table1[[#This Row],[actual_price]]&lt;500,"&lt;500",
   IF(Table1[[#This Row],[actual_price]]&lt;=1000,"500–1000",IF(Table1[[#This Row],[actual_price]]&lt;=10000, "1000-10000",IF(Table1[[#This Row],[actual_price]]&lt;=50000, "10000-50000",IF(Table1[[#This Row],[actual_price]]&lt;=100000, "50000-100000","&gt;100000")))))</f>
        <v>1000-10000</v>
      </c>
      <c r="I1177" s="1" t="str">
        <f>IF(Table1[[#This Row],[discount_percentage]] &lt;=20%, "0-20%",IF(Table1[[#This Row],[discount_percentage]] &lt;=50%, "20-50%", IF(Table1[[#This Row],[discount_percentage]] &lt;=70%, "50-70%", "70-100%" )))</f>
        <v>20-50%</v>
      </c>
      <c r="J1177" s="1" t="str">
        <f>IF(Table1[[#This Row],[discount_percentage]] &gt;= 50%, "Over 50% discount", "Below 50% discount")</f>
        <v>Below 50% discount</v>
      </c>
      <c r="K1177" s="4">
        <v>0.31</v>
      </c>
      <c r="L1177">
        <v>4.3</v>
      </c>
      <c r="M1177">
        <f>ROUND(Table1[[#This Row],[rating]], 0)</f>
        <v>4</v>
      </c>
      <c r="N1177" s="1">
        <v>9650</v>
      </c>
      <c r="O1177" s="1">
        <f>Table1[[#This Row],[rating]]*Table1[[#This Row],[ rating_count ]]</f>
        <v>41495</v>
      </c>
      <c r="P1177" s="1" t="str">
        <f>IF(Table1[[#This Row],[ rating_count ]]&lt;= 1000, "&lt;=1000", "&gt;=1000" )</f>
        <v>&gt;=1000</v>
      </c>
      <c r="Q1177" s="1">
        <f>Table1[[#This Row],[ rating_count ]]*Table1[[#This Row],[actual_price]]</f>
        <v>30783500</v>
      </c>
      <c r="R1177" t="s">
        <v>11808</v>
      </c>
      <c r="S1177" s="6" t="s">
        <v>8215</v>
      </c>
      <c r="T1177" t="s">
        <v>7344</v>
      </c>
      <c r="U1177" t="s">
        <v>8217</v>
      </c>
      <c r="V1177">
        <f>IF(TRIM(Table1[[#This Row],[review_id]])="", 0, LEN(Table1[[#This Row],[review_id]]) - LEN(SUBSTITUTE(Table1[[#This Row],[review_id]], ",", "")) + 1)</f>
        <v>8</v>
      </c>
      <c r="W1177" t="s">
        <v>8218</v>
      </c>
      <c r="X1177" t="s">
        <v>8219</v>
      </c>
      <c r="Y1177" t="s">
        <v>8220</v>
      </c>
      <c r="Z1177" t="s">
        <v>8221</v>
      </c>
    </row>
    <row r="1178" spans="1:26" hidden="1" x14ac:dyDescent="0.25">
      <c r="A1178" t="s">
        <v>8222</v>
      </c>
      <c r="B1178" t="s">
        <v>10626</v>
      </c>
      <c r="C1178" t="s">
        <v>9505</v>
      </c>
      <c r="D1178" t="str">
        <f>TRIM(LEFT(SUBSTITUTE(SUBSTITUTE(SUBSTITUTE(Table1[[#This Row],[Product_category]],"&amp;"," &amp; "),"HomeImprovement","Home Improvement"),"Car&amp;Motorbike","Car &amp; Motorbike"),999))</f>
        <v>Home &amp; Kitchen</v>
      </c>
      <c r="E1178" s="1" t="s">
        <v>9519</v>
      </c>
      <c r="F1178">
        <v>320</v>
      </c>
      <c r="G1178">
        <v>799</v>
      </c>
      <c r="H1178" t="str">
        <f>IF(Table1[[#This Row],[actual_price]]&lt;500,"&lt;500",
   IF(Table1[[#This Row],[actual_price]]&lt;=1000,"500–1000",IF(Table1[[#This Row],[actual_price]]&lt;=10000, "1000-10000",IF(Table1[[#This Row],[actual_price]]&lt;=50000, "10000-50000",IF(Table1[[#This Row],[actual_price]]&lt;=100000, "50000-100000","&gt;100000")))))</f>
        <v>500–1000</v>
      </c>
      <c r="I1178" t="str">
        <f>IF(Table1[[#This Row],[discount_percentage]] &lt;=20%, "0-20%",IF(Table1[[#This Row],[discount_percentage]] &lt;=50%, "20-50%", IF(Table1[[#This Row],[discount_percentage]] &lt;=70%, "50-70%", "70-100%" )))</f>
        <v>50-70%</v>
      </c>
      <c r="J1178" s="1" t="str">
        <f>IF(Table1[[#This Row],[discount_percentage]] &gt;= 50%, "Over 50% discount", "Below 50% discount")</f>
        <v>Over 50% discount</v>
      </c>
      <c r="K1178" s="4">
        <v>0.6</v>
      </c>
      <c r="L1178">
        <v>4.2</v>
      </c>
      <c r="M1178">
        <f>ROUND(Table1[[#This Row],[rating]], 0)</f>
        <v>4</v>
      </c>
      <c r="N1178" s="1">
        <v>3846</v>
      </c>
      <c r="O1178" s="1">
        <f>Table1[[#This Row],[rating]]*Table1[[#This Row],[ rating_count ]]</f>
        <v>16153.2</v>
      </c>
      <c r="P1178" s="1" t="str">
        <f>IF(Table1[[#This Row],[ rating_count ]]&lt;= 1000, "&lt;=1000", "&gt;=1000" )</f>
        <v>&gt;=1000</v>
      </c>
      <c r="Q1178" s="1">
        <f>Table1[[#This Row],[ rating_count ]]*Table1[[#This Row],[actual_price]]</f>
        <v>3072954</v>
      </c>
      <c r="R1178" t="s">
        <v>11809</v>
      </c>
      <c r="S1178" s="6" t="s">
        <v>8223</v>
      </c>
      <c r="T1178" t="s">
        <v>12329</v>
      </c>
      <c r="U1178" t="s">
        <v>8224</v>
      </c>
      <c r="V1178">
        <f>IF(TRIM(Table1[[#This Row],[review_id]])="", 0, LEN(Table1[[#This Row],[review_id]]) - LEN(SUBSTITUTE(Table1[[#This Row],[review_id]], ",", "")) + 1)</f>
        <v>8</v>
      </c>
      <c r="W1178" t="s">
        <v>8225</v>
      </c>
      <c r="X1178" t="s">
        <v>8226</v>
      </c>
      <c r="Y1178" t="s">
        <v>8227</v>
      </c>
      <c r="Z1178" t="s">
        <v>8228</v>
      </c>
    </row>
    <row r="1179" spans="1:26" hidden="1" x14ac:dyDescent="0.25">
      <c r="A1179" t="s">
        <v>8229</v>
      </c>
      <c r="B1179" t="s">
        <v>10627</v>
      </c>
      <c r="C1179" t="s">
        <v>9505</v>
      </c>
      <c r="D1179" t="str">
        <f>TRIM(LEFT(SUBSTITUTE(SUBSTITUTE(SUBSTITUTE(Table1[[#This Row],[Product_category]],"&amp;"," &amp; "),"HomeImprovement","Home Improvement"),"Car&amp;Motorbike","Car &amp; Motorbike"),999))</f>
        <v>Home &amp; Kitchen</v>
      </c>
      <c r="E1179" s="1" t="s">
        <v>9520</v>
      </c>
      <c r="F1179">
        <v>298</v>
      </c>
      <c r="G1179">
        <v>499</v>
      </c>
      <c r="H1179" t="str">
        <f>IF(Table1[[#This Row],[actual_price]]&lt;500,"&lt;500",
   IF(Table1[[#This Row],[actual_price]]&lt;=1000,"500–1000",IF(Table1[[#This Row],[actual_price]]&lt;=10000, "1000-10000",IF(Table1[[#This Row],[actual_price]]&lt;=50000, "10000-50000",IF(Table1[[#This Row],[actual_price]]&lt;=100000, "50000-100000","&gt;100000")))))</f>
        <v>&lt;500</v>
      </c>
      <c r="I1179" t="str">
        <f>IF(Table1[[#This Row],[discount_percentage]] &lt;=20%, "0-20%",IF(Table1[[#This Row],[discount_percentage]] &lt;=50%, "20-50%", IF(Table1[[#This Row],[discount_percentage]] &lt;=70%, "50-70%", "70-100%" )))</f>
        <v>20-50%</v>
      </c>
      <c r="J1179" s="1" t="str">
        <f>IF(Table1[[#This Row],[discount_percentage]] &gt;= 50%, "Over 50% discount", "Below 50% discount")</f>
        <v>Below 50% discount</v>
      </c>
      <c r="K1179" s="4">
        <v>0.4</v>
      </c>
      <c r="L1179">
        <v>4.4000000000000004</v>
      </c>
      <c r="M1179">
        <f>ROUND(Table1[[#This Row],[rating]], 0)</f>
        <v>4</v>
      </c>
      <c r="N1179">
        <v>290</v>
      </c>
      <c r="O1179" s="1">
        <f>Table1[[#This Row],[rating]]*Table1[[#This Row],[ rating_count ]]</f>
        <v>1276</v>
      </c>
      <c r="P1179" s="1" t="str">
        <f>IF(Table1[[#This Row],[ rating_count ]]&lt;= 1000, "&lt;=1000", "&gt;=1000" )</f>
        <v>&lt;=1000</v>
      </c>
      <c r="Q1179" s="1">
        <f>Table1[[#This Row],[ rating_count ]]*Table1[[#This Row],[actual_price]]</f>
        <v>144710</v>
      </c>
      <c r="R1179" t="s">
        <v>11810</v>
      </c>
      <c r="S1179" s="6" t="s">
        <v>8230</v>
      </c>
      <c r="T1179" t="s">
        <v>12330</v>
      </c>
      <c r="U1179" t="s">
        <v>8231</v>
      </c>
      <c r="V1179">
        <f>IF(TRIM(Table1[[#This Row],[review_id]])="", 0, LEN(Table1[[#This Row],[review_id]]) - LEN(SUBSTITUTE(Table1[[#This Row],[review_id]], ",", "")) + 1)</f>
        <v>8</v>
      </c>
      <c r="W1179" t="s">
        <v>8232</v>
      </c>
      <c r="X1179" t="s">
        <v>8233</v>
      </c>
      <c r="Y1179" t="s">
        <v>8234</v>
      </c>
      <c r="Z1179" t="s">
        <v>8235</v>
      </c>
    </row>
    <row r="1180" spans="1:26" hidden="1" x14ac:dyDescent="0.25">
      <c r="A1180" t="s">
        <v>8236</v>
      </c>
      <c r="B1180" t="s">
        <v>10628</v>
      </c>
      <c r="C1180" t="s">
        <v>9505</v>
      </c>
      <c r="D1180" t="str">
        <f>TRIM(LEFT(SUBSTITUTE(SUBSTITUTE(SUBSTITUTE(Table1[[#This Row],[Product_category]],"&amp;"," &amp; "),"HomeImprovement","Home Improvement"),"Car&amp;Motorbike","Car &amp; Motorbike"),999))</f>
        <v>Home &amp; Kitchen</v>
      </c>
      <c r="E1180" t="s">
        <v>9520</v>
      </c>
      <c r="F1180" s="1">
        <v>1199</v>
      </c>
      <c r="G1180" s="1">
        <v>1499</v>
      </c>
      <c r="H1180" s="1" t="str">
        <f>IF(Table1[[#This Row],[actual_price]]&lt;500,"&lt;500",
   IF(Table1[[#This Row],[actual_price]]&lt;=1000,"500–1000",IF(Table1[[#This Row],[actual_price]]&lt;=10000, "1000-10000",IF(Table1[[#This Row],[actual_price]]&lt;=50000, "10000-50000",IF(Table1[[#This Row],[actual_price]]&lt;=100000, "50000-100000","&gt;100000")))))</f>
        <v>1000-10000</v>
      </c>
      <c r="I1180" s="1" t="str">
        <f>IF(Table1[[#This Row],[discount_percentage]] &lt;=20%, "0-20%",IF(Table1[[#This Row],[discount_percentage]] &lt;=50%, "20-50%", IF(Table1[[#This Row],[discount_percentage]] &lt;=70%, "50-70%", "70-100%" )))</f>
        <v>0-20%</v>
      </c>
      <c r="J1180" s="1" t="str">
        <f>IF(Table1[[#This Row],[discount_percentage]] &gt;= 50%, "Over 50% discount", "Below 50% discount")</f>
        <v>Below 50% discount</v>
      </c>
      <c r="K1180" s="4">
        <v>0.2</v>
      </c>
      <c r="L1180">
        <v>3.8</v>
      </c>
      <c r="M1180">
        <f>ROUND(Table1[[#This Row],[rating]], 0)</f>
        <v>4</v>
      </c>
      <c r="N1180" s="1">
        <v>2206</v>
      </c>
      <c r="O1180" s="1">
        <f>Table1[[#This Row],[rating]]*Table1[[#This Row],[ rating_count ]]</f>
        <v>8382.7999999999993</v>
      </c>
      <c r="P1180" s="1" t="str">
        <f>IF(Table1[[#This Row],[ rating_count ]]&lt;= 1000, "&lt;=1000", "&gt;=1000" )</f>
        <v>&gt;=1000</v>
      </c>
      <c r="Q1180" s="1">
        <f>Table1[[#This Row],[ rating_count ]]*Table1[[#This Row],[actual_price]]</f>
        <v>3306794</v>
      </c>
      <c r="R1180" t="s">
        <v>11811</v>
      </c>
      <c r="S1180" s="6" t="s">
        <v>8237</v>
      </c>
      <c r="T1180" t="s">
        <v>7366</v>
      </c>
      <c r="U1180" t="s">
        <v>8238</v>
      </c>
      <c r="V1180">
        <f>IF(TRIM(Table1[[#This Row],[review_id]])="", 0, LEN(Table1[[#This Row],[review_id]]) - LEN(SUBSTITUTE(Table1[[#This Row],[review_id]], ",", "")) + 1)</f>
        <v>8</v>
      </c>
      <c r="W1180" t="s">
        <v>8239</v>
      </c>
      <c r="X1180" t="s">
        <v>8240</v>
      </c>
      <c r="Y1180" t="s">
        <v>8241</v>
      </c>
      <c r="Z1180" t="s">
        <v>8242</v>
      </c>
    </row>
    <row r="1181" spans="1:26" hidden="1" x14ac:dyDescent="0.25">
      <c r="A1181" t="s">
        <v>8243</v>
      </c>
      <c r="B1181" t="s">
        <v>10629</v>
      </c>
      <c r="C1181" t="s">
        <v>9505</v>
      </c>
      <c r="D1181" t="str">
        <f>TRIM(LEFT(SUBSTITUTE(SUBSTITUTE(SUBSTITUTE(Table1[[#This Row],[Product_category]],"&amp;"," &amp; "),"HomeImprovement","Home Improvement"),"Car&amp;Motorbike","Car &amp; Motorbike"),999))</f>
        <v>Home &amp; Kitchen</v>
      </c>
      <c r="E1181" t="s">
        <v>9520</v>
      </c>
      <c r="F1181" s="1">
        <v>1399</v>
      </c>
      <c r="G1181" s="1">
        <v>2660</v>
      </c>
      <c r="H1181" s="1" t="str">
        <f>IF(Table1[[#This Row],[actual_price]]&lt;500,"&lt;500",
   IF(Table1[[#This Row],[actual_price]]&lt;=1000,"500–1000",IF(Table1[[#This Row],[actual_price]]&lt;=10000, "1000-10000",IF(Table1[[#This Row],[actual_price]]&lt;=50000, "10000-50000",IF(Table1[[#This Row],[actual_price]]&lt;=100000, "50000-100000","&gt;100000")))))</f>
        <v>1000-10000</v>
      </c>
      <c r="I1181" s="1" t="str">
        <f>IF(Table1[[#This Row],[discount_percentage]] &lt;=20%, "0-20%",IF(Table1[[#This Row],[discount_percentage]] &lt;=50%, "20-50%", IF(Table1[[#This Row],[discount_percentage]] &lt;=70%, "50-70%", "70-100%" )))</f>
        <v>20-50%</v>
      </c>
      <c r="J1181" s="1" t="str">
        <f>IF(Table1[[#This Row],[discount_percentage]] &gt;= 50%, "Over 50% discount", "Below 50% discount")</f>
        <v>Below 50% discount</v>
      </c>
      <c r="K1181" s="4">
        <v>0.47</v>
      </c>
      <c r="L1181">
        <v>4.0999999999999996</v>
      </c>
      <c r="M1181">
        <f>ROUND(Table1[[#This Row],[rating]], 0)</f>
        <v>4</v>
      </c>
      <c r="N1181" s="1">
        <v>9349</v>
      </c>
      <c r="O1181" s="1">
        <f>Table1[[#This Row],[rating]]*Table1[[#This Row],[ rating_count ]]</f>
        <v>38330.899999999994</v>
      </c>
      <c r="P1181" s="1" t="str">
        <f>IF(Table1[[#This Row],[ rating_count ]]&lt;= 1000, "&lt;=1000", "&gt;=1000" )</f>
        <v>&gt;=1000</v>
      </c>
      <c r="Q1181" s="1">
        <f>Table1[[#This Row],[ rating_count ]]*Table1[[#This Row],[actual_price]]</f>
        <v>24868340</v>
      </c>
      <c r="R1181" t="s">
        <v>11812</v>
      </c>
      <c r="S1181" s="6" t="s">
        <v>8244</v>
      </c>
      <c r="T1181" t="s">
        <v>12331</v>
      </c>
      <c r="U1181" t="s">
        <v>8246</v>
      </c>
      <c r="V1181">
        <f>IF(TRIM(Table1[[#This Row],[review_id]])="", 0, LEN(Table1[[#This Row],[review_id]]) - LEN(SUBSTITUTE(Table1[[#This Row],[review_id]], ",", "")) + 1)</f>
        <v>7</v>
      </c>
      <c r="W1181" t="s">
        <v>8247</v>
      </c>
      <c r="X1181" t="s">
        <v>8248</v>
      </c>
      <c r="Y1181" t="s">
        <v>8249</v>
      </c>
      <c r="Z1181" t="s">
        <v>8250</v>
      </c>
    </row>
    <row r="1182" spans="1:26" hidden="1" x14ac:dyDescent="0.25">
      <c r="A1182" t="s">
        <v>8251</v>
      </c>
      <c r="B1182" t="s">
        <v>10630</v>
      </c>
      <c r="C1182" t="s">
        <v>9505</v>
      </c>
      <c r="D1182" t="str">
        <f>TRIM(LEFT(SUBSTITUTE(SUBSTITUTE(SUBSTITUTE(Table1[[#This Row],[Product_category]],"&amp;"," &amp; "),"HomeImprovement","Home Improvement"),"Car&amp;Motorbike","Car &amp; Motorbike"),999))</f>
        <v>Home &amp; Kitchen</v>
      </c>
      <c r="E1182" t="s">
        <v>9522</v>
      </c>
      <c r="F1182">
        <v>599</v>
      </c>
      <c r="G1182" s="1">
        <v>2799</v>
      </c>
      <c r="H1182" s="1" t="str">
        <f>IF(Table1[[#This Row],[actual_price]]&lt;500,"&lt;500",
   IF(Table1[[#This Row],[actual_price]]&lt;=1000,"500–1000",IF(Table1[[#This Row],[actual_price]]&lt;=10000, "1000-10000",IF(Table1[[#This Row],[actual_price]]&lt;=50000, "10000-50000",IF(Table1[[#This Row],[actual_price]]&lt;=100000, "50000-100000","&gt;100000")))))</f>
        <v>1000-10000</v>
      </c>
      <c r="I1182" s="1" t="str">
        <f>IF(Table1[[#This Row],[discount_percentage]] &lt;=20%, "0-20%",IF(Table1[[#This Row],[discount_percentage]] &lt;=50%, "20-50%", IF(Table1[[#This Row],[discount_percentage]] &lt;=70%, "50-70%", "70-100%" )))</f>
        <v>70-100%</v>
      </c>
      <c r="J1182" s="1" t="str">
        <f>IF(Table1[[#This Row],[discount_percentage]] &gt;= 50%, "Over 50% discount", "Below 50% discount")</f>
        <v>Over 50% discount</v>
      </c>
      <c r="K1182" s="4">
        <v>0.79</v>
      </c>
      <c r="L1182">
        <v>3.9</v>
      </c>
      <c r="M1182">
        <f>ROUND(Table1[[#This Row],[rating]], 0)</f>
        <v>4</v>
      </c>
      <c r="N1182">
        <v>578</v>
      </c>
      <c r="O1182" s="1">
        <f>Table1[[#This Row],[rating]]*Table1[[#This Row],[ rating_count ]]</f>
        <v>2254.1999999999998</v>
      </c>
      <c r="P1182" s="1" t="str">
        <f>IF(Table1[[#This Row],[ rating_count ]]&lt;= 1000, "&lt;=1000", "&gt;=1000" )</f>
        <v>&lt;=1000</v>
      </c>
      <c r="Q1182" s="1">
        <f>Table1[[#This Row],[ rating_count ]]*Table1[[#This Row],[actual_price]]</f>
        <v>1617822</v>
      </c>
      <c r="R1182" t="s">
        <v>11813</v>
      </c>
      <c r="S1182" s="6" t="s">
        <v>8252</v>
      </c>
      <c r="T1182" t="s">
        <v>12332</v>
      </c>
      <c r="U1182" t="s">
        <v>8254</v>
      </c>
      <c r="V1182">
        <f>IF(TRIM(Table1[[#This Row],[review_id]])="", 0, LEN(Table1[[#This Row],[review_id]]) - LEN(SUBSTITUTE(Table1[[#This Row],[review_id]], ",", "")) + 1)</f>
        <v>8</v>
      </c>
      <c r="W1182" t="s">
        <v>8255</v>
      </c>
      <c r="X1182" t="s">
        <v>8256</v>
      </c>
      <c r="Y1182" t="s">
        <v>8257</v>
      </c>
      <c r="Z1182" t="s">
        <v>8258</v>
      </c>
    </row>
    <row r="1183" spans="1:26" hidden="1" x14ac:dyDescent="0.25">
      <c r="A1183" t="s">
        <v>8259</v>
      </c>
      <c r="B1183" t="s">
        <v>10631</v>
      </c>
      <c r="C1183" t="s">
        <v>9505</v>
      </c>
      <c r="D1183" t="str">
        <f>TRIM(LEFT(SUBSTITUTE(SUBSTITUTE(SUBSTITUTE(Table1[[#This Row],[Product_category]],"&amp;"," &amp; "),"HomeImprovement","Home Improvement"),"Car&amp;Motorbike","Car &amp; Motorbike"),999))</f>
        <v>Home &amp; Kitchen</v>
      </c>
      <c r="E1183" s="1" t="s">
        <v>9520</v>
      </c>
      <c r="F1183" s="1">
        <v>1499</v>
      </c>
      <c r="G1183" s="1">
        <v>1499</v>
      </c>
      <c r="H1183" s="1" t="str">
        <f>IF(Table1[[#This Row],[actual_price]]&lt;500,"&lt;500",
   IF(Table1[[#This Row],[actual_price]]&lt;=1000,"500–1000",IF(Table1[[#This Row],[actual_price]]&lt;=10000, "1000-10000",IF(Table1[[#This Row],[actual_price]]&lt;=50000, "10000-50000",IF(Table1[[#This Row],[actual_price]]&lt;=100000, "50000-100000","&gt;100000")))))</f>
        <v>1000-10000</v>
      </c>
      <c r="I1183" s="1" t="str">
        <f>IF(Table1[[#This Row],[discount_percentage]] &lt;=20%, "0-20%",IF(Table1[[#This Row],[discount_percentage]] &lt;=50%, "20-50%", IF(Table1[[#This Row],[discount_percentage]] &lt;=70%, "50-70%", "70-100%" )))</f>
        <v>0-20%</v>
      </c>
      <c r="J1183" s="1" t="str">
        <f>IF(Table1[[#This Row],[discount_percentage]] &gt;= 50%, "Over 50% discount", "Below 50% discount")</f>
        <v>Below 50% discount</v>
      </c>
      <c r="K1183" s="4">
        <v>0</v>
      </c>
      <c r="L1183">
        <v>4.3</v>
      </c>
      <c r="M1183">
        <f>ROUND(Table1[[#This Row],[rating]], 0)</f>
        <v>4</v>
      </c>
      <c r="N1183" s="1">
        <v>9331</v>
      </c>
      <c r="O1183" s="1">
        <f>Table1[[#This Row],[rating]]*Table1[[#This Row],[ rating_count ]]</f>
        <v>40123.299999999996</v>
      </c>
      <c r="P1183" s="1" t="str">
        <f>IF(Table1[[#This Row],[ rating_count ]]&lt;= 1000, "&lt;=1000", "&gt;=1000" )</f>
        <v>&gt;=1000</v>
      </c>
      <c r="Q1183" s="1">
        <f>Table1[[#This Row],[ rating_count ]]*Table1[[#This Row],[actual_price]]</f>
        <v>13987169</v>
      </c>
      <c r="R1183" t="s">
        <v>11814</v>
      </c>
      <c r="S1183" s="6" t="s">
        <v>8260</v>
      </c>
      <c r="T1183" t="s">
        <v>7388</v>
      </c>
      <c r="U1183" t="s">
        <v>8262</v>
      </c>
      <c r="V1183">
        <f>IF(TRIM(Table1[[#This Row],[review_id]])="", 0, LEN(Table1[[#This Row],[review_id]]) - LEN(SUBSTITUTE(Table1[[#This Row],[review_id]], ",", "")) + 1)</f>
        <v>8</v>
      </c>
      <c r="W1183" t="s">
        <v>8263</v>
      </c>
      <c r="X1183" t="s">
        <v>8264</v>
      </c>
      <c r="Y1183" t="s">
        <v>8265</v>
      </c>
      <c r="Z1183" t="s">
        <v>8266</v>
      </c>
    </row>
    <row r="1184" spans="1:26" hidden="1" x14ac:dyDescent="0.25">
      <c r="A1184" t="s">
        <v>8267</v>
      </c>
      <c r="B1184" t="s">
        <v>10632</v>
      </c>
      <c r="C1184" t="s">
        <v>9505</v>
      </c>
      <c r="D1184" t="str">
        <f>TRIM(LEFT(SUBSTITUTE(SUBSTITUTE(SUBSTITUTE(Table1[[#This Row],[Product_category]],"&amp;"," &amp; "),"HomeImprovement","Home Improvement"),"Car&amp;Motorbike","Car &amp; Motorbike"),999))</f>
        <v>Home &amp; Kitchen</v>
      </c>
      <c r="E1184" s="1" t="s">
        <v>9519</v>
      </c>
      <c r="F1184" s="1">
        <v>14400</v>
      </c>
      <c r="G1184" s="1">
        <v>59900</v>
      </c>
      <c r="H1184" s="1" t="str">
        <f>IF(Table1[[#This Row],[actual_price]]&lt;500,"&lt;500",
   IF(Table1[[#This Row],[actual_price]]&lt;=1000,"500–1000",IF(Table1[[#This Row],[actual_price]]&lt;=10000, "1000-10000",IF(Table1[[#This Row],[actual_price]]&lt;=50000, "10000-50000",IF(Table1[[#This Row],[actual_price]]&lt;=100000, "50000-100000","&gt;100000")))))</f>
        <v>50000-100000</v>
      </c>
      <c r="I1184" s="1" t="str">
        <f>IF(Table1[[#This Row],[discount_percentage]] &lt;=20%, "0-20%",IF(Table1[[#This Row],[discount_percentage]] &lt;=50%, "20-50%", IF(Table1[[#This Row],[discount_percentage]] &lt;=70%, "50-70%", "70-100%" )))</f>
        <v>70-100%</v>
      </c>
      <c r="J1184" s="1" t="str">
        <f>IF(Table1[[#This Row],[discount_percentage]] &gt;= 50%, "Over 50% discount", "Below 50% discount")</f>
        <v>Over 50% discount</v>
      </c>
      <c r="K1184" s="4">
        <v>0.76</v>
      </c>
      <c r="L1184">
        <v>4.4000000000000004</v>
      </c>
      <c r="M1184">
        <f>ROUND(Table1[[#This Row],[rating]], 0)</f>
        <v>4</v>
      </c>
      <c r="N1184" s="1">
        <v>3837</v>
      </c>
      <c r="O1184" s="1">
        <f>Table1[[#This Row],[rating]]*Table1[[#This Row],[ rating_count ]]</f>
        <v>16882.800000000003</v>
      </c>
      <c r="P1184" s="1" t="str">
        <f>IF(Table1[[#This Row],[ rating_count ]]&lt;= 1000, "&lt;=1000", "&gt;=1000" )</f>
        <v>&gt;=1000</v>
      </c>
      <c r="Q1184" s="1">
        <f>Table1[[#This Row],[ rating_count ]]*Table1[[#This Row],[actual_price]]</f>
        <v>229836300</v>
      </c>
      <c r="R1184" t="s">
        <v>11815</v>
      </c>
      <c r="S1184" s="6" t="s">
        <v>8268</v>
      </c>
      <c r="T1184" t="s">
        <v>7396</v>
      </c>
      <c r="U1184" t="s">
        <v>8270</v>
      </c>
      <c r="V1184">
        <f>IF(TRIM(Table1[[#This Row],[review_id]])="", 0, LEN(Table1[[#This Row],[review_id]]) - LEN(SUBSTITUTE(Table1[[#This Row],[review_id]], ",", "")) + 1)</f>
        <v>8</v>
      </c>
      <c r="W1184" t="s">
        <v>8271</v>
      </c>
      <c r="X1184" t="s">
        <v>8272</v>
      </c>
      <c r="Y1184" t="s">
        <v>8273</v>
      </c>
      <c r="Z1184" t="s">
        <v>8274</v>
      </c>
    </row>
    <row r="1185" spans="1:26" hidden="1" x14ac:dyDescent="0.25">
      <c r="A1185" t="s">
        <v>8275</v>
      </c>
      <c r="B1185" t="s">
        <v>10633</v>
      </c>
      <c r="C1185" t="s">
        <v>9505</v>
      </c>
      <c r="D1185" t="str">
        <f>TRIM(LEFT(SUBSTITUTE(SUBSTITUTE(SUBSTITUTE(Table1[[#This Row],[Product_category]],"&amp;"," &amp; "),"HomeImprovement","Home Improvement"),"Car&amp;Motorbike","Car &amp; Motorbike"),999))</f>
        <v>Home &amp; Kitchen</v>
      </c>
      <c r="E1185" s="1" t="s">
        <v>9519</v>
      </c>
      <c r="F1185" s="1">
        <v>1699</v>
      </c>
      <c r="G1185" s="1">
        <v>1900</v>
      </c>
      <c r="H1185" s="1" t="str">
        <f>IF(Table1[[#This Row],[actual_price]]&lt;500,"&lt;500",
   IF(Table1[[#This Row],[actual_price]]&lt;=1000,"500–1000",IF(Table1[[#This Row],[actual_price]]&lt;=10000, "1000-10000",IF(Table1[[#This Row],[actual_price]]&lt;=50000, "10000-50000",IF(Table1[[#This Row],[actual_price]]&lt;=100000, "50000-100000","&gt;100000")))))</f>
        <v>1000-10000</v>
      </c>
      <c r="I1185" s="1" t="str">
        <f>IF(Table1[[#This Row],[discount_percentage]] &lt;=20%, "0-20%",IF(Table1[[#This Row],[discount_percentage]] &lt;=50%, "20-50%", IF(Table1[[#This Row],[discount_percentage]] &lt;=70%, "50-70%", "70-100%" )))</f>
        <v>0-20%</v>
      </c>
      <c r="J1185" s="1" t="str">
        <f>IF(Table1[[#This Row],[discount_percentage]] &gt;= 50%, "Over 50% discount", "Below 50% discount")</f>
        <v>Below 50% discount</v>
      </c>
      <c r="K1185" s="4">
        <v>0.11</v>
      </c>
      <c r="L1185">
        <v>3.6</v>
      </c>
      <c r="M1185">
        <f>ROUND(Table1[[#This Row],[rating]], 0)</f>
        <v>4</v>
      </c>
      <c r="N1185" s="1">
        <v>11456</v>
      </c>
      <c r="O1185" s="1">
        <f>Table1[[#This Row],[rating]]*Table1[[#This Row],[ rating_count ]]</f>
        <v>41241.599999999999</v>
      </c>
      <c r="P1185" s="1" t="str">
        <f>IF(Table1[[#This Row],[ rating_count ]]&lt;= 1000, "&lt;=1000", "&gt;=1000" )</f>
        <v>&gt;=1000</v>
      </c>
      <c r="Q1185" s="1">
        <f>Table1[[#This Row],[ rating_count ]]*Table1[[#This Row],[actual_price]]</f>
        <v>21766400</v>
      </c>
      <c r="R1185" t="s">
        <v>11816</v>
      </c>
      <c r="S1185" s="6" t="s">
        <v>8276</v>
      </c>
      <c r="T1185" t="s">
        <v>12333</v>
      </c>
      <c r="U1185" t="s">
        <v>8277</v>
      </c>
      <c r="V1185">
        <f>IF(TRIM(Table1[[#This Row],[review_id]])="", 0, LEN(Table1[[#This Row],[review_id]]) - LEN(SUBSTITUTE(Table1[[#This Row],[review_id]], ",", "")) + 1)</f>
        <v>8</v>
      </c>
      <c r="W1185" t="s">
        <v>8278</v>
      </c>
      <c r="X1185" t="s">
        <v>8279</v>
      </c>
      <c r="Y1185" t="s">
        <v>8280</v>
      </c>
      <c r="Z1185" t="s">
        <v>8281</v>
      </c>
    </row>
    <row r="1186" spans="1:26" hidden="1" x14ac:dyDescent="0.25">
      <c r="A1186" t="s">
        <v>8282</v>
      </c>
      <c r="B1186" t="s">
        <v>10634</v>
      </c>
      <c r="C1186" t="s">
        <v>9505</v>
      </c>
      <c r="D1186" t="str">
        <f>TRIM(LEFT(SUBSTITUTE(SUBSTITUTE(SUBSTITUTE(Table1[[#This Row],[Product_category]],"&amp;"," &amp; "),"HomeImprovement","Home Improvement"),"Car&amp;Motorbike","Car &amp; Motorbike"),999))</f>
        <v>Home &amp; Kitchen</v>
      </c>
      <c r="E1186" t="s">
        <v>9519</v>
      </c>
      <c r="F1186">
        <v>649</v>
      </c>
      <c r="G1186">
        <v>999</v>
      </c>
      <c r="H1186" t="str">
        <f>IF(Table1[[#This Row],[actual_price]]&lt;500,"&lt;500",
   IF(Table1[[#This Row],[actual_price]]&lt;=1000,"500–1000",IF(Table1[[#This Row],[actual_price]]&lt;=10000, "1000-10000",IF(Table1[[#This Row],[actual_price]]&lt;=50000, "10000-50000",IF(Table1[[#This Row],[actual_price]]&lt;=100000, "50000-100000","&gt;100000")))))</f>
        <v>500–1000</v>
      </c>
      <c r="I1186" t="str">
        <f>IF(Table1[[#This Row],[discount_percentage]] &lt;=20%, "0-20%",IF(Table1[[#This Row],[discount_percentage]] &lt;=50%, "20-50%", IF(Table1[[#This Row],[discount_percentage]] &lt;=70%, "50-70%", "70-100%" )))</f>
        <v>20-50%</v>
      </c>
      <c r="J1186" s="1" t="str">
        <f>IF(Table1[[#This Row],[discount_percentage]] &gt;= 50%, "Over 50% discount", "Below 50% discount")</f>
        <v>Below 50% discount</v>
      </c>
      <c r="K1186" s="4">
        <v>0.35</v>
      </c>
      <c r="L1186">
        <v>3.8</v>
      </c>
      <c r="M1186">
        <f>ROUND(Table1[[#This Row],[rating]], 0)</f>
        <v>4</v>
      </c>
      <c r="N1186">
        <v>49</v>
      </c>
      <c r="O1186" s="1">
        <f>Table1[[#This Row],[rating]]*Table1[[#This Row],[ rating_count ]]</f>
        <v>186.2</v>
      </c>
      <c r="P1186" s="1" t="str">
        <f>IF(Table1[[#This Row],[ rating_count ]]&lt;= 1000, "&lt;=1000", "&gt;=1000" )</f>
        <v>&lt;=1000</v>
      </c>
      <c r="Q1186" s="1">
        <f>Table1[[#This Row],[ rating_count ]]*Table1[[#This Row],[actual_price]]</f>
        <v>48951</v>
      </c>
      <c r="R1186" t="s">
        <v>11817</v>
      </c>
      <c r="S1186" s="6" t="s">
        <v>8283</v>
      </c>
      <c r="T1186" t="s">
        <v>12334</v>
      </c>
      <c r="U1186" t="s">
        <v>8285</v>
      </c>
      <c r="V1186">
        <f>IF(TRIM(Table1[[#This Row],[review_id]])="", 0, LEN(Table1[[#This Row],[review_id]]) - LEN(SUBSTITUTE(Table1[[#This Row],[review_id]], ",", "")) + 1)</f>
        <v>8</v>
      </c>
      <c r="W1186" t="s">
        <v>8286</v>
      </c>
      <c r="X1186" t="s">
        <v>8287</v>
      </c>
      <c r="Y1186" t="s">
        <v>8288</v>
      </c>
      <c r="Z1186" t="s">
        <v>8289</v>
      </c>
    </row>
    <row r="1187" spans="1:26" hidden="1" x14ac:dyDescent="0.25">
      <c r="A1187" t="s">
        <v>8290</v>
      </c>
      <c r="B1187" t="s">
        <v>10635</v>
      </c>
      <c r="C1187" t="s">
        <v>9505</v>
      </c>
      <c r="D1187" t="str">
        <f>TRIM(LEFT(SUBSTITUTE(SUBSTITUTE(SUBSTITUTE(Table1[[#This Row],[Product_category]],"&amp;"," &amp; "),"HomeImprovement","Home Improvement"),"Car&amp;Motorbike","Car &amp; Motorbike"),999))</f>
        <v>Home &amp; Kitchen</v>
      </c>
      <c r="E1187" s="1" t="s">
        <v>9519</v>
      </c>
      <c r="F1187" s="1">
        <v>3249</v>
      </c>
      <c r="G1187" s="1">
        <v>6375</v>
      </c>
      <c r="H1187" s="1" t="str">
        <f>IF(Table1[[#This Row],[actual_price]]&lt;500,"&lt;500",
   IF(Table1[[#This Row],[actual_price]]&lt;=1000,"500–1000",IF(Table1[[#This Row],[actual_price]]&lt;=10000, "1000-10000",IF(Table1[[#This Row],[actual_price]]&lt;=50000, "10000-50000",IF(Table1[[#This Row],[actual_price]]&lt;=100000, "50000-100000","&gt;100000")))))</f>
        <v>1000-10000</v>
      </c>
      <c r="I1187" s="1" t="str">
        <f>IF(Table1[[#This Row],[discount_percentage]] &lt;=20%, "0-20%",IF(Table1[[#This Row],[discount_percentage]] &lt;=50%, "20-50%", IF(Table1[[#This Row],[discount_percentage]] &lt;=70%, "50-70%", "70-100%" )))</f>
        <v>20-50%</v>
      </c>
      <c r="J1187" s="1" t="str">
        <f>IF(Table1[[#This Row],[discount_percentage]] &gt;= 50%, "Over 50% discount", "Below 50% discount")</f>
        <v>Below 50% discount</v>
      </c>
      <c r="K1187" s="4">
        <v>0.49</v>
      </c>
      <c r="L1187">
        <v>4</v>
      </c>
      <c r="M1187">
        <f>ROUND(Table1[[#This Row],[rating]], 0)</f>
        <v>4</v>
      </c>
      <c r="N1187" s="1">
        <v>4978</v>
      </c>
      <c r="O1187" s="1">
        <f>Table1[[#This Row],[rating]]*Table1[[#This Row],[ rating_count ]]</f>
        <v>19912</v>
      </c>
      <c r="P1187" s="1" t="str">
        <f>IF(Table1[[#This Row],[ rating_count ]]&lt;= 1000, "&lt;=1000", "&gt;=1000" )</f>
        <v>&gt;=1000</v>
      </c>
      <c r="Q1187" s="1">
        <f>Table1[[#This Row],[ rating_count ]]*Table1[[#This Row],[actual_price]]</f>
        <v>31734750</v>
      </c>
      <c r="R1187" t="s">
        <v>11818</v>
      </c>
      <c r="S1187" s="6" t="s">
        <v>8291</v>
      </c>
      <c r="T1187" t="s">
        <v>12335</v>
      </c>
      <c r="U1187" t="s">
        <v>8292</v>
      </c>
      <c r="V1187">
        <f>IF(TRIM(Table1[[#This Row],[review_id]])="", 0, LEN(Table1[[#This Row],[review_id]]) - LEN(SUBSTITUTE(Table1[[#This Row],[review_id]], ",", "")) + 1)</f>
        <v>8</v>
      </c>
      <c r="W1187" t="s">
        <v>8293</v>
      </c>
      <c r="X1187" t="s">
        <v>8294</v>
      </c>
      <c r="Y1187" t="s">
        <v>8295</v>
      </c>
      <c r="Z1187" t="s">
        <v>8296</v>
      </c>
    </row>
    <row r="1188" spans="1:26" hidden="1" x14ac:dyDescent="0.25">
      <c r="A1188" t="s">
        <v>8297</v>
      </c>
      <c r="B1188" t="s">
        <v>10636</v>
      </c>
      <c r="C1188" t="s">
        <v>9505</v>
      </c>
      <c r="D1188" t="str">
        <f>TRIM(LEFT(SUBSTITUTE(SUBSTITUTE(SUBSTITUTE(Table1[[#This Row],[Product_category]],"&amp;"," &amp; "),"HomeImprovement","Home Improvement"),"Car&amp;Motorbike","Car &amp; Motorbike"),999))</f>
        <v>Home &amp; Kitchen</v>
      </c>
      <c r="E1188" s="1" t="s">
        <v>9519</v>
      </c>
      <c r="F1188">
        <v>199</v>
      </c>
      <c r="G1188">
        <v>499</v>
      </c>
      <c r="H1188" t="str">
        <f>IF(Table1[[#This Row],[actual_price]]&lt;500,"&lt;500",
   IF(Table1[[#This Row],[actual_price]]&lt;=1000,"500–1000",IF(Table1[[#This Row],[actual_price]]&lt;=10000, "1000-10000",IF(Table1[[#This Row],[actual_price]]&lt;=50000, "10000-50000",IF(Table1[[#This Row],[actual_price]]&lt;=100000, "50000-100000","&gt;100000")))))</f>
        <v>&lt;500</v>
      </c>
      <c r="I1188" t="str">
        <f>IF(Table1[[#This Row],[discount_percentage]] &lt;=20%, "0-20%",IF(Table1[[#This Row],[discount_percentage]] &lt;=50%, "20-50%", IF(Table1[[#This Row],[discount_percentage]] &lt;=70%, "50-70%", "70-100%" )))</f>
        <v>50-70%</v>
      </c>
      <c r="J1188" s="1" t="str">
        <f>IF(Table1[[#This Row],[discount_percentage]] &gt;= 50%, "Over 50% discount", "Below 50% discount")</f>
        <v>Over 50% discount</v>
      </c>
      <c r="K1188" s="4">
        <v>0.6</v>
      </c>
      <c r="L1188">
        <v>4.0999999999999996</v>
      </c>
      <c r="M1188">
        <f>ROUND(Table1[[#This Row],[rating]], 0)</f>
        <v>4</v>
      </c>
      <c r="N1188" s="1">
        <v>1996</v>
      </c>
      <c r="O1188" s="1">
        <f>Table1[[#This Row],[rating]]*Table1[[#This Row],[ rating_count ]]</f>
        <v>8183.5999999999995</v>
      </c>
      <c r="P1188" s="1" t="str">
        <f>IF(Table1[[#This Row],[ rating_count ]]&lt;= 1000, "&lt;=1000", "&gt;=1000" )</f>
        <v>&gt;=1000</v>
      </c>
      <c r="Q1188" s="1">
        <f>Table1[[#This Row],[ rating_count ]]*Table1[[#This Row],[actual_price]]</f>
        <v>996004</v>
      </c>
      <c r="R1188" t="s">
        <v>11819</v>
      </c>
      <c r="S1188" s="6" t="s">
        <v>8298</v>
      </c>
      <c r="T1188" t="s">
        <v>12336</v>
      </c>
      <c r="U1188" t="s">
        <v>8300</v>
      </c>
      <c r="V1188">
        <f>IF(TRIM(Table1[[#This Row],[review_id]])="", 0, LEN(Table1[[#This Row],[review_id]]) - LEN(SUBSTITUTE(Table1[[#This Row],[review_id]], ",", "")) + 1)</f>
        <v>8</v>
      </c>
      <c r="W1188" t="s">
        <v>8301</v>
      </c>
      <c r="X1188" t="s">
        <v>8302</v>
      </c>
      <c r="Y1188" t="s">
        <v>8303</v>
      </c>
      <c r="Z1188" t="s">
        <v>8304</v>
      </c>
    </row>
    <row r="1189" spans="1:26" hidden="1" x14ac:dyDescent="0.25">
      <c r="A1189" t="s">
        <v>8305</v>
      </c>
      <c r="B1189" t="s">
        <v>10637</v>
      </c>
      <c r="C1189" t="s">
        <v>9505</v>
      </c>
      <c r="D1189" t="str">
        <f>TRIM(LEFT(SUBSTITUTE(SUBSTITUTE(SUBSTITUTE(Table1[[#This Row],[Product_category]],"&amp;"," &amp; "),"HomeImprovement","Home Improvement"),"Car&amp;Motorbike","Car &amp; Motorbike"),999))</f>
        <v>Home &amp; Kitchen</v>
      </c>
      <c r="E1189" s="1" t="s">
        <v>9519</v>
      </c>
      <c r="F1189" s="1">
        <v>1099</v>
      </c>
      <c r="G1189" s="1">
        <v>1899</v>
      </c>
      <c r="H1189" s="1" t="str">
        <f>IF(Table1[[#This Row],[actual_price]]&lt;500,"&lt;500",
   IF(Table1[[#This Row],[actual_price]]&lt;=1000,"500–1000",IF(Table1[[#This Row],[actual_price]]&lt;=10000, "1000-10000",IF(Table1[[#This Row],[actual_price]]&lt;=50000, "10000-50000",IF(Table1[[#This Row],[actual_price]]&lt;=100000, "50000-100000","&gt;100000")))))</f>
        <v>1000-10000</v>
      </c>
      <c r="I1189" s="1" t="str">
        <f>IF(Table1[[#This Row],[discount_percentage]] &lt;=20%, "0-20%",IF(Table1[[#This Row],[discount_percentage]] &lt;=50%, "20-50%", IF(Table1[[#This Row],[discount_percentage]] &lt;=70%, "50-70%", "70-100%" )))</f>
        <v>20-50%</v>
      </c>
      <c r="J1189" s="1" t="str">
        <f>IF(Table1[[#This Row],[discount_percentage]] &gt;= 50%, "Over 50% discount", "Below 50% discount")</f>
        <v>Below 50% discount</v>
      </c>
      <c r="K1189" s="4">
        <v>0.42</v>
      </c>
      <c r="L1189">
        <v>4.3</v>
      </c>
      <c r="M1189">
        <f>ROUND(Table1[[#This Row],[rating]], 0)</f>
        <v>4</v>
      </c>
      <c r="N1189" s="1">
        <v>1811</v>
      </c>
      <c r="O1189" s="1">
        <f>Table1[[#This Row],[rating]]*Table1[[#This Row],[ rating_count ]]</f>
        <v>7787.2999999999993</v>
      </c>
      <c r="P1189" s="1" t="str">
        <f>IF(Table1[[#This Row],[ rating_count ]]&lt;= 1000, "&lt;=1000", "&gt;=1000" )</f>
        <v>&gt;=1000</v>
      </c>
      <c r="Q1189" s="1">
        <f>Table1[[#This Row],[ rating_count ]]*Table1[[#This Row],[actual_price]]</f>
        <v>3439089</v>
      </c>
      <c r="R1189" t="s">
        <v>11820</v>
      </c>
      <c r="S1189" s="6" t="s">
        <v>8306</v>
      </c>
      <c r="T1189" t="s">
        <v>7432</v>
      </c>
      <c r="U1189" t="s">
        <v>8307</v>
      </c>
      <c r="V1189">
        <f>IF(TRIM(Table1[[#This Row],[review_id]])="", 0, LEN(Table1[[#This Row],[review_id]]) - LEN(SUBSTITUTE(Table1[[#This Row],[review_id]], ",", "")) + 1)</f>
        <v>8</v>
      </c>
      <c r="W1189" t="s">
        <v>8308</v>
      </c>
      <c r="X1189" t="s">
        <v>8309</v>
      </c>
      <c r="Y1189" t="s">
        <v>8310</v>
      </c>
      <c r="Z1189" t="s">
        <v>8311</v>
      </c>
    </row>
    <row r="1190" spans="1:26" hidden="1" x14ac:dyDescent="0.25">
      <c r="A1190" t="s">
        <v>8312</v>
      </c>
      <c r="B1190" t="s">
        <v>10638</v>
      </c>
      <c r="C1190" t="s">
        <v>9505</v>
      </c>
      <c r="D1190" t="str">
        <f>TRIM(LEFT(SUBSTITUTE(SUBSTITUTE(SUBSTITUTE(Table1[[#This Row],[Product_category]],"&amp;"," &amp; "),"HomeImprovement","Home Improvement"),"Car&amp;Motorbike","Car &amp; Motorbike"),999))</f>
        <v>Home &amp; Kitchen</v>
      </c>
      <c r="E1190" t="s">
        <v>9519</v>
      </c>
      <c r="F1190">
        <v>664</v>
      </c>
      <c r="G1190" s="1">
        <v>1490</v>
      </c>
      <c r="H1190" s="1" t="str">
        <f>IF(Table1[[#This Row],[actual_price]]&lt;500,"&lt;500",
   IF(Table1[[#This Row],[actual_price]]&lt;=1000,"500–1000",IF(Table1[[#This Row],[actual_price]]&lt;=10000, "1000-10000",IF(Table1[[#This Row],[actual_price]]&lt;=50000, "10000-50000",IF(Table1[[#This Row],[actual_price]]&lt;=100000, "50000-100000","&gt;100000")))))</f>
        <v>1000-10000</v>
      </c>
      <c r="I1190" s="1" t="str">
        <f>IF(Table1[[#This Row],[discount_percentage]] &lt;=20%, "0-20%",IF(Table1[[#This Row],[discount_percentage]] &lt;=50%, "20-50%", IF(Table1[[#This Row],[discount_percentage]] &lt;=70%, "50-70%", "70-100%" )))</f>
        <v>50-70%</v>
      </c>
      <c r="J1190" s="1" t="str">
        <f>IF(Table1[[#This Row],[discount_percentage]] &gt;= 50%, "Over 50% discount", "Below 50% discount")</f>
        <v>Over 50% discount</v>
      </c>
      <c r="K1190" s="4">
        <v>0.55000000000000004</v>
      </c>
      <c r="L1190">
        <v>4</v>
      </c>
      <c r="M1190">
        <f>ROUND(Table1[[#This Row],[rating]], 0)</f>
        <v>4</v>
      </c>
      <c r="N1190" s="1">
        <v>2198</v>
      </c>
      <c r="O1190" s="1">
        <f>Table1[[#This Row],[rating]]*Table1[[#This Row],[ rating_count ]]</f>
        <v>8792</v>
      </c>
      <c r="P1190" s="1" t="str">
        <f>IF(Table1[[#This Row],[ rating_count ]]&lt;= 1000, "&lt;=1000", "&gt;=1000" )</f>
        <v>&gt;=1000</v>
      </c>
      <c r="Q1190" s="1">
        <f>Table1[[#This Row],[ rating_count ]]*Table1[[#This Row],[actual_price]]</f>
        <v>3275020</v>
      </c>
      <c r="R1190" t="s">
        <v>11821</v>
      </c>
      <c r="S1190" s="6" t="s">
        <v>8313</v>
      </c>
      <c r="T1190" t="s">
        <v>7440</v>
      </c>
      <c r="U1190" t="s">
        <v>8315</v>
      </c>
      <c r="V1190">
        <f>IF(TRIM(Table1[[#This Row],[review_id]])="", 0, LEN(Table1[[#This Row],[review_id]]) - LEN(SUBSTITUTE(Table1[[#This Row],[review_id]], ",", "")) + 1)</f>
        <v>8</v>
      </c>
      <c r="W1190" t="s">
        <v>8316</v>
      </c>
      <c r="X1190" t="s">
        <v>8317</v>
      </c>
      <c r="Y1190" t="s">
        <v>8318</v>
      </c>
      <c r="Z1190" t="s">
        <v>8319</v>
      </c>
    </row>
    <row r="1191" spans="1:26" hidden="1" x14ac:dyDescent="0.25">
      <c r="A1191" t="s">
        <v>8320</v>
      </c>
      <c r="B1191" t="s">
        <v>10639</v>
      </c>
      <c r="C1191" t="s">
        <v>9505</v>
      </c>
      <c r="D1191" t="str">
        <f>TRIM(LEFT(SUBSTITUTE(SUBSTITUTE(SUBSTITUTE(Table1[[#This Row],[Product_category]],"&amp;"," &amp; "),"HomeImprovement","Home Improvement"),"Car&amp;Motorbike","Car &amp; Motorbike"),999))</f>
        <v>Home &amp; Kitchen</v>
      </c>
      <c r="E1191" t="s">
        <v>9522</v>
      </c>
      <c r="F1191">
        <v>260</v>
      </c>
      <c r="G1191">
        <v>350</v>
      </c>
      <c r="H1191" t="str">
        <f>IF(Table1[[#This Row],[actual_price]]&lt;500,"&lt;500",
   IF(Table1[[#This Row],[actual_price]]&lt;=1000,"500–1000",IF(Table1[[#This Row],[actual_price]]&lt;=10000, "1000-10000",IF(Table1[[#This Row],[actual_price]]&lt;=50000, "10000-50000",IF(Table1[[#This Row],[actual_price]]&lt;=100000, "50000-100000","&gt;100000")))))</f>
        <v>&lt;500</v>
      </c>
      <c r="I1191" t="str">
        <f>IF(Table1[[#This Row],[discount_percentage]] &lt;=20%, "0-20%",IF(Table1[[#This Row],[discount_percentage]] &lt;=50%, "20-50%", IF(Table1[[#This Row],[discount_percentage]] &lt;=70%, "50-70%", "70-100%" )))</f>
        <v>20-50%</v>
      </c>
      <c r="J1191" s="1" t="str">
        <f>IF(Table1[[#This Row],[discount_percentage]] &gt;= 50%, "Over 50% discount", "Below 50% discount")</f>
        <v>Below 50% discount</v>
      </c>
      <c r="K1191" s="4">
        <v>0.26</v>
      </c>
      <c r="L1191">
        <v>3.9</v>
      </c>
      <c r="M1191">
        <f>ROUND(Table1[[#This Row],[rating]], 0)</f>
        <v>4</v>
      </c>
      <c r="N1191" s="1">
        <v>13127</v>
      </c>
      <c r="O1191" s="1">
        <f>Table1[[#This Row],[rating]]*Table1[[#This Row],[ rating_count ]]</f>
        <v>51195.299999999996</v>
      </c>
      <c r="P1191" s="1" t="str">
        <f>IF(Table1[[#This Row],[ rating_count ]]&lt;= 1000, "&lt;=1000", "&gt;=1000" )</f>
        <v>&gt;=1000</v>
      </c>
      <c r="Q1191" s="1">
        <f>Table1[[#This Row],[ rating_count ]]*Table1[[#This Row],[actual_price]]</f>
        <v>4594450</v>
      </c>
      <c r="R1191" t="s">
        <v>11822</v>
      </c>
      <c r="S1191" s="6" t="s">
        <v>8321</v>
      </c>
      <c r="T1191" t="s">
        <v>12337</v>
      </c>
      <c r="U1191" t="s">
        <v>8323</v>
      </c>
      <c r="V1191">
        <f>IF(TRIM(Table1[[#This Row],[review_id]])="", 0, LEN(Table1[[#This Row],[review_id]]) - LEN(SUBSTITUTE(Table1[[#This Row],[review_id]], ",", "")) + 1)</f>
        <v>8</v>
      </c>
      <c r="W1191" t="s">
        <v>8324</v>
      </c>
      <c r="X1191" t="s">
        <v>8325</v>
      </c>
      <c r="Y1191" t="s">
        <v>8326</v>
      </c>
      <c r="Z1191" t="s">
        <v>8327</v>
      </c>
    </row>
    <row r="1192" spans="1:26" hidden="1" x14ac:dyDescent="0.25">
      <c r="A1192" t="s">
        <v>8328</v>
      </c>
      <c r="B1192" t="s">
        <v>10640</v>
      </c>
      <c r="C1192" t="s">
        <v>9505</v>
      </c>
      <c r="D1192" t="str">
        <f>TRIM(LEFT(SUBSTITUTE(SUBSTITUTE(SUBSTITUTE(Table1[[#This Row],[Product_category]],"&amp;"," &amp; "),"HomeImprovement","Home Improvement"),"Car&amp;Motorbike","Car &amp; Motorbike"),999))</f>
        <v>Home &amp; Kitchen</v>
      </c>
      <c r="E1192" t="s">
        <v>9519</v>
      </c>
      <c r="F1192" s="1">
        <v>6499</v>
      </c>
      <c r="G1192" s="1">
        <v>8500</v>
      </c>
      <c r="H1192" s="1" t="str">
        <f>IF(Table1[[#This Row],[actual_price]]&lt;500,"&lt;500",
   IF(Table1[[#This Row],[actual_price]]&lt;=1000,"500–1000",IF(Table1[[#This Row],[actual_price]]&lt;=10000, "1000-10000",IF(Table1[[#This Row],[actual_price]]&lt;=50000, "10000-50000",IF(Table1[[#This Row],[actual_price]]&lt;=100000, "50000-100000","&gt;100000")))))</f>
        <v>1000-10000</v>
      </c>
      <c r="I1192" s="1" t="str">
        <f>IF(Table1[[#This Row],[discount_percentage]] &lt;=20%, "0-20%",IF(Table1[[#This Row],[discount_percentage]] &lt;=50%, "20-50%", IF(Table1[[#This Row],[discount_percentage]] &lt;=70%, "50-70%", "70-100%" )))</f>
        <v>20-50%</v>
      </c>
      <c r="J1192" s="1" t="str">
        <f>IF(Table1[[#This Row],[discount_percentage]] &gt;= 50%, "Over 50% discount", "Below 50% discount")</f>
        <v>Below 50% discount</v>
      </c>
      <c r="K1192" s="4">
        <v>0.24</v>
      </c>
      <c r="L1192">
        <v>4.4000000000000004</v>
      </c>
      <c r="M1192">
        <f>ROUND(Table1[[#This Row],[rating]], 0)</f>
        <v>4</v>
      </c>
      <c r="N1192" s="1">
        <v>5865</v>
      </c>
      <c r="O1192" s="1">
        <f>Table1[[#This Row],[rating]]*Table1[[#This Row],[ rating_count ]]</f>
        <v>25806.000000000004</v>
      </c>
      <c r="P1192" s="1" t="str">
        <f>IF(Table1[[#This Row],[ rating_count ]]&lt;= 1000, "&lt;=1000", "&gt;=1000" )</f>
        <v>&gt;=1000</v>
      </c>
      <c r="Q1192" s="1">
        <f>Table1[[#This Row],[ rating_count ]]*Table1[[#This Row],[actual_price]]</f>
        <v>49852500</v>
      </c>
      <c r="R1192" t="s">
        <v>11823</v>
      </c>
      <c r="S1192" s="6" t="s">
        <v>8329</v>
      </c>
      <c r="T1192" t="s">
        <v>7455</v>
      </c>
      <c r="U1192" t="s">
        <v>8331</v>
      </c>
      <c r="V1192">
        <f>IF(TRIM(Table1[[#This Row],[review_id]])="", 0, LEN(Table1[[#This Row],[review_id]]) - LEN(SUBSTITUTE(Table1[[#This Row],[review_id]], ",", "")) + 1)</f>
        <v>8</v>
      </c>
      <c r="W1192" t="s">
        <v>8332</v>
      </c>
      <c r="X1192" t="s">
        <v>8333</v>
      </c>
      <c r="Y1192" t="s">
        <v>8334</v>
      </c>
      <c r="Z1192" t="s">
        <v>8335</v>
      </c>
    </row>
    <row r="1193" spans="1:26" hidden="1" x14ac:dyDescent="0.25">
      <c r="A1193" t="s">
        <v>8336</v>
      </c>
      <c r="B1193" t="s">
        <v>10641</v>
      </c>
      <c r="C1193" t="s">
        <v>9505</v>
      </c>
      <c r="D1193" t="str">
        <f>TRIM(LEFT(SUBSTITUTE(SUBSTITUTE(SUBSTITUTE(Table1[[#This Row],[Product_category]],"&amp;"," &amp; "),"HomeImprovement","Home Improvement"),"Car&amp;Motorbike","Car &amp; Motorbike"),999))</f>
        <v>Home &amp; Kitchen</v>
      </c>
      <c r="E1193" t="s">
        <v>9519</v>
      </c>
      <c r="F1193" s="1">
        <v>1484</v>
      </c>
      <c r="G1193" s="1">
        <v>2499</v>
      </c>
      <c r="H1193" s="1" t="str">
        <f>IF(Table1[[#This Row],[actual_price]]&lt;500,"&lt;500",
   IF(Table1[[#This Row],[actual_price]]&lt;=1000,"500–1000",IF(Table1[[#This Row],[actual_price]]&lt;=10000, "1000-10000",IF(Table1[[#This Row],[actual_price]]&lt;=50000, "10000-50000",IF(Table1[[#This Row],[actual_price]]&lt;=100000, "50000-100000","&gt;100000")))))</f>
        <v>1000-10000</v>
      </c>
      <c r="I1193" s="1" t="str">
        <f>IF(Table1[[#This Row],[discount_percentage]] &lt;=20%, "0-20%",IF(Table1[[#This Row],[discount_percentage]] &lt;=50%, "20-50%", IF(Table1[[#This Row],[discount_percentage]] &lt;=70%, "50-70%", "70-100%" )))</f>
        <v>20-50%</v>
      </c>
      <c r="J1193" s="1" t="str">
        <f>IF(Table1[[#This Row],[discount_percentage]] &gt;= 50%, "Over 50% discount", "Below 50% discount")</f>
        <v>Below 50% discount</v>
      </c>
      <c r="K1193" s="4">
        <v>0.41</v>
      </c>
      <c r="L1193">
        <v>3.7</v>
      </c>
      <c r="M1193">
        <f>ROUND(Table1[[#This Row],[rating]], 0)</f>
        <v>4</v>
      </c>
      <c r="N1193" s="1">
        <v>1067</v>
      </c>
      <c r="O1193" s="1">
        <f>Table1[[#This Row],[rating]]*Table1[[#This Row],[ rating_count ]]</f>
        <v>3947.9</v>
      </c>
      <c r="P1193" s="1" t="str">
        <f>IF(Table1[[#This Row],[ rating_count ]]&lt;= 1000, "&lt;=1000", "&gt;=1000" )</f>
        <v>&gt;=1000</v>
      </c>
      <c r="Q1193" s="1">
        <f>Table1[[#This Row],[ rating_count ]]*Table1[[#This Row],[actual_price]]</f>
        <v>2666433</v>
      </c>
      <c r="R1193" t="s">
        <v>11824</v>
      </c>
      <c r="S1193" s="6" t="s">
        <v>8337</v>
      </c>
      <c r="T1193" t="s">
        <v>7463</v>
      </c>
      <c r="U1193" t="s">
        <v>8339</v>
      </c>
      <c r="V1193">
        <f>IF(TRIM(Table1[[#This Row],[review_id]])="", 0, LEN(Table1[[#This Row],[review_id]]) - LEN(SUBSTITUTE(Table1[[#This Row],[review_id]], ",", "")) + 1)</f>
        <v>8</v>
      </c>
      <c r="W1193" t="s">
        <v>8340</v>
      </c>
      <c r="X1193" t="s">
        <v>8341</v>
      </c>
      <c r="Y1193" t="s">
        <v>8342</v>
      </c>
      <c r="Z1193" t="s">
        <v>8343</v>
      </c>
    </row>
    <row r="1194" spans="1:26" hidden="1" x14ac:dyDescent="0.25">
      <c r="A1194" t="s">
        <v>8344</v>
      </c>
      <c r="B1194" t="s">
        <v>10642</v>
      </c>
      <c r="C1194" t="s">
        <v>9505</v>
      </c>
      <c r="D1194" t="str">
        <f>TRIM(LEFT(SUBSTITUTE(SUBSTITUTE(SUBSTITUTE(Table1[[#This Row],[Product_category]],"&amp;"," &amp; "),"HomeImprovement","Home Improvement"),"Car&amp;Motorbike","Car &amp; Motorbike"),999))</f>
        <v>Home &amp; Kitchen</v>
      </c>
      <c r="E1194" s="1" t="s">
        <v>9519</v>
      </c>
      <c r="F1194">
        <v>999</v>
      </c>
      <c r="G1194" s="1">
        <v>1560</v>
      </c>
      <c r="H1194" s="1" t="str">
        <f>IF(Table1[[#This Row],[actual_price]]&lt;500,"&lt;500",
   IF(Table1[[#This Row],[actual_price]]&lt;=1000,"500–1000",IF(Table1[[#This Row],[actual_price]]&lt;=10000, "1000-10000",IF(Table1[[#This Row],[actual_price]]&lt;=50000, "10000-50000",IF(Table1[[#This Row],[actual_price]]&lt;=100000, "50000-100000","&gt;100000")))))</f>
        <v>1000-10000</v>
      </c>
      <c r="I1194" s="1" t="str">
        <f>IF(Table1[[#This Row],[discount_percentage]] &lt;=20%, "0-20%",IF(Table1[[#This Row],[discount_percentage]] &lt;=50%, "20-50%", IF(Table1[[#This Row],[discount_percentage]] &lt;=70%, "50-70%", "70-100%" )))</f>
        <v>20-50%</v>
      </c>
      <c r="J1194" s="1" t="str">
        <f>IF(Table1[[#This Row],[discount_percentage]] &gt;= 50%, "Over 50% discount", "Below 50% discount")</f>
        <v>Below 50% discount</v>
      </c>
      <c r="K1194" s="4">
        <v>0.36</v>
      </c>
      <c r="L1194">
        <v>3.6</v>
      </c>
      <c r="M1194">
        <f>ROUND(Table1[[#This Row],[rating]], 0)</f>
        <v>4</v>
      </c>
      <c r="N1194" s="1">
        <v>4881</v>
      </c>
      <c r="O1194" s="1">
        <f>Table1[[#This Row],[rating]]*Table1[[#This Row],[ rating_count ]]</f>
        <v>17571.600000000002</v>
      </c>
      <c r="P1194" s="1" t="str">
        <f>IF(Table1[[#This Row],[ rating_count ]]&lt;= 1000, "&lt;=1000", "&gt;=1000" )</f>
        <v>&gt;=1000</v>
      </c>
      <c r="Q1194" s="1">
        <f>Table1[[#This Row],[ rating_count ]]*Table1[[#This Row],[actual_price]]</f>
        <v>7614360</v>
      </c>
      <c r="R1194" t="s">
        <v>11825</v>
      </c>
      <c r="S1194" s="6" t="s">
        <v>8345</v>
      </c>
      <c r="T1194" t="s">
        <v>7471</v>
      </c>
      <c r="U1194" t="s">
        <v>8347</v>
      </c>
      <c r="V1194">
        <f>IF(TRIM(Table1[[#This Row],[review_id]])="", 0, LEN(Table1[[#This Row],[review_id]]) - LEN(SUBSTITUTE(Table1[[#This Row],[review_id]], ",", "")) + 1)</f>
        <v>2</v>
      </c>
      <c r="W1194" t="s">
        <v>8348</v>
      </c>
      <c r="X1194" t="s">
        <v>8349</v>
      </c>
      <c r="Y1194" t="s">
        <v>8350</v>
      </c>
      <c r="Z1194" t="s">
        <v>8351</v>
      </c>
    </row>
    <row r="1195" spans="1:26" hidden="1" x14ac:dyDescent="0.25">
      <c r="A1195" t="s">
        <v>8352</v>
      </c>
      <c r="B1195" t="s">
        <v>8353</v>
      </c>
      <c r="C1195" t="s">
        <v>9505</v>
      </c>
      <c r="D1195" t="str">
        <f>TRIM(LEFT(SUBSTITUTE(SUBSTITUTE(SUBSTITUTE(Table1[[#This Row],[Product_category]],"&amp;"," &amp; "),"HomeImprovement","Home Improvement"),"Car&amp;Motorbike","Car &amp; Motorbike"),999))</f>
        <v>Home &amp; Kitchen</v>
      </c>
      <c r="E1195" t="s">
        <v>9519</v>
      </c>
      <c r="F1195" s="1">
        <v>3299</v>
      </c>
      <c r="G1195" s="1">
        <v>6500</v>
      </c>
      <c r="H1195" s="1" t="str">
        <f>IF(Table1[[#This Row],[actual_price]]&lt;500,"&lt;500",
   IF(Table1[[#This Row],[actual_price]]&lt;=1000,"500–1000",IF(Table1[[#This Row],[actual_price]]&lt;=10000, "1000-10000",IF(Table1[[#This Row],[actual_price]]&lt;=50000, "10000-50000",IF(Table1[[#This Row],[actual_price]]&lt;=100000, "50000-100000","&gt;100000")))))</f>
        <v>1000-10000</v>
      </c>
      <c r="I1195" s="1" t="str">
        <f>IF(Table1[[#This Row],[discount_percentage]] &lt;=20%, "0-20%",IF(Table1[[#This Row],[discount_percentage]] &lt;=50%, "20-50%", IF(Table1[[#This Row],[discount_percentage]] &lt;=70%, "50-70%", "70-100%" )))</f>
        <v>20-50%</v>
      </c>
      <c r="J1195" s="1" t="str">
        <f>IF(Table1[[#This Row],[discount_percentage]] &gt;= 50%, "Over 50% discount", "Below 50% discount")</f>
        <v>Below 50% discount</v>
      </c>
      <c r="K1195" s="4">
        <v>0.49</v>
      </c>
      <c r="L1195">
        <v>3.7</v>
      </c>
      <c r="M1195">
        <f>ROUND(Table1[[#This Row],[rating]], 0)</f>
        <v>4</v>
      </c>
      <c r="N1195" s="1">
        <v>11217</v>
      </c>
      <c r="O1195" s="1">
        <f>Table1[[#This Row],[rating]]*Table1[[#This Row],[ rating_count ]]</f>
        <v>41502.9</v>
      </c>
      <c r="P1195" s="1" t="str">
        <f>IF(Table1[[#This Row],[ rating_count ]]&lt;= 1000, "&lt;=1000", "&gt;=1000" )</f>
        <v>&gt;=1000</v>
      </c>
      <c r="Q1195" s="1">
        <f>Table1[[#This Row],[ rating_count ]]*Table1[[#This Row],[actual_price]]</f>
        <v>72910500</v>
      </c>
      <c r="R1195" t="s">
        <v>11826</v>
      </c>
      <c r="S1195" s="6" t="s">
        <v>8354</v>
      </c>
      <c r="T1195" t="s">
        <v>7479</v>
      </c>
      <c r="U1195" t="s">
        <v>8356</v>
      </c>
      <c r="V1195">
        <f>IF(TRIM(Table1[[#This Row],[review_id]])="", 0, LEN(Table1[[#This Row],[review_id]]) - LEN(SUBSTITUTE(Table1[[#This Row],[review_id]], ",", "")) + 1)</f>
        <v>8</v>
      </c>
      <c r="W1195" t="s">
        <v>8357</v>
      </c>
      <c r="X1195" t="s">
        <v>8358</v>
      </c>
      <c r="Y1195" t="s">
        <v>8359</v>
      </c>
      <c r="Z1195" t="s">
        <v>8360</v>
      </c>
    </row>
    <row r="1196" spans="1:26" hidden="1" x14ac:dyDescent="0.25">
      <c r="A1196" t="s">
        <v>8361</v>
      </c>
      <c r="B1196" t="s">
        <v>10643</v>
      </c>
      <c r="C1196" t="s">
        <v>9505</v>
      </c>
      <c r="D1196" t="str">
        <f>TRIM(LEFT(SUBSTITUTE(SUBSTITUTE(SUBSTITUTE(Table1[[#This Row],[Product_category]],"&amp;"," &amp; "),"HomeImprovement","Home Improvement"),"Car&amp;Motorbike","Car &amp; Motorbike"),999))</f>
        <v>Home &amp; Kitchen</v>
      </c>
      <c r="E1196" t="s">
        <v>9519</v>
      </c>
      <c r="F1196">
        <v>259</v>
      </c>
      <c r="G1196">
        <v>999</v>
      </c>
      <c r="H1196" t="str">
        <f>IF(Table1[[#This Row],[actual_price]]&lt;500,"&lt;500",
   IF(Table1[[#This Row],[actual_price]]&lt;=1000,"500–1000",IF(Table1[[#This Row],[actual_price]]&lt;=10000, "1000-10000",IF(Table1[[#This Row],[actual_price]]&lt;=50000, "10000-50000",IF(Table1[[#This Row],[actual_price]]&lt;=100000, "50000-100000","&gt;100000")))))</f>
        <v>500–1000</v>
      </c>
      <c r="I1196" t="str">
        <f>IF(Table1[[#This Row],[discount_percentage]] &lt;=20%, "0-20%",IF(Table1[[#This Row],[discount_percentage]] &lt;=50%, "20-50%", IF(Table1[[#This Row],[discount_percentage]] &lt;=70%, "50-70%", "70-100%" )))</f>
        <v>70-100%</v>
      </c>
      <c r="J1196" s="1" t="str">
        <f>IF(Table1[[#This Row],[discount_percentage]] &gt;= 50%, "Over 50% discount", "Below 50% discount")</f>
        <v>Over 50% discount</v>
      </c>
      <c r="K1196" s="4">
        <v>0.74</v>
      </c>
      <c r="L1196">
        <v>4</v>
      </c>
      <c r="M1196">
        <f>ROUND(Table1[[#This Row],[rating]], 0)</f>
        <v>4</v>
      </c>
      <c r="N1196">
        <v>43</v>
      </c>
      <c r="O1196" s="1">
        <f>Table1[[#This Row],[rating]]*Table1[[#This Row],[ rating_count ]]</f>
        <v>172</v>
      </c>
      <c r="P1196" s="1" t="str">
        <f>IF(Table1[[#This Row],[ rating_count ]]&lt;= 1000, "&lt;=1000", "&gt;=1000" )</f>
        <v>&lt;=1000</v>
      </c>
      <c r="Q1196" s="1">
        <f>Table1[[#This Row],[ rating_count ]]*Table1[[#This Row],[actual_price]]</f>
        <v>42957</v>
      </c>
      <c r="R1196" t="s">
        <v>11827</v>
      </c>
      <c r="S1196" s="6" t="s">
        <v>8362</v>
      </c>
      <c r="T1196" t="s">
        <v>7487</v>
      </c>
      <c r="U1196" t="s">
        <v>8364</v>
      </c>
      <c r="V1196">
        <f>IF(TRIM(Table1[[#This Row],[review_id]])="", 0, LEN(Table1[[#This Row],[review_id]]) - LEN(SUBSTITUTE(Table1[[#This Row],[review_id]], ",", "")) + 1)</f>
        <v>8</v>
      </c>
      <c r="W1196" t="s">
        <v>8365</v>
      </c>
      <c r="X1196" t="s">
        <v>8366</v>
      </c>
      <c r="Y1196" t="s">
        <v>8367</v>
      </c>
      <c r="Z1196" t="s">
        <v>8368</v>
      </c>
    </row>
    <row r="1197" spans="1:26" hidden="1" x14ac:dyDescent="0.25">
      <c r="A1197" t="s">
        <v>8369</v>
      </c>
      <c r="B1197" t="s">
        <v>10644</v>
      </c>
      <c r="C1197" t="s">
        <v>9505</v>
      </c>
      <c r="D1197" t="str">
        <f>TRIM(LEFT(SUBSTITUTE(SUBSTITUTE(SUBSTITUTE(Table1[[#This Row],[Product_category]],"&amp;"," &amp; "),"HomeImprovement","Home Improvement"),"Car&amp;Motorbike","Car &amp; Motorbike"),999))</f>
        <v>Home &amp; Kitchen</v>
      </c>
      <c r="E1197" s="1" t="s">
        <v>9520</v>
      </c>
      <c r="F1197" s="1">
        <v>3249</v>
      </c>
      <c r="G1197" s="1">
        <v>7795</v>
      </c>
      <c r="H1197" s="1" t="str">
        <f>IF(Table1[[#This Row],[actual_price]]&lt;500,"&lt;500",
   IF(Table1[[#This Row],[actual_price]]&lt;=1000,"500–1000",IF(Table1[[#This Row],[actual_price]]&lt;=10000, "1000-10000",IF(Table1[[#This Row],[actual_price]]&lt;=50000, "10000-50000",IF(Table1[[#This Row],[actual_price]]&lt;=100000, "50000-100000","&gt;100000")))))</f>
        <v>1000-10000</v>
      </c>
      <c r="I1197" s="1" t="str">
        <f>IF(Table1[[#This Row],[discount_percentage]] &lt;=20%, "0-20%",IF(Table1[[#This Row],[discount_percentage]] &lt;=50%, "20-50%", IF(Table1[[#This Row],[discount_percentage]] &lt;=70%, "50-70%", "70-100%" )))</f>
        <v>50-70%</v>
      </c>
      <c r="J1197" s="1" t="str">
        <f>IF(Table1[[#This Row],[discount_percentage]] &gt;= 50%, "Over 50% discount", "Below 50% discount")</f>
        <v>Over 50% discount</v>
      </c>
      <c r="K1197" s="4">
        <v>0.57999999999999996</v>
      </c>
      <c r="L1197">
        <v>4.2</v>
      </c>
      <c r="M1197">
        <f>ROUND(Table1[[#This Row],[rating]], 0)</f>
        <v>4</v>
      </c>
      <c r="N1197" s="1">
        <v>4664</v>
      </c>
      <c r="O1197" s="1">
        <f>Table1[[#This Row],[rating]]*Table1[[#This Row],[ rating_count ]]</f>
        <v>19588.8</v>
      </c>
      <c r="P1197" s="1" t="str">
        <f>IF(Table1[[#This Row],[ rating_count ]]&lt;= 1000, "&lt;=1000", "&gt;=1000" )</f>
        <v>&gt;=1000</v>
      </c>
      <c r="Q1197" s="1">
        <f>Table1[[#This Row],[ rating_count ]]*Table1[[#This Row],[actual_price]]</f>
        <v>36355880</v>
      </c>
      <c r="R1197" t="s">
        <v>11828</v>
      </c>
      <c r="S1197" s="6" t="s">
        <v>8370</v>
      </c>
      <c r="T1197" t="s">
        <v>7495</v>
      </c>
      <c r="U1197" t="s">
        <v>8372</v>
      </c>
      <c r="V1197">
        <f>IF(TRIM(Table1[[#This Row],[review_id]])="", 0, LEN(Table1[[#This Row],[review_id]]) - LEN(SUBSTITUTE(Table1[[#This Row],[review_id]], ",", "")) + 1)</f>
        <v>2</v>
      </c>
      <c r="W1197" t="s">
        <v>8373</v>
      </c>
      <c r="X1197" t="s">
        <v>8374</v>
      </c>
      <c r="Y1197" t="s">
        <v>8375</v>
      </c>
      <c r="Z1197" t="s">
        <v>8376</v>
      </c>
    </row>
    <row r="1198" spans="1:26" hidden="1" x14ac:dyDescent="0.25">
      <c r="A1198" t="s">
        <v>8377</v>
      </c>
      <c r="B1198" t="s">
        <v>10645</v>
      </c>
      <c r="C1198" t="s">
        <v>9505</v>
      </c>
      <c r="D1198" t="str">
        <f>TRIM(LEFT(SUBSTITUTE(SUBSTITUTE(SUBSTITUTE(Table1[[#This Row],[Product_category]],"&amp;"," &amp; "),"HomeImprovement","Home Improvement"),"Car&amp;Motorbike","Car &amp; Motorbike"),999))</f>
        <v>Home &amp; Kitchen</v>
      </c>
      <c r="E1198" s="1" t="s">
        <v>9519</v>
      </c>
      <c r="F1198" s="1">
        <v>4280</v>
      </c>
      <c r="G1198" s="1">
        <v>5995</v>
      </c>
      <c r="H1198" s="1" t="str">
        <f>IF(Table1[[#This Row],[actual_price]]&lt;500,"&lt;500",
   IF(Table1[[#This Row],[actual_price]]&lt;=1000,"500–1000",IF(Table1[[#This Row],[actual_price]]&lt;=10000, "1000-10000",IF(Table1[[#This Row],[actual_price]]&lt;=50000, "10000-50000",IF(Table1[[#This Row],[actual_price]]&lt;=100000, "50000-100000","&gt;100000")))))</f>
        <v>1000-10000</v>
      </c>
      <c r="I1198" s="1" t="str">
        <f>IF(Table1[[#This Row],[discount_percentage]] &lt;=20%, "0-20%",IF(Table1[[#This Row],[discount_percentage]] &lt;=50%, "20-50%", IF(Table1[[#This Row],[discount_percentage]] &lt;=70%, "50-70%", "70-100%" )))</f>
        <v>20-50%</v>
      </c>
      <c r="J1198" s="1" t="str">
        <f>IF(Table1[[#This Row],[discount_percentage]] &gt;= 50%, "Over 50% discount", "Below 50% discount")</f>
        <v>Below 50% discount</v>
      </c>
      <c r="K1198" s="4">
        <v>0.28999999999999998</v>
      </c>
      <c r="L1198">
        <v>3.8</v>
      </c>
      <c r="M1198">
        <f>ROUND(Table1[[#This Row],[rating]], 0)</f>
        <v>4</v>
      </c>
      <c r="N1198" s="1">
        <v>2112</v>
      </c>
      <c r="O1198" s="1">
        <f>Table1[[#This Row],[rating]]*Table1[[#This Row],[ rating_count ]]</f>
        <v>8025.5999999999995</v>
      </c>
      <c r="P1198" s="1" t="str">
        <f>IF(Table1[[#This Row],[ rating_count ]]&lt;= 1000, "&lt;=1000", "&gt;=1000" )</f>
        <v>&gt;=1000</v>
      </c>
      <c r="Q1198" s="1">
        <f>Table1[[#This Row],[ rating_count ]]*Table1[[#This Row],[actual_price]]</f>
        <v>12661440</v>
      </c>
      <c r="R1198" t="s">
        <v>11829</v>
      </c>
      <c r="S1198" s="6" t="s">
        <v>8378</v>
      </c>
      <c r="T1198" t="s">
        <v>12338</v>
      </c>
      <c r="U1198" t="s">
        <v>8380</v>
      </c>
      <c r="V1198">
        <f>IF(TRIM(Table1[[#This Row],[review_id]])="", 0, LEN(Table1[[#This Row],[review_id]]) - LEN(SUBSTITUTE(Table1[[#This Row],[review_id]], ",", "")) + 1)</f>
        <v>8</v>
      </c>
      <c r="W1198" t="s">
        <v>8381</v>
      </c>
      <c r="X1198" t="s">
        <v>8382</v>
      </c>
      <c r="Y1198" t="s">
        <v>8383</v>
      </c>
      <c r="Z1198" t="s">
        <v>8384</v>
      </c>
    </row>
    <row r="1199" spans="1:26" hidden="1" x14ac:dyDescent="0.25">
      <c r="A1199" t="s">
        <v>8385</v>
      </c>
      <c r="B1199" t="s">
        <v>10596</v>
      </c>
      <c r="C1199" t="s">
        <v>9505</v>
      </c>
      <c r="D1199" t="str">
        <f>TRIM(LEFT(SUBSTITUTE(SUBSTITUTE(SUBSTITUTE(Table1[[#This Row],[Product_category]],"&amp;"," &amp; "),"HomeImprovement","Home Improvement"),"Car&amp;Motorbike","Car &amp; Motorbike"),999))</f>
        <v>Home &amp; Kitchen</v>
      </c>
      <c r="E1199" s="1" t="s">
        <v>9520</v>
      </c>
      <c r="F1199">
        <v>189</v>
      </c>
      <c r="G1199">
        <v>299</v>
      </c>
      <c r="H1199" t="str">
        <f>IF(Table1[[#This Row],[actual_price]]&lt;500,"&lt;500",
   IF(Table1[[#This Row],[actual_price]]&lt;=1000,"500–1000",IF(Table1[[#This Row],[actual_price]]&lt;=10000, "1000-10000",IF(Table1[[#This Row],[actual_price]]&lt;=50000, "10000-50000",IF(Table1[[#This Row],[actual_price]]&lt;=100000, "50000-100000","&gt;100000")))))</f>
        <v>&lt;500</v>
      </c>
      <c r="I1199" t="str">
        <f>IF(Table1[[#This Row],[discount_percentage]] &lt;=20%, "0-20%",IF(Table1[[#This Row],[discount_percentage]] &lt;=50%, "20-50%", IF(Table1[[#This Row],[discount_percentage]] &lt;=70%, "50-70%", "70-100%" )))</f>
        <v>20-50%</v>
      </c>
      <c r="J1199" s="1" t="str">
        <f>IF(Table1[[#This Row],[discount_percentage]] &gt;= 50%, "Over 50% discount", "Below 50% discount")</f>
        <v>Below 50% discount</v>
      </c>
      <c r="K1199" s="4">
        <v>0.37</v>
      </c>
      <c r="L1199">
        <v>4.2</v>
      </c>
      <c r="M1199">
        <f>ROUND(Table1[[#This Row],[rating]], 0)</f>
        <v>4</v>
      </c>
      <c r="N1199" s="1">
        <v>2737</v>
      </c>
      <c r="O1199" s="1">
        <f>Table1[[#This Row],[rating]]*Table1[[#This Row],[ rating_count ]]</f>
        <v>11495.4</v>
      </c>
      <c r="P1199" s="1" t="str">
        <f>IF(Table1[[#This Row],[ rating_count ]]&lt;= 1000, "&lt;=1000", "&gt;=1000" )</f>
        <v>&gt;=1000</v>
      </c>
      <c r="Q1199" s="1">
        <f>Table1[[#This Row],[ rating_count ]]*Table1[[#This Row],[actual_price]]</f>
        <v>818363</v>
      </c>
      <c r="R1199" t="s">
        <v>11830</v>
      </c>
      <c r="S1199" s="6" t="s">
        <v>8386</v>
      </c>
      <c r="T1199" t="s">
        <v>7510</v>
      </c>
      <c r="U1199" t="s">
        <v>8387</v>
      </c>
      <c r="V1199">
        <f>IF(TRIM(Table1[[#This Row],[review_id]])="", 0, LEN(Table1[[#This Row],[review_id]]) - LEN(SUBSTITUTE(Table1[[#This Row],[review_id]], ",", "")) + 1)</f>
        <v>8</v>
      </c>
      <c r="W1199" t="s">
        <v>8388</v>
      </c>
      <c r="X1199" t="s">
        <v>8389</v>
      </c>
      <c r="Y1199" t="s">
        <v>8390</v>
      </c>
      <c r="Z1199" t="s">
        <v>8391</v>
      </c>
    </row>
    <row r="1200" spans="1:26" hidden="1" x14ac:dyDescent="0.25">
      <c r="A1200" t="s">
        <v>8392</v>
      </c>
      <c r="B1200" t="s">
        <v>10646</v>
      </c>
      <c r="C1200" t="s">
        <v>9505</v>
      </c>
      <c r="D1200" t="str">
        <f>TRIM(LEFT(SUBSTITUTE(SUBSTITUTE(SUBSTITUTE(Table1[[#This Row],[Product_category]],"&amp;"," &amp; "),"HomeImprovement","Home Improvement"),"Car&amp;Motorbike","Car &amp; Motorbike"),999))</f>
        <v>Home &amp; Kitchen</v>
      </c>
      <c r="E1200" s="1" t="s">
        <v>9520</v>
      </c>
      <c r="F1200" s="1">
        <v>1449</v>
      </c>
      <c r="G1200" s="1">
        <v>2349</v>
      </c>
      <c r="H1200" s="1" t="str">
        <f>IF(Table1[[#This Row],[actual_price]]&lt;500,"&lt;500",
   IF(Table1[[#This Row],[actual_price]]&lt;=1000,"500–1000",IF(Table1[[#This Row],[actual_price]]&lt;=10000, "1000-10000",IF(Table1[[#This Row],[actual_price]]&lt;=50000, "10000-50000",IF(Table1[[#This Row],[actual_price]]&lt;=100000, "50000-100000","&gt;100000")))))</f>
        <v>1000-10000</v>
      </c>
      <c r="I1200" s="1" t="str">
        <f>IF(Table1[[#This Row],[discount_percentage]] &lt;=20%, "0-20%",IF(Table1[[#This Row],[discount_percentage]] &lt;=50%, "20-50%", IF(Table1[[#This Row],[discount_percentage]] &lt;=70%, "50-70%", "70-100%" )))</f>
        <v>20-50%</v>
      </c>
      <c r="J1200" s="1" t="str">
        <f>IF(Table1[[#This Row],[discount_percentage]] &gt;= 50%, "Over 50% discount", "Below 50% discount")</f>
        <v>Below 50% discount</v>
      </c>
      <c r="K1200" s="4">
        <v>0.38</v>
      </c>
      <c r="L1200">
        <v>3.9</v>
      </c>
      <c r="M1200">
        <f>ROUND(Table1[[#This Row],[rating]], 0)</f>
        <v>4</v>
      </c>
      <c r="N1200" s="1">
        <v>9019</v>
      </c>
      <c r="O1200" s="1">
        <f>Table1[[#This Row],[rating]]*Table1[[#This Row],[ rating_count ]]</f>
        <v>35174.1</v>
      </c>
      <c r="P1200" s="1" t="str">
        <f>IF(Table1[[#This Row],[ rating_count ]]&lt;= 1000, "&lt;=1000", "&gt;=1000" )</f>
        <v>&gt;=1000</v>
      </c>
      <c r="Q1200" s="1">
        <f>Table1[[#This Row],[ rating_count ]]*Table1[[#This Row],[actual_price]]</f>
        <v>21185631</v>
      </c>
      <c r="R1200" t="s">
        <v>11831</v>
      </c>
      <c r="S1200" s="6" t="s">
        <v>8393</v>
      </c>
      <c r="T1200" t="s">
        <v>12339</v>
      </c>
      <c r="U1200" t="s">
        <v>8394</v>
      </c>
      <c r="V1200">
        <f>IF(TRIM(Table1[[#This Row],[review_id]])="", 0, LEN(Table1[[#This Row],[review_id]]) - LEN(SUBSTITUTE(Table1[[#This Row],[review_id]], ",", "")) + 1)</f>
        <v>8</v>
      </c>
      <c r="W1200" t="s">
        <v>8395</v>
      </c>
      <c r="X1200" t="s">
        <v>8396</v>
      </c>
      <c r="Y1200" t="s">
        <v>8397</v>
      </c>
      <c r="Z1200" t="s">
        <v>8398</v>
      </c>
    </row>
    <row r="1201" spans="1:26" hidden="1" x14ac:dyDescent="0.25">
      <c r="A1201" t="s">
        <v>8399</v>
      </c>
      <c r="B1201" t="s">
        <v>10647</v>
      </c>
      <c r="C1201" t="s">
        <v>9505</v>
      </c>
      <c r="D1201" t="str">
        <f>TRIM(LEFT(SUBSTITUTE(SUBSTITUTE(SUBSTITUTE(Table1[[#This Row],[Product_category]],"&amp;"," &amp; "),"HomeImprovement","Home Improvement"),"Car&amp;Motorbike","Car &amp; Motorbike"),999))</f>
        <v>Home &amp; Kitchen</v>
      </c>
      <c r="E1201" s="1" t="s">
        <v>9519</v>
      </c>
      <c r="F1201">
        <v>199</v>
      </c>
      <c r="G1201">
        <v>499</v>
      </c>
      <c r="H1201" t="str">
        <f>IF(Table1[[#This Row],[actual_price]]&lt;500,"&lt;500",
   IF(Table1[[#This Row],[actual_price]]&lt;=1000,"500–1000",IF(Table1[[#This Row],[actual_price]]&lt;=10000, "1000-10000",IF(Table1[[#This Row],[actual_price]]&lt;=50000, "10000-50000",IF(Table1[[#This Row],[actual_price]]&lt;=100000, "50000-100000","&gt;100000")))))</f>
        <v>&lt;500</v>
      </c>
      <c r="I1201" t="str">
        <f>IF(Table1[[#This Row],[discount_percentage]] &lt;=20%, "0-20%",IF(Table1[[#This Row],[discount_percentage]] &lt;=50%, "20-50%", IF(Table1[[#This Row],[discount_percentage]] &lt;=70%, "50-70%", "70-100%" )))</f>
        <v>50-70%</v>
      </c>
      <c r="J1201" s="1" t="str">
        <f>IF(Table1[[#This Row],[discount_percentage]] &gt;= 50%, "Over 50% discount", "Below 50% discount")</f>
        <v>Over 50% discount</v>
      </c>
      <c r="K1201" s="4">
        <v>0.6</v>
      </c>
      <c r="L1201">
        <v>4</v>
      </c>
      <c r="M1201">
        <f>ROUND(Table1[[#This Row],[rating]], 0)</f>
        <v>4</v>
      </c>
      <c r="N1201" s="1">
        <v>10234</v>
      </c>
      <c r="O1201" s="1">
        <f>Table1[[#This Row],[rating]]*Table1[[#This Row],[ rating_count ]]</f>
        <v>40936</v>
      </c>
      <c r="P1201" s="1" t="str">
        <f>IF(Table1[[#This Row],[ rating_count ]]&lt;= 1000, "&lt;=1000", "&gt;=1000" )</f>
        <v>&gt;=1000</v>
      </c>
      <c r="Q1201" s="1">
        <f>Table1[[#This Row],[ rating_count ]]*Table1[[#This Row],[actual_price]]</f>
        <v>5106766</v>
      </c>
      <c r="R1201" t="s">
        <v>11832</v>
      </c>
      <c r="S1201" s="6" t="s">
        <v>8400</v>
      </c>
      <c r="T1201" t="s">
        <v>12340</v>
      </c>
      <c r="U1201" t="s">
        <v>8401</v>
      </c>
      <c r="V1201">
        <f>IF(TRIM(Table1[[#This Row],[review_id]])="", 0, LEN(Table1[[#This Row],[review_id]]) - LEN(SUBSTITUTE(Table1[[#This Row],[review_id]], ",", "")) + 1)</f>
        <v>8</v>
      </c>
      <c r="W1201" t="s">
        <v>8402</v>
      </c>
      <c r="X1201" t="s">
        <v>8403</v>
      </c>
      <c r="Y1201" t="s">
        <v>8404</v>
      </c>
      <c r="Z1201" t="s">
        <v>8405</v>
      </c>
    </row>
    <row r="1202" spans="1:26" hidden="1" x14ac:dyDescent="0.25">
      <c r="A1202" t="s">
        <v>8406</v>
      </c>
      <c r="B1202" t="s">
        <v>10648</v>
      </c>
      <c r="C1202" t="s">
        <v>9505</v>
      </c>
      <c r="D1202" t="str">
        <f>TRIM(LEFT(SUBSTITUTE(SUBSTITUTE(SUBSTITUTE(Table1[[#This Row],[Product_category]],"&amp;"," &amp; "),"HomeImprovement","Home Improvement"),"Car&amp;Motorbike","Car &amp; Motorbike"),999))</f>
        <v>Home &amp; Kitchen</v>
      </c>
      <c r="E1202" t="s">
        <v>9519</v>
      </c>
      <c r="F1202">
        <v>474</v>
      </c>
      <c r="G1202" s="1">
        <v>1299</v>
      </c>
      <c r="H1202" s="1" t="str">
        <f>IF(Table1[[#This Row],[actual_price]]&lt;500,"&lt;500",
   IF(Table1[[#This Row],[actual_price]]&lt;=1000,"500–1000",IF(Table1[[#This Row],[actual_price]]&lt;=10000, "1000-10000",IF(Table1[[#This Row],[actual_price]]&lt;=50000, "10000-50000",IF(Table1[[#This Row],[actual_price]]&lt;=100000, "50000-100000","&gt;100000")))))</f>
        <v>1000-10000</v>
      </c>
      <c r="I1202" s="1" t="str">
        <f>IF(Table1[[#This Row],[discount_percentage]] &lt;=20%, "0-20%",IF(Table1[[#This Row],[discount_percentage]] &lt;=50%, "20-50%", IF(Table1[[#This Row],[discount_percentage]] &lt;=70%, "50-70%", "70-100%" )))</f>
        <v>50-70%</v>
      </c>
      <c r="J1202" s="1" t="str">
        <f>IF(Table1[[#This Row],[discount_percentage]] &gt;= 50%, "Over 50% discount", "Below 50% discount")</f>
        <v>Over 50% discount</v>
      </c>
      <c r="K1202" s="4">
        <v>0.64</v>
      </c>
      <c r="L1202">
        <v>4.0999999999999996</v>
      </c>
      <c r="M1202">
        <f>ROUND(Table1[[#This Row],[rating]], 0)</f>
        <v>4</v>
      </c>
      <c r="N1202">
        <v>550</v>
      </c>
      <c r="O1202" s="1">
        <f>Table1[[#This Row],[rating]]*Table1[[#This Row],[ rating_count ]]</f>
        <v>2255</v>
      </c>
      <c r="P1202" s="1" t="str">
        <f>IF(Table1[[#This Row],[ rating_count ]]&lt;= 1000, "&lt;=1000", "&gt;=1000" )</f>
        <v>&lt;=1000</v>
      </c>
      <c r="Q1202" s="1">
        <f>Table1[[#This Row],[ rating_count ]]*Table1[[#This Row],[actual_price]]</f>
        <v>714450</v>
      </c>
      <c r="R1202" t="s">
        <v>11833</v>
      </c>
      <c r="S1202" s="6" t="s">
        <v>8407</v>
      </c>
      <c r="T1202" t="s">
        <v>12341</v>
      </c>
      <c r="U1202" t="s">
        <v>8408</v>
      </c>
      <c r="V1202">
        <f>IF(TRIM(Table1[[#This Row],[review_id]])="", 0, LEN(Table1[[#This Row],[review_id]]) - LEN(SUBSTITUTE(Table1[[#This Row],[review_id]], ",", "")) + 1)</f>
        <v>8</v>
      </c>
      <c r="W1202" t="s">
        <v>8409</v>
      </c>
      <c r="X1202" t="s">
        <v>8410</v>
      </c>
      <c r="Y1202" t="s">
        <v>8411</v>
      </c>
      <c r="Z1202" t="s">
        <v>8412</v>
      </c>
    </row>
    <row r="1203" spans="1:26" hidden="1" x14ac:dyDescent="0.25">
      <c r="A1203" t="s">
        <v>8413</v>
      </c>
      <c r="B1203" t="s">
        <v>10649</v>
      </c>
      <c r="C1203" t="s">
        <v>9505</v>
      </c>
      <c r="D1203" t="str">
        <f>TRIM(LEFT(SUBSTITUTE(SUBSTITUTE(SUBSTITUTE(Table1[[#This Row],[Product_category]],"&amp;"," &amp; "),"HomeImprovement","Home Improvement"),"Car&amp;Motorbike","Car &amp; Motorbike"),999))</f>
        <v>Home &amp; Kitchen</v>
      </c>
      <c r="E1203" t="s">
        <v>9519</v>
      </c>
      <c r="F1203">
        <v>279</v>
      </c>
      <c r="G1203">
        <v>499</v>
      </c>
      <c r="H1203" t="str">
        <f>IF(Table1[[#This Row],[actual_price]]&lt;500,"&lt;500",
   IF(Table1[[#This Row],[actual_price]]&lt;=1000,"500–1000",IF(Table1[[#This Row],[actual_price]]&lt;=10000, "1000-10000",IF(Table1[[#This Row],[actual_price]]&lt;=50000, "10000-50000",IF(Table1[[#This Row],[actual_price]]&lt;=100000, "50000-100000","&gt;100000")))))</f>
        <v>&lt;500</v>
      </c>
      <c r="I1203" t="str">
        <f>IF(Table1[[#This Row],[discount_percentage]] &lt;=20%, "0-20%",IF(Table1[[#This Row],[discount_percentage]] &lt;=50%, "20-50%", IF(Table1[[#This Row],[discount_percentage]] &lt;=70%, "50-70%", "70-100%" )))</f>
        <v>20-50%</v>
      </c>
      <c r="J1203" s="1" t="str">
        <f>IF(Table1[[#This Row],[discount_percentage]] &gt;= 50%, "Over 50% discount", "Below 50% discount")</f>
        <v>Below 50% discount</v>
      </c>
      <c r="K1203" s="4">
        <v>0.44</v>
      </c>
      <c r="L1203">
        <v>4.8</v>
      </c>
      <c r="M1203">
        <f>ROUND(Table1[[#This Row],[rating]], 0)</f>
        <v>5</v>
      </c>
      <c r="N1203">
        <v>28</v>
      </c>
      <c r="O1203" s="1">
        <f>Table1[[#This Row],[rating]]*Table1[[#This Row],[ rating_count ]]</f>
        <v>134.4</v>
      </c>
      <c r="P1203" s="1" t="str">
        <f>IF(Table1[[#This Row],[ rating_count ]]&lt;= 1000, "&lt;=1000", "&gt;=1000" )</f>
        <v>&lt;=1000</v>
      </c>
      <c r="Q1203" s="1">
        <f>Table1[[#This Row],[ rating_count ]]*Table1[[#This Row],[actual_price]]</f>
        <v>13972</v>
      </c>
      <c r="R1203" t="s">
        <v>11834</v>
      </c>
      <c r="S1203" s="6" t="s">
        <v>8414</v>
      </c>
      <c r="T1203" t="s">
        <v>12342</v>
      </c>
      <c r="U1203" t="s">
        <v>8416</v>
      </c>
      <c r="V1203">
        <f>IF(TRIM(Table1[[#This Row],[review_id]])="", 0, LEN(Table1[[#This Row],[review_id]]) - LEN(SUBSTITUTE(Table1[[#This Row],[review_id]], ",", "")) + 1)</f>
        <v>8</v>
      </c>
      <c r="W1203" t="s">
        <v>8417</v>
      </c>
      <c r="X1203" t="s">
        <v>8418</v>
      </c>
      <c r="Y1203" t="s">
        <v>8419</v>
      </c>
      <c r="Z1203" t="s">
        <v>8420</v>
      </c>
    </row>
    <row r="1204" spans="1:26" hidden="1" x14ac:dyDescent="0.25">
      <c r="A1204" t="s">
        <v>8421</v>
      </c>
      <c r="B1204" t="s">
        <v>8422</v>
      </c>
      <c r="C1204" t="s">
        <v>9505</v>
      </c>
      <c r="D1204" t="str">
        <f>TRIM(LEFT(SUBSTITUTE(SUBSTITUTE(SUBSTITUTE(Table1[[#This Row],[Product_category]],"&amp;"," &amp; "),"HomeImprovement","Home Improvement"),"Car&amp;Motorbike","Car &amp; Motorbike"),999))</f>
        <v>Home &amp; Kitchen</v>
      </c>
      <c r="E1204" t="s">
        <v>9519</v>
      </c>
      <c r="F1204" s="1">
        <v>1999</v>
      </c>
      <c r="G1204" s="1">
        <v>4775</v>
      </c>
      <c r="H1204" s="1" t="str">
        <f>IF(Table1[[#This Row],[actual_price]]&lt;500,"&lt;500",
   IF(Table1[[#This Row],[actual_price]]&lt;=1000,"500–1000",IF(Table1[[#This Row],[actual_price]]&lt;=10000, "1000-10000",IF(Table1[[#This Row],[actual_price]]&lt;=50000, "10000-50000",IF(Table1[[#This Row],[actual_price]]&lt;=100000, "50000-100000","&gt;100000")))))</f>
        <v>1000-10000</v>
      </c>
      <c r="I1204" s="1" t="str">
        <f>IF(Table1[[#This Row],[discount_percentage]] &lt;=20%, "0-20%",IF(Table1[[#This Row],[discount_percentage]] &lt;=50%, "20-50%", IF(Table1[[#This Row],[discount_percentage]] &lt;=70%, "50-70%", "70-100%" )))</f>
        <v>50-70%</v>
      </c>
      <c r="J1204" s="1" t="str">
        <f>IF(Table1[[#This Row],[discount_percentage]] &gt;= 50%, "Over 50% discount", "Below 50% discount")</f>
        <v>Over 50% discount</v>
      </c>
      <c r="K1204" s="4">
        <v>0.57999999999999996</v>
      </c>
      <c r="L1204">
        <v>4.2</v>
      </c>
      <c r="M1204">
        <f>ROUND(Table1[[#This Row],[rating]], 0)</f>
        <v>4</v>
      </c>
      <c r="N1204" s="1">
        <v>1353</v>
      </c>
      <c r="O1204" s="1">
        <f>Table1[[#This Row],[rating]]*Table1[[#This Row],[ rating_count ]]</f>
        <v>5682.6</v>
      </c>
      <c r="P1204" s="1" t="str">
        <f>IF(Table1[[#This Row],[ rating_count ]]&lt;= 1000, "&lt;=1000", "&gt;=1000" )</f>
        <v>&gt;=1000</v>
      </c>
      <c r="Q1204" s="1">
        <f>Table1[[#This Row],[ rating_count ]]*Table1[[#This Row],[actual_price]]</f>
        <v>6460575</v>
      </c>
      <c r="R1204" t="s">
        <v>11835</v>
      </c>
      <c r="S1204" s="6" t="s">
        <v>8423</v>
      </c>
      <c r="T1204" t="s">
        <v>7547</v>
      </c>
      <c r="U1204" t="s">
        <v>8424</v>
      </c>
      <c r="V1204">
        <f>IF(TRIM(Table1[[#This Row],[review_id]])="", 0, LEN(Table1[[#This Row],[review_id]]) - LEN(SUBSTITUTE(Table1[[#This Row],[review_id]], ",", "")) + 1)</f>
        <v>8</v>
      </c>
      <c r="W1204" t="s">
        <v>8425</v>
      </c>
      <c r="X1204" t="s">
        <v>8426</v>
      </c>
      <c r="Y1204" t="s">
        <v>8427</v>
      </c>
      <c r="Z1204" t="s">
        <v>8428</v>
      </c>
    </row>
    <row r="1205" spans="1:26" hidden="1" x14ac:dyDescent="0.25">
      <c r="A1205" t="s">
        <v>8429</v>
      </c>
      <c r="B1205" t="s">
        <v>10650</v>
      </c>
      <c r="C1205" t="s">
        <v>9505</v>
      </c>
      <c r="D1205" t="str">
        <f>TRIM(LEFT(SUBSTITUTE(SUBSTITUTE(SUBSTITUTE(Table1[[#This Row],[Product_category]],"&amp;"," &amp; "),"HomeImprovement","Home Improvement"),"Car&amp;Motorbike","Car &amp; Motorbike"),999))</f>
        <v>Home &amp; Kitchen</v>
      </c>
      <c r="E1205" s="1" t="s">
        <v>9519</v>
      </c>
      <c r="F1205">
        <v>799</v>
      </c>
      <c r="G1205" s="1">
        <v>1230</v>
      </c>
      <c r="H1205" s="1" t="str">
        <f>IF(Table1[[#This Row],[actual_price]]&lt;500,"&lt;500",
   IF(Table1[[#This Row],[actual_price]]&lt;=1000,"500–1000",IF(Table1[[#This Row],[actual_price]]&lt;=10000, "1000-10000",IF(Table1[[#This Row],[actual_price]]&lt;=50000, "10000-50000",IF(Table1[[#This Row],[actual_price]]&lt;=100000, "50000-100000","&gt;100000")))))</f>
        <v>1000-10000</v>
      </c>
      <c r="I1205" s="1" t="str">
        <f>IF(Table1[[#This Row],[discount_percentage]] &lt;=20%, "0-20%",IF(Table1[[#This Row],[discount_percentage]] &lt;=50%, "20-50%", IF(Table1[[#This Row],[discount_percentage]] &lt;=70%, "50-70%", "70-100%" )))</f>
        <v>20-50%</v>
      </c>
      <c r="J1205" s="1" t="str">
        <f>IF(Table1[[#This Row],[discount_percentage]] &gt;= 50%, "Over 50% discount", "Below 50% discount")</f>
        <v>Below 50% discount</v>
      </c>
      <c r="K1205" s="4">
        <v>0.35</v>
      </c>
      <c r="L1205">
        <v>4.0999999999999996</v>
      </c>
      <c r="M1205">
        <f>ROUND(Table1[[#This Row],[rating]], 0)</f>
        <v>4</v>
      </c>
      <c r="N1205" s="1">
        <v>2138</v>
      </c>
      <c r="O1205" s="1">
        <f>Table1[[#This Row],[rating]]*Table1[[#This Row],[ rating_count ]]</f>
        <v>8765.7999999999993</v>
      </c>
      <c r="P1205" s="1" t="str">
        <f>IF(Table1[[#This Row],[ rating_count ]]&lt;= 1000, "&lt;=1000", "&gt;=1000" )</f>
        <v>&gt;=1000</v>
      </c>
      <c r="Q1205" s="1">
        <f>Table1[[#This Row],[ rating_count ]]*Table1[[#This Row],[actual_price]]</f>
        <v>2629740</v>
      </c>
      <c r="R1205" t="s">
        <v>11836</v>
      </c>
      <c r="S1205" s="6" t="s">
        <v>8430</v>
      </c>
      <c r="T1205" t="s">
        <v>12343</v>
      </c>
      <c r="U1205" t="s">
        <v>8432</v>
      </c>
      <c r="V1205">
        <f>IF(TRIM(Table1[[#This Row],[review_id]])="", 0, LEN(Table1[[#This Row],[review_id]]) - LEN(SUBSTITUTE(Table1[[#This Row],[review_id]], ",", "")) + 1)</f>
        <v>8</v>
      </c>
      <c r="W1205" t="s">
        <v>8433</v>
      </c>
      <c r="X1205" t="s">
        <v>8434</v>
      </c>
      <c r="Y1205" t="s">
        <v>8435</v>
      </c>
      <c r="Z1205" t="s">
        <v>8436</v>
      </c>
    </row>
    <row r="1206" spans="1:26" hidden="1" x14ac:dyDescent="0.25">
      <c r="A1206" t="s">
        <v>8437</v>
      </c>
      <c r="B1206" t="s">
        <v>10651</v>
      </c>
      <c r="C1206" t="s">
        <v>9505</v>
      </c>
      <c r="D1206" t="str">
        <f>TRIM(LEFT(SUBSTITUTE(SUBSTITUTE(SUBSTITUTE(Table1[[#This Row],[Product_category]],"&amp;"," &amp; "),"HomeImprovement","Home Improvement"),"Car&amp;Motorbike","Car &amp; Motorbike"),999))</f>
        <v>Home &amp; Kitchen</v>
      </c>
      <c r="E1206" t="s">
        <v>9519</v>
      </c>
      <c r="F1206">
        <v>949</v>
      </c>
      <c r="G1206" s="1">
        <v>1999</v>
      </c>
      <c r="H1206" s="1" t="str">
        <f>IF(Table1[[#This Row],[actual_price]]&lt;500,"&lt;500",
   IF(Table1[[#This Row],[actual_price]]&lt;=1000,"500–1000",IF(Table1[[#This Row],[actual_price]]&lt;=10000, "1000-10000",IF(Table1[[#This Row],[actual_price]]&lt;=50000, "10000-50000",IF(Table1[[#This Row],[actual_price]]&lt;=100000, "50000-100000","&gt;100000")))))</f>
        <v>1000-10000</v>
      </c>
      <c r="I1206" s="1" t="str">
        <f>IF(Table1[[#This Row],[discount_percentage]] &lt;=20%, "0-20%",IF(Table1[[#This Row],[discount_percentage]] &lt;=50%, "20-50%", IF(Table1[[#This Row],[discount_percentage]] &lt;=70%, "50-70%", "70-100%" )))</f>
        <v>50-70%</v>
      </c>
      <c r="J1206" s="1" t="str">
        <f>IF(Table1[[#This Row],[discount_percentage]] &gt;= 50%, "Over 50% discount", "Below 50% discount")</f>
        <v>Over 50% discount</v>
      </c>
      <c r="K1206" s="4">
        <v>0.53</v>
      </c>
      <c r="L1206">
        <v>4</v>
      </c>
      <c r="M1206">
        <f>ROUND(Table1[[#This Row],[rating]], 0)</f>
        <v>4</v>
      </c>
      <c r="N1206" s="1">
        <v>1679</v>
      </c>
      <c r="O1206" s="1">
        <f>Table1[[#This Row],[rating]]*Table1[[#This Row],[ rating_count ]]</f>
        <v>6716</v>
      </c>
      <c r="P1206" s="1" t="str">
        <f>IF(Table1[[#This Row],[ rating_count ]]&lt;= 1000, "&lt;=1000", "&gt;=1000" )</f>
        <v>&gt;=1000</v>
      </c>
      <c r="Q1206" s="1">
        <f>Table1[[#This Row],[ rating_count ]]*Table1[[#This Row],[actual_price]]</f>
        <v>3356321</v>
      </c>
      <c r="R1206" t="s">
        <v>11837</v>
      </c>
      <c r="S1206" s="6" t="s">
        <v>8438</v>
      </c>
      <c r="T1206" t="s">
        <v>12344</v>
      </c>
      <c r="U1206" t="s">
        <v>8440</v>
      </c>
      <c r="V1206">
        <f>IF(TRIM(Table1[[#This Row],[review_id]])="", 0, LEN(Table1[[#This Row],[review_id]]) - LEN(SUBSTITUTE(Table1[[#This Row],[review_id]], ",", "")) + 1)</f>
        <v>8</v>
      </c>
      <c r="W1206" t="s">
        <v>8441</v>
      </c>
      <c r="X1206" t="s">
        <v>8442</v>
      </c>
      <c r="Y1206" t="s">
        <v>8443</v>
      </c>
      <c r="Z1206" t="s">
        <v>8444</v>
      </c>
    </row>
    <row r="1207" spans="1:26" hidden="1" x14ac:dyDescent="0.25">
      <c r="A1207" t="s">
        <v>8445</v>
      </c>
      <c r="B1207" t="s">
        <v>10652</v>
      </c>
      <c r="C1207" t="s">
        <v>9505</v>
      </c>
      <c r="D1207" t="str">
        <f>TRIM(LEFT(SUBSTITUTE(SUBSTITUTE(SUBSTITUTE(Table1[[#This Row],[Product_category]],"&amp;"," &amp; "),"HomeImprovement","Home Improvement"),"Car&amp;Motorbike","Car &amp; Motorbike"),999))</f>
        <v>Home &amp; Kitchen</v>
      </c>
      <c r="E1207" t="s">
        <v>9519</v>
      </c>
      <c r="F1207" s="2">
        <v>3657.66</v>
      </c>
      <c r="G1207" s="1">
        <v>5156</v>
      </c>
      <c r="H1207" s="1" t="str">
        <f>IF(Table1[[#This Row],[actual_price]]&lt;500,"&lt;500",
   IF(Table1[[#This Row],[actual_price]]&lt;=1000,"500–1000",IF(Table1[[#This Row],[actual_price]]&lt;=10000, "1000-10000",IF(Table1[[#This Row],[actual_price]]&lt;=50000, "10000-50000",IF(Table1[[#This Row],[actual_price]]&lt;=100000, "50000-100000","&gt;100000")))))</f>
        <v>1000-10000</v>
      </c>
      <c r="I1207" s="1" t="str">
        <f>IF(Table1[[#This Row],[discount_percentage]] &lt;=20%, "0-20%",IF(Table1[[#This Row],[discount_percentage]] &lt;=50%, "20-50%", IF(Table1[[#This Row],[discount_percentage]] &lt;=70%, "50-70%", "70-100%" )))</f>
        <v>20-50%</v>
      </c>
      <c r="J1207" s="1" t="str">
        <f>IF(Table1[[#This Row],[discount_percentage]] &gt;= 50%, "Over 50% discount", "Below 50% discount")</f>
        <v>Below 50% discount</v>
      </c>
      <c r="K1207" s="4">
        <v>0.28999999999999998</v>
      </c>
      <c r="L1207">
        <v>3.9</v>
      </c>
      <c r="M1207">
        <f>ROUND(Table1[[#This Row],[rating]], 0)</f>
        <v>4</v>
      </c>
      <c r="N1207" s="1">
        <v>12837</v>
      </c>
      <c r="O1207" s="1">
        <f>Table1[[#This Row],[rating]]*Table1[[#This Row],[ rating_count ]]</f>
        <v>50064.299999999996</v>
      </c>
      <c r="P1207" s="1" t="str">
        <f>IF(Table1[[#This Row],[ rating_count ]]&lt;= 1000, "&lt;=1000", "&gt;=1000" )</f>
        <v>&gt;=1000</v>
      </c>
      <c r="Q1207" s="1">
        <f>Table1[[#This Row],[ rating_count ]]*Table1[[#This Row],[actual_price]]</f>
        <v>66187572</v>
      </c>
      <c r="R1207" t="s">
        <v>11838</v>
      </c>
      <c r="S1207" s="6" t="s">
        <v>8446</v>
      </c>
      <c r="T1207" t="s">
        <v>7569</v>
      </c>
      <c r="U1207" t="s">
        <v>8448</v>
      </c>
      <c r="V1207">
        <f>IF(TRIM(Table1[[#This Row],[review_id]])="", 0, LEN(Table1[[#This Row],[review_id]]) - LEN(SUBSTITUTE(Table1[[#This Row],[review_id]], ",", "")) + 1)</f>
        <v>8</v>
      </c>
      <c r="W1207" t="s">
        <v>8449</v>
      </c>
      <c r="X1207" t="s">
        <v>8450</v>
      </c>
      <c r="Y1207" t="s">
        <v>8451</v>
      </c>
      <c r="Z1207" t="s">
        <v>8452</v>
      </c>
    </row>
    <row r="1208" spans="1:26" hidden="1" x14ac:dyDescent="0.25">
      <c r="A1208" t="s">
        <v>8453</v>
      </c>
      <c r="B1208" t="s">
        <v>10653</v>
      </c>
      <c r="C1208" t="s">
        <v>9505</v>
      </c>
      <c r="D1208" t="str">
        <f>TRIM(LEFT(SUBSTITUTE(SUBSTITUTE(SUBSTITUTE(Table1[[#This Row],[Product_category]],"&amp;"," &amp; "),"HomeImprovement","Home Improvement"),"Car&amp;Motorbike","Car &amp; Motorbike"),999))</f>
        <v>Home &amp; Kitchen</v>
      </c>
      <c r="E1208" t="s">
        <v>9519</v>
      </c>
      <c r="F1208" s="1">
        <v>1699</v>
      </c>
      <c r="G1208" s="1">
        <v>1999</v>
      </c>
      <c r="H1208" s="1" t="str">
        <f>IF(Table1[[#This Row],[actual_price]]&lt;500,"&lt;500",
   IF(Table1[[#This Row],[actual_price]]&lt;=1000,"500–1000",IF(Table1[[#This Row],[actual_price]]&lt;=10000, "1000-10000",IF(Table1[[#This Row],[actual_price]]&lt;=50000, "10000-50000",IF(Table1[[#This Row],[actual_price]]&lt;=100000, "50000-100000","&gt;100000")))))</f>
        <v>1000-10000</v>
      </c>
      <c r="I1208" s="1" t="str">
        <f>IF(Table1[[#This Row],[discount_percentage]] &lt;=20%, "0-20%",IF(Table1[[#This Row],[discount_percentage]] &lt;=50%, "20-50%", IF(Table1[[#This Row],[discount_percentage]] &lt;=70%, "50-70%", "70-100%" )))</f>
        <v>0-20%</v>
      </c>
      <c r="J1208" s="1" t="str">
        <f>IF(Table1[[#This Row],[discount_percentage]] &gt;= 50%, "Over 50% discount", "Below 50% discount")</f>
        <v>Below 50% discount</v>
      </c>
      <c r="K1208" s="4">
        <v>0.15</v>
      </c>
      <c r="L1208">
        <v>4.0999999999999996</v>
      </c>
      <c r="M1208">
        <f>ROUND(Table1[[#This Row],[rating]], 0)</f>
        <v>4</v>
      </c>
      <c r="N1208" s="1">
        <v>8873</v>
      </c>
      <c r="O1208" s="1">
        <f>Table1[[#This Row],[rating]]*Table1[[#This Row],[ rating_count ]]</f>
        <v>36379.299999999996</v>
      </c>
      <c r="P1208" s="1" t="str">
        <f>IF(Table1[[#This Row],[ rating_count ]]&lt;= 1000, "&lt;=1000", "&gt;=1000" )</f>
        <v>&gt;=1000</v>
      </c>
      <c r="Q1208" s="1">
        <f>Table1[[#This Row],[ rating_count ]]*Table1[[#This Row],[actual_price]]</f>
        <v>17737127</v>
      </c>
      <c r="R1208" t="s">
        <v>11839</v>
      </c>
      <c r="S1208" s="6" t="s">
        <v>8454</v>
      </c>
      <c r="T1208" t="s">
        <v>7577</v>
      </c>
      <c r="U1208" t="s">
        <v>8456</v>
      </c>
      <c r="V1208">
        <f>IF(TRIM(Table1[[#This Row],[review_id]])="", 0, LEN(Table1[[#This Row],[review_id]]) - LEN(SUBSTITUTE(Table1[[#This Row],[review_id]], ",", "")) + 1)</f>
        <v>8</v>
      </c>
      <c r="W1208" t="s">
        <v>8457</v>
      </c>
      <c r="X1208" t="s">
        <v>8458</v>
      </c>
      <c r="Y1208" t="s">
        <v>8459</v>
      </c>
      <c r="Z1208" t="s">
        <v>8460</v>
      </c>
    </row>
    <row r="1209" spans="1:26" hidden="1" x14ac:dyDescent="0.25">
      <c r="A1209" t="s">
        <v>8461</v>
      </c>
      <c r="B1209" t="s">
        <v>10654</v>
      </c>
      <c r="C1209" t="s">
        <v>9505</v>
      </c>
      <c r="D1209" t="str">
        <f>TRIM(LEFT(SUBSTITUTE(SUBSTITUTE(SUBSTITUTE(Table1[[#This Row],[Product_category]],"&amp;"," &amp; "),"HomeImprovement","Home Improvement"),"Car&amp;Motorbike","Car &amp; Motorbike"),999))</f>
        <v>Home &amp; Kitchen</v>
      </c>
      <c r="E1209" s="1" t="s">
        <v>9520</v>
      </c>
      <c r="F1209" s="1">
        <v>1849</v>
      </c>
      <c r="G1209" s="1">
        <v>2095</v>
      </c>
      <c r="H1209" s="1" t="str">
        <f>IF(Table1[[#This Row],[actual_price]]&lt;500,"&lt;500",
   IF(Table1[[#This Row],[actual_price]]&lt;=1000,"500–1000",IF(Table1[[#This Row],[actual_price]]&lt;=10000, "1000-10000",IF(Table1[[#This Row],[actual_price]]&lt;=50000, "10000-50000",IF(Table1[[#This Row],[actual_price]]&lt;=100000, "50000-100000","&gt;100000")))))</f>
        <v>1000-10000</v>
      </c>
      <c r="I1209" s="1" t="str">
        <f>IF(Table1[[#This Row],[discount_percentage]] &lt;=20%, "0-20%",IF(Table1[[#This Row],[discount_percentage]] &lt;=50%, "20-50%", IF(Table1[[#This Row],[discount_percentage]] &lt;=70%, "50-70%", "70-100%" )))</f>
        <v>0-20%</v>
      </c>
      <c r="J1209" s="1" t="str">
        <f>IF(Table1[[#This Row],[discount_percentage]] &gt;= 50%, "Over 50% discount", "Below 50% discount")</f>
        <v>Below 50% discount</v>
      </c>
      <c r="K1209" s="4">
        <v>0.12</v>
      </c>
      <c r="L1209">
        <v>4.3</v>
      </c>
      <c r="M1209">
        <f>ROUND(Table1[[#This Row],[rating]], 0)</f>
        <v>4</v>
      </c>
      <c r="N1209" s="1">
        <v>7681</v>
      </c>
      <c r="O1209" s="1">
        <f>Table1[[#This Row],[rating]]*Table1[[#This Row],[ rating_count ]]</f>
        <v>33028.299999999996</v>
      </c>
      <c r="P1209" s="1" t="str">
        <f>IF(Table1[[#This Row],[ rating_count ]]&lt;= 1000, "&lt;=1000", "&gt;=1000" )</f>
        <v>&gt;=1000</v>
      </c>
      <c r="Q1209" s="1">
        <f>Table1[[#This Row],[ rating_count ]]*Table1[[#This Row],[actual_price]]</f>
        <v>16091695</v>
      </c>
      <c r="R1209" t="s">
        <v>11840</v>
      </c>
      <c r="S1209" s="6" t="s">
        <v>8462</v>
      </c>
      <c r="T1209" t="s">
        <v>7585</v>
      </c>
      <c r="U1209" t="s">
        <v>8463</v>
      </c>
      <c r="V1209">
        <f>IF(TRIM(Table1[[#This Row],[review_id]])="", 0, LEN(Table1[[#This Row],[review_id]]) - LEN(SUBSTITUTE(Table1[[#This Row],[review_id]], ",", "")) + 1)</f>
        <v>8</v>
      </c>
      <c r="W1209" t="s">
        <v>8464</v>
      </c>
      <c r="X1209" t="s">
        <v>8465</v>
      </c>
      <c r="Y1209" t="s">
        <v>8466</v>
      </c>
      <c r="Z1209" t="s">
        <v>8467</v>
      </c>
    </row>
    <row r="1210" spans="1:26" hidden="1" x14ac:dyDescent="0.25">
      <c r="A1210" t="s">
        <v>8468</v>
      </c>
      <c r="B1210" t="s">
        <v>10655</v>
      </c>
      <c r="C1210" t="s">
        <v>9505</v>
      </c>
      <c r="D1210" t="str">
        <f>TRIM(LEFT(SUBSTITUTE(SUBSTITUTE(SUBSTITUTE(Table1[[#This Row],[Product_category]],"&amp;"," &amp; "),"HomeImprovement","Home Improvement"),"Car&amp;Motorbike","Car &amp; Motorbike"),999))</f>
        <v>Home &amp; Kitchen</v>
      </c>
      <c r="E1210" s="1" t="s">
        <v>9520</v>
      </c>
      <c r="F1210" s="1">
        <v>12499</v>
      </c>
      <c r="G1210" s="1">
        <v>19825</v>
      </c>
      <c r="H1210" s="1" t="str">
        <f>IF(Table1[[#This Row],[actual_price]]&lt;500,"&lt;500",
   IF(Table1[[#This Row],[actual_price]]&lt;=1000,"500–1000",IF(Table1[[#This Row],[actual_price]]&lt;=10000, "1000-10000",IF(Table1[[#This Row],[actual_price]]&lt;=50000, "10000-50000",IF(Table1[[#This Row],[actual_price]]&lt;=100000, "50000-100000","&gt;100000")))))</f>
        <v>10000-50000</v>
      </c>
      <c r="I1210" s="1" t="str">
        <f>IF(Table1[[#This Row],[discount_percentage]] &lt;=20%, "0-20%",IF(Table1[[#This Row],[discount_percentage]] &lt;=50%, "20-50%", IF(Table1[[#This Row],[discount_percentage]] &lt;=70%, "50-70%", "70-100%" )))</f>
        <v>20-50%</v>
      </c>
      <c r="J1210" s="1" t="str">
        <f>IF(Table1[[#This Row],[discount_percentage]] &gt;= 50%, "Over 50% discount", "Below 50% discount")</f>
        <v>Below 50% discount</v>
      </c>
      <c r="K1210" s="4">
        <v>0.37</v>
      </c>
      <c r="L1210">
        <v>4.0999999999999996</v>
      </c>
      <c r="M1210">
        <f>ROUND(Table1[[#This Row],[rating]], 0)</f>
        <v>4</v>
      </c>
      <c r="N1210">
        <v>322</v>
      </c>
      <c r="O1210" s="1">
        <f>Table1[[#This Row],[rating]]*Table1[[#This Row],[ rating_count ]]</f>
        <v>1320.1999999999998</v>
      </c>
      <c r="P1210" s="1" t="str">
        <f>IF(Table1[[#This Row],[ rating_count ]]&lt;= 1000, "&lt;=1000", "&gt;=1000" )</f>
        <v>&lt;=1000</v>
      </c>
      <c r="Q1210" s="1">
        <f>Table1[[#This Row],[ rating_count ]]*Table1[[#This Row],[actual_price]]</f>
        <v>6383650</v>
      </c>
      <c r="R1210" t="s">
        <v>11841</v>
      </c>
      <c r="S1210" s="6" t="s">
        <v>8469</v>
      </c>
      <c r="T1210" t="s">
        <v>12345</v>
      </c>
      <c r="U1210" t="s">
        <v>8470</v>
      </c>
      <c r="V1210">
        <f>IF(TRIM(Table1[[#This Row],[review_id]])="", 0, LEN(Table1[[#This Row],[review_id]]) - LEN(SUBSTITUTE(Table1[[#This Row],[review_id]], ",", "")) + 1)</f>
        <v>8</v>
      </c>
      <c r="W1210" t="s">
        <v>8471</v>
      </c>
      <c r="X1210" t="s">
        <v>8472</v>
      </c>
      <c r="Y1210" t="s">
        <v>8473</v>
      </c>
      <c r="Z1210" t="s">
        <v>8474</v>
      </c>
    </row>
    <row r="1211" spans="1:26" hidden="1" x14ac:dyDescent="0.25">
      <c r="A1211" t="s">
        <v>8475</v>
      </c>
      <c r="B1211" t="s">
        <v>10656</v>
      </c>
      <c r="C1211" t="s">
        <v>9505</v>
      </c>
      <c r="D1211" t="str">
        <f>TRIM(LEFT(SUBSTITUTE(SUBSTITUTE(SUBSTITUTE(Table1[[#This Row],[Product_category]],"&amp;"," &amp; "),"HomeImprovement","Home Improvement"),"Car&amp;Motorbike","Car &amp; Motorbike"),999))</f>
        <v>Home &amp; Kitchen</v>
      </c>
      <c r="E1211" s="1" t="s">
        <v>9519</v>
      </c>
      <c r="F1211" s="1">
        <v>1099</v>
      </c>
      <c r="G1211" s="1">
        <v>1920</v>
      </c>
      <c r="H1211" s="1" t="str">
        <f>IF(Table1[[#This Row],[actual_price]]&lt;500,"&lt;500",
   IF(Table1[[#This Row],[actual_price]]&lt;=1000,"500–1000",IF(Table1[[#This Row],[actual_price]]&lt;=10000, "1000-10000",IF(Table1[[#This Row],[actual_price]]&lt;=50000, "10000-50000",IF(Table1[[#This Row],[actual_price]]&lt;=100000, "50000-100000","&gt;100000")))))</f>
        <v>1000-10000</v>
      </c>
      <c r="I1211" s="1" t="str">
        <f>IF(Table1[[#This Row],[discount_percentage]] &lt;=20%, "0-20%",IF(Table1[[#This Row],[discount_percentage]] &lt;=50%, "20-50%", IF(Table1[[#This Row],[discount_percentage]] &lt;=70%, "50-70%", "70-100%" )))</f>
        <v>20-50%</v>
      </c>
      <c r="J1211" s="1" t="str">
        <f>IF(Table1[[#This Row],[discount_percentage]] &gt;= 50%, "Over 50% discount", "Below 50% discount")</f>
        <v>Below 50% discount</v>
      </c>
      <c r="K1211" s="4">
        <v>0.43</v>
      </c>
      <c r="L1211">
        <v>4.2</v>
      </c>
      <c r="M1211">
        <f>ROUND(Table1[[#This Row],[rating]], 0)</f>
        <v>4</v>
      </c>
      <c r="N1211" s="1">
        <v>9772</v>
      </c>
      <c r="O1211" s="1">
        <f>Table1[[#This Row],[rating]]*Table1[[#This Row],[ rating_count ]]</f>
        <v>41042.400000000001</v>
      </c>
      <c r="P1211" s="1" t="str">
        <f>IF(Table1[[#This Row],[ rating_count ]]&lt;= 1000, "&lt;=1000", "&gt;=1000" )</f>
        <v>&gt;=1000</v>
      </c>
      <c r="Q1211" s="1">
        <f>Table1[[#This Row],[ rating_count ]]*Table1[[#This Row],[actual_price]]</f>
        <v>18762240</v>
      </c>
      <c r="R1211" t="s">
        <v>11842</v>
      </c>
      <c r="S1211" s="6" t="s">
        <v>8476</v>
      </c>
      <c r="T1211" t="s">
        <v>12346</v>
      </c>
      <c r="U1211" t="s">
        <v>8478</v>
      </c>
      <c r="V1211">
        <f>IF(TRIM(Table1[[#This Row],[review_id]])="", 0, LEN(Table1[[#This Row],[review_id]]) - LEN(SUBSTITUTE(Table1[[#This Row],[review_id]], ",", "")) + 1)</f>
        <v>8</v>
      </c>
      <c r="W1211" t="s">
        <v>8479</v>
      </c>
      <c r="X1211" t="s">
        <v>8480</v>
      </c>
      <c r="Y1211" t="s">
        <v>8481</v>
      </c>
      <c r="Z1211" t="s">
        <v>8482</v>
      </c>
    </row>
    <row r="1212" spans="1:26" hidden="1" x14ac:dyDescent="0.25">
      <c r="A1212" t="s">
        <v>8483</v>
      </c>
      <c r="B1212" t="s">
        <v>10657</v>
      </c>
      <c r="C1212" t="s">
        <v>9505</v>
      </c>
      <c r="D1212" t="str">
        <f>TRIM(LEFT(SUBSTITUTE(SUBSTITUTE(SUBSTITUTE(Table1[[#This Row],[Product_category]],"&amp;"," &amp; "),"HomeImprovement","Home Improvement"),"Car&amp;Motorbike","Car &amp; Motorbike"),999))</f>
        <v>Home &amp; Kitchen</v>
      </c>
      <c r="E1212" s="1" t="s">
        <v>9519</v>
      </c>
      <c r="F1212" s="1">
        <v>8199</v>
      </c>
      <c r="G1212" s="1">
        <v>16000</v>
      </c>
      <c r="H1212" s="1" t="str">
        <f>IF(Table1[[#This Row],[actual_price]]&lt;500,"&lt;500",
   IF(Table1[[#This Row],[actual_price]]&lt;=1000,"500–1000",IF(Table1[[#This Row],[actual_price]]&lt;=10000, "1000-10000",IF(Table1[[#This Row],[actual_price]]&lt;=50000, "10000-50000",IF(Table1[[#This Row],[actual_price]]&lt;=100000, "50000-100000","&gt;100000")))))</f>
        <v>10000-50000</v>
      </c>
      <c r="I1212" s="1" t="str">
        <f>IF(Table1[[#This Row],[discount_percentage]] &lt;=20%, "0-20%",IF(Table1[[#This Row],[discount_percentage]] &lt;=50%, "20-50%", IF(Table1[[#This Row],[discount_percentage]] &lt;=70%, "50-70%", "70-100%" )))</f>
        <v>20-50%</v>
      </c>
      <c r="J1212" s="1" t="str">
        <f>IF(Table1[[#This Row],[discount_percentage]] &gt;= 50%, "Over 50% discount", "Below 50% discount")</f>
        <v>Below 50% discount</v>
      </c>
      <c r="K1212" s="4">
        <v>0.49</v>
      </c>
      <c r="L1212">
        <v>3.9</v>
      </c>
      <c r="M1212">
        <f>ROUND(Table1[[#This Row],[rating]], 0)</f>
        <v>4</v>
      </c>
      <c r="N1212" s="1">
        <v>18497</v>
      </c>
      <c r="O1212" s="1">
        <f>Table1[[#This Row],[rating]]*Table1[[#This Row],[ rating_count ]]</f>
        <v>72138.3</v>
      </c>
      <c r="P1212" s="1" t="str">
        <f>IF(Table1[[#This Row],[ rating_count ]]&lt;= 1000, "&lt;=1000", "&gt;=1000" )</f>
        <v>&gt;=1000</v>
      </c>
      <c r="Q1212" s="1">
        <f>Table1[[#This Row],[ rating_count ]]*Table1[[#This Row],[actual_price]]</f>
        <v>295952000</v>
      </c>
      <c r="R1212" t="s">
        <v>11843</v>
      </c>
      <c r="S1212" s="6" t="s">
        <v>8484</v>
      </c>
      <c r="T1212" t="s">
        <v>7607</v>
      </c>
      <c r="U1212" t="s">
        <v>8486</v>
      </c>
      <c r="V1212">
        <f>IF(TRIM(Table1[[#This Row],[review_id]])="", 0, LEN(Table1[[#This Row],[review_id]]) - LEN(SUBSTITUTE(Table1[[#This Row],[review_id]], ",", "")) + 1)</f>
        <v>8</v>
      </c>
      <c r="W1212" t="s">
        <v>8487</v>
      </c>
      <c r="X1212" t="s">
        <v>8488</v>
      </c>
      <c r="Y1212" t="s">
        <v>8489</v>
      </c>
      <c r="Z1212" t="s">
        <v>8490</v>
      </c>
    </row>
    <row r="1213" spans="1:26" hidden="1" x14ac:dyDescent="0.25">
      <c r="A1213" t="s">
        <v>8491</v>
      </c>
      <c r="B1213" t="s">
        <v>10658</v>
      </c>
      <c r="C1213" t="s">
        <v>9505</v>
      </c>
      <c r="D1213" t="str">
        <f>TRIM(LEFT(SUBSTITUTE(SUBSTITUTE(SUBSTITUTE(Table1[[#This Row],[Product_category]],"&amp;"," &amp; "),"HomeImprovement","Home Improvement"),"Car&amp;Motorbike","Car &amp; Motorbike"),999))</f>
        <v>Home &amp; Kitchen</v>
      </c>
      <c r="E1213" s="1" t="s">
        <v>9519</v>
      </c>
      <c r="F1213">
        <v>499</v>
      </c>
      <c r="G1213" s="1">
        <v>2199</v>
      </c>
      <c r="H1213" s="1" t="str">
        <f>IF(Table1[[#This Row],[actual_price]]&lt;500,"&lt;500",
   IF(Table1[[#This Row],[actual_price]]&lt;=1000,"500–1000",IF(Table1[[#This Row],[actual_price]]&lt;=10000, "1000-10000",IF(Table1[[#This Row],[actual_price]]&lt;=50000, "10000-50000",IF(Table1[[#This Row],[actual_price]]&lt;=100000, "50000-100000","&gt;100000")))))</f>
        <v>1000-10000</v>
      </c>
      <c r="I1213" s="1" t="str">
        <f>IF(Table1[[#This Row],[discount_percentage]] &lt;=20%, "0-20%",IF(Table1[[#This Row],[discount_percentage]] &lt;=50%, "20-50%", IF(Table1[[#This Row],[discount_percentage]] &lt;=70%, "50-70%", "70-100%" )))</f>
        <v>70-100%</v>
      </c>
      <c r="J1213" s="1" t="str">
        <f>IF(Table1[[#This Row],[discount_percentage]] &gt;= 50%, "Over 50% discount", "Below 50% discount")</f>
        <v>Over 50% discount</v>
      </c>
      <c r="K1213" s="4">
        <v>0.77</v>
      </c>
      <c r="L1213">
        <v>3.7</v>
      </c>
      <c r="M1213">
        <f>ROUND(Table1[[#This Row],[rating]], 0)</f>
        <v>4</v>
      </c>
      <c r="N1213">
        <v>53</v>
      </c>
      <c r="O1213" s="1">
        <f>Table1[[#This Row],[rating]]*Table1[[#This Row],[ rating_count ]]</f>
        <v>196.10000000000002</v>
      </c>
      <c r="P1213" s="1" t="str">
        <f>IF(Table1[[#This Row],[ rating_count ]]&lt;= 1000, "&lt;=1000", "&gt;=1000" )</f>
        <v>&lt;=1000</v>
      </c>
      <c r="Q1213" s="1">
        <f>Table1[[#This Row],[ rating_count ]]*Table1[[#This Row],[actual_price]]</f>
        <v>116547</v>
      </c>
      <c r="R1213" t="s">
        <v>11844</v>
      </c>
      <c r="S1213" s="6" t="s">
        <v>8492</v>
      </c>
      <c r="T1213" t="s">
        <v>7615</v>
      </c>
      <c r="U1213" t="s">
        <v>8494</v>
      </c>
      <c r="V1213">
        <f>IF(TRIM(Table1[[#This Row],[review_id]])="", 0, LEN(Table1[[#This Row],[review_id]]) - LEN(SUBSTITUTE(Table1[[#This Row],[review_id]], ",", "")) + 1)</f>
        <v>8</v>
      </c>
      <c r="W1213" t="s">
        <v>8495</v>
      </c>
      <c r="X1213" t="s">
        <v>8496</v>
      </c>
      <c r="Y1213" t="s">
        <v>8497</v>
      </c>
      <c r="Z1213" t="s">
        <v>8498</v>
      </c>
    </row>
    <row r="1214" spans="1:26" hidden="1" x14ac:dyDescent="0.25">
      <c r="A1214" t="s">
        <v>8499</v>
      </c>
      <c r="B1214" t="s">
        <v>10659</v>
      </c>
      <c r="C1214" t="s">
        <v>9505</v>
      </c>
      <c r="D1214" t="str">
        <f>TRIM(LEFT(SUBSTITUTE(SUBSTITUTE(SUBSTITUTE(Table1[[#This Row],[Product_category]],"&amp;"," &amp; "),"HomeImprovement","Home Improvement"),"Car&amp;Motorbike","Car &amp; Motorbike"),999))</f>
        <v>Home &amp; Kitchen</v>
      </c>
      <c r="E1214" s="1" t="s">
        <v>9520</v>
      </c>
      <c r="F1214" s="1">
        <v>6999</v>
      </c>
      <c r="G1214" s="1">
        <v>14999</v>
      </c>
      <c r="H1214" s="1" t="str">
        <f>IF(Table1[[#This Row],[actual_price]]&lt;500,"&lt;500",
   IF(Table1[[#This Row],[actual_price]]&lt;=1000,"500–1000",IF(Table1[[#This Row],[actual_price]]&lt;=10000, "1000-10000",IF(Table1[[#This Row],[actual_price]]&lt;=50000, "10000-50000",IF(Table1[[#This Row],[actual_price]]&lt;=100000, "50000-100000","&gt;100000")))))</f>
        <v>10000-50000</v>
      </c>
      <c r="I1214" s="1" t="str">
        <f>IF(Table1[[#This Row],[discount_percentage]] &lt;=20%, "0-20%",IF(Table1[[#This Row],[discount_percentage]] &lt;=50%, "20-50%", IF(Table1[[#This Row],[discount_percentage]] &lt;=70%, "50-70%", "70-100%" )))</f>
        <v>50-70%</v>
      </c>
      <c r="J1214" s="1" t="str">
        <f>IF(Table1[[#This Row],[discount_percentage]] &gt;= 50%, "Over 50% discount", "Below 50% discount")</f>
        <v>Over 50% discount</v>
      </c>
      <c r="K1214" s="4">
        <v>0.53</v>
      </c>
      <c r="L1214">
        <v>4.0999999999999996</v>
      </c>
      <c r="M1214">
        <f>ROUND(Table1[[#This Row],[rating]], 0)</f>
        <v>4</v>
      </c>
      <c r="N1214" s="1">
        <v>1728</v>
      </c>
      <c r="O1214" s="1">
        <f>Table1[[#This Row],[rating]]*Table1[[#This Row],[ rating_count ]]</f>
        <v>7084.7999999999993</v>
      </c>
      <c r="P1214" s="1" t="str">
        <f>IF(Table1[[#This Row],[ rating_count ]]&lt;= 1000, "&lt;=1000", "&gt;=1000" )</f>
        <v>&gt;=1000</v>
      </c>
      <c r="Q1214" s="1">
        <f>Table1[[#This Row],[ rating_count ]]*Table1[[#This Row],[actual_price]]</f>
        <v>25918272</v>
      </c>
      <c r="R1214" t="s">
        <v>11845</v>
      </c>
      <c r="S1214" s="6" t="s">
        <v>8500</v>
      </c>
      <c r="T1214" t="s">
        <v>12347</v>
      </c>
      <c r="U1214" t="s">
        <v>8501</v>
      </c>
      <c r="V1214">
        <f>IF(TRIM(Table1[[#This Row],[review_id]])="", 0, LEN(Table1[[#This Row],[review_id]]) - LEN(SUBSTITUTE(Table1[[#This Row],[review_id]], ",", "")) + 1)</f>
        <v>8</v>
      </c>
      <c r="W1214" t="s">
        <v>8502</v>
      </c>
      <c r="X1214" t="s">
        <v>8503</v>
      </c>
      <c r="Y1214" t="s">
        <v>8504</v>
      </c>
      <c r="Z1214" t="s">
        <v>8505</v>
      </c>
    </row>
    <row r="1215" spans="1:26" hidden="1" x14ac:dyDescent="0.25">
      <c r="A1215" t="s">
        <v>8506</v>
      </c>
      <c r="B1215" t="s">
        <v>10660</v>
      </c>
      <c r="C1215" t="s">
        <v>9505</v>
      </c>
      <c r="D1215" t="str">
        <f>TRIM(LEFT(SUBSTITUTE(SUBSTITUTE(SUBSTITUTE(Table1[[#This Row],[Product_category]],"&amp;"," &amp; "),"HomeImprovement","Home Improvement"),"Car&amp;Motorbike","Car &amp; Motorbike"),999))</f>
        <v>Home &amp; Kitchen</v>
      </c>
      <c r="E1215" t="s">
        <v>9519</v>
      </c>
      <c r="F1215" s="1">
        <v>1595</v>
      </c>
      <c r="G1215" s="1">
        <v>1799</v>
      </c>
      <c r="H1215" s="1" t="str">
        <f>IF(Table1[[#This Row],[actual_price]]&lt;500,"&lt;500",
   IF(Table1[[#This Row],[actual_price]]&lt;=1000,"500–1000",IF(Table1[[#This Row],[actual_price]]&lt;=10000, "1000-10000",IF(Table1[[#This Row],[actual_price]]&lt;=50000, "10000-50000",IF(Table1[[#This Row],[actual_price]]&lt;=100000, "50000-100000","&gt;100000")))))</f>
        <v>1000-10000</v>
      </c>
      <c r="I1215" s="1" t="str">
        <f>IF(Table1[[#This Row],[discount_percentage]] &lt;=20%, "0-20%",IF(Table1[[#This Row],[discount_percentage]] &lt;=50%, "20-50%", IF(Table1[[#This Row],[discount_percentage]] &lt;=70%, "50-70%", "70-100%" )))</f>
        <v>0-20%</v>
      </c>
      <c r="J1215" s="1" t="str">
        <f>IF(Table1[[#This Row],[discount_percentage]] &gt;= 50%, "Over 50% discount", "Below 50% discount")</f>
        <v>Below 50% discount</v>
      </c>
      <c r="K1215" s="4">
        <v>0.11</v>
      </c>
      <c r="L1215">
        <v>4</v>
      </c>
      <c r="M1215">
        <f>ROUND(Table1[[#This Row],[rating]], 0)</f>
        <v>4</v>
      </c>
      <c r="N1215" s="1">
        <v>2877</v>
      </c>
      <c r="O1215" s="1">
        <f>Table1[[#This Row],[rating]]*Table1[[#This Row],[ rating_count ]]</f>
        <v>11508</v>
      </c>
      <c r="P1215" s="1" t="str">
        <f>IF(Table1[[#This Row],[ rating_count ]]&lt;= 1000, "&lt;=1000", "&gt;=1000" )</f>
        <v>&gt;=1000</v>
      </c>
      <c r="Q1215" s="1">
        <f>Table1[[#This Row],[ rating_count ]]*Table1[[#This Row],[actual_price]]</f>
        <v>5175723</v>
      </c>
      <c r="R1215" t="s">
        <v>11846</v>
      </c>
      <c r="S1215" s="6" t="s">
        <v>8507</v>
      </c>
      <c r="T1215" t="s">
        <v>7630</v>
      </c>
      <c r="U1215" t="s">
        <v>8509</v>
      </c>
      <c r="V1215">
        <f>IF(TRIM(Table1[[#This Row],[review_id]])="", 0, LEN(Table1[[#This Row],[review_id]]) - LEN(SUBSTITUTE(Table1[[#This Row],[review_id]], ",", "")) + 1)</f>
        <v>8</v>
      </c>
      <c r="W1215" t="s">
        <v>8510</v>
      </c>
      <c r="X1215" t="s">
        <v>8511</v>
      </c>
      <c r="Y1215" t="s">
        <v>8512</v>
      </c>
      <c r="Z1215" t="s">
        <v>8513</v>
      </c>
    </row>
    <row r="1216" spans="1:26" hidden="1" x14ac:dyDescent="0.25">
      <c r="A1216" t="s">
        <v>8514</v>
      </c>
      <c r="B1216" t="s">
        <v>10661</v>
      </c>
      <c r="C1216" t="s">
        <v>9505</v>
      </c>
      <c r="D1216" t="str">
        <f>TRIM(LEFT(SUBSTITUTE(SUBSTITUTE(SUBSTITUTE(Table1[[#This Row],[Product_category]],"&amp;"," &amp; "),"HomeImprovement","Home Improvement"),"Car&amp;Motorbike","Car &amp; Motorbike"),999))</f>
        <v>Home &amp; Kitchen</v>
      </c>
      <c r="E1216" s="1" t="s">
        <v>9519</v>
      </c>
      <c r="F1216" s="1">
        <v>1049</v>
      </c>
      <c r="G1216" s="1">
        <v>1950</v>
      </c>
      <c r="H1216" s="1" t="str">
        <f>IF(Table1[[#This Row],[actual_price]]&lt;500,"&lt;500",
   IF(Table1[[#This Row],[actual_price]]&lt;=1000,"500–1000",IF(Table1[[#This Row],[actual_price]]&lt;=10000, "1000-10000",IF(Table1[[#This Row],[actual_price]]&lt;=50000, "10000-50000",IF(Table1[[#This Row],[actual_price]]&lt;=100000, "50000-100000","&gt;100000")))))</f>
        <v>1000-10000</v>
      </c>
      <c r="I1216" s="1" t="str">
        <f>IF(Table1[[#This Row],[discount_percentage]] &lt;=20%, "0-20%",IF(Table1[[#This Row],[discount_percentage]] &lt;=50%, "20-50%", IF(Table1[[#This Row],[discount_percentage]] &lt;=70%, "50-70%", "70-100%" )))</f>
        <v>20-50%</v>
      </c>
      <c r="J1216" s="1" t="str">
        <f>IF(Table1[[#This Row],[discount_percentage]] &gt;= 50%, "Over 50% discount", "Below 50% discount")</f>
        <v>Below 50% discount</v>
      </c>
      <c r="K1216" s="4">
        <v>0.46</v>
      </c>
      <c r="L1216">
        <v>3.8</v>
      </c>
      <c r="M1216">
        <f>ROUND(Table1[[#This Row],[rating]], 0)</f>
        <v>4</v>
      </c>
      <c r="N1216">
        <v>250</v>
      </c>
      <c r="O1216" s="1">
        <f>Table1[[#This Row],[rating]]*Table1[[#This Row],[ rating_count ]]</f>
        <v>950</v>
      </c>
      <c r="P1216" s="1" t="str">
        <f>IF(Table1[[#This Row],[ rating_count ]]&lt;= 1000, "&lt;=1000", "&gt;=1000" )</f>
        <v>&lt;=1000</v>
      </c>
      <c r="Q1216" s="1">
        <f>Table1[[#This Row],[ rating_count ]]*Table1[[#This Row],[actual_price]]</f>
        <v>487500</v>
      </c>
      <c r="R1216" t="s">
        <v>11847</v>
      </c>
      <c r="S1216" s="6" t="s">
        <v>8515</v>
      </c>
      <c r="T1216" t="s">
        <v>7638</v>
      </c>
      <c r="U1216" t="s">
        <v>8516</v>
      </c>
      <c r="V1216">
        <f>IF(TRIM(Table1[[#This Row],[review_id]])="", 0, LEN(Table1[[#This Row],[review_id]]) - LEN(SUBSTITUTE(Table1[[#This Row],[review_id]], ",", "")) + 1)</f>
        <v>8</v>
      </c>
      <c r="W1216" t="s">
        <v>8517</v>
      </c>
      <c r="X1216" t="s">
        <v>8518</v>
      </c>
      <c r="Y1216" t="s">
        <v>8519</v>
      </c>
      <c r="Z1216" t="s">
        <v>8520</v>
      </c>
    </row>
    <row r="1217" spans="1:26" hidden="1" x14ac:dyDescent="0.25">
      <c r="A1217" t="s">
        <v>8521</v>
      </c>
      <c r="B1217" t="s">
        <v>10662</v>
      </c>
      <c r="C1217" t="s">
        <v>9505</v>
      </c>
      <c r="D1217" t="str">
        <f>TRIM(LEFT(SUBSTITUTE(SUBSTITUTE(SUBSTITUTE(Table1[[#This Row],[Product_category]],"&amp;"," &amp; "),"HomeImprovement","Home Improvement"),"Car&amp;Motorbike","Car &amp; Motorbike"),999))</f>
        <v>Home &amp; Kitchen</v>
      </c>
      <c r="E1217" s="1" t="s">
        <v>9519</v>
      </c>
      <c r="F1217" s="1">
        <v>1182</v>
      </c>
      <c r="G1217" s="1">
        <v>2995</v>
      </c>
      <c r="H1217" s="1" t="str">
        <f>IF(Table1[[#This Row],[actual_price]]&lt;500,"&lt;500",
   IF(Table1[[#This Row],[actual_price]]&lt;=1000,"500–1000",IF(Table1[[#This Row],[actual_price]]&lt;=10000, "1000-10000",IF(Table1[[#This Row],[actual_price]]&lt;=50000, "10000-50000",IF(Table1[[#This Row],[actual_price]]&lt;=100000, "50000-100000","&gt;100000")))))</f>
        <v>1000-10000</v>
      </c>
      <c r="I1217" s="1" t="str">
        <f>IF(Table1[[#This Row],[discount_percentage]] &lt;=20%, "0-20%",IF(Table1[[#This Row],[discount_percentage]] &lt;=50%, "20-50%", IF(Table1[[#This Row],[discount_percentage]] &lt;=70%, "50-70%", "70-100%" )))</f>
        <v>50-70%</v>
      </c>
      <c r="J1217" s="1" t="str">
        <f>IF(Table1[[#This Row],[discount_percentage]] &gt;= 50%, "Over 50% discount", "Below 50% discount")</f>
        <v>Over 50% discount</v>
      </c>
      <c r="K1217" s="4">
        <v>0.61</v>
      </c>
      <c r="L1217">
        <v>4.2</v>
      </c>
      <c r="M1217">
        <f>ROUND(Table1[[#This Row],[rating]], 0)</f>
        <v>4</v>
      </c>
      <c r="N1217" s="1">
        <v>5178</v>
      </c>
      <c r="O1217" s="1">
        <f>Table1[[#This Row],[rating]]*Table1[[#This Row],[ rating_count ]]</f>
        <v>21747.600000000002</v>
      </c>
      <c r="P1217" s="1" t="str">
        <f>IF(Table1[[#This Row],[ rating_count ]]&lt;= 1000, "&lt;=1000", "&gt;=1000" )</f>
        <v>&gt;=1000</v>
      </c>
      <c r="Q1217" s="1">
        <f>Table1[[#This Row],[ rating_count ]]*Table1[[#This Row],[actual_price]]</f>
        <v>15508110</v>
      </c>
      <c r="R1217" t="s">
        <v>11848</v>
      </c>
      <c r="S1217" s="6" t="s">
        <v>8522</v>
      </c>
      <c r="T1217" t="s">
        <v>12348</v>
      </c>
      <c r="U1217" t="s">
        <v>8524</v>
      </c>
      <c r="V1217">
        <f>IF(TRIM(Table1[[#This Row],[review_id]])="", 0, LEN(Table1[[#This Row],[review_id]]) - LEN(SUBSTITUTE(Table1[[#This Row],[review_id]], ",", "")) + 1)</f>
        <v>8</v>
      </c>
      <c r="W1217" t="s">
        <v>8525</v>
      </c>
      <c r="X1217" t="s">
        <v>8526</v>
      </c>
      <c r="Y1217" t="s">
        <v>8527</v>
      </c>
      <c r="Z1217" t="s">
        <v>8528</v>
      </c>
    </row>
    <row r="1218" spans="1:26" hidden="1" x14ac:dyDescent="0.25">
      <c r="A1218" t="s">
        <v>8529</v>
      </c>
      <c r="B1218" t="s">
        <v>10663</v>
      </c>
      <c r="C1218" t="s">
        <v>9505</v>
      </c>
      <c r="D1218" t="str">
        <f>TRIM(LEFT(SUBSTITUTE(SUBSTITUTE(SUBSTITUTE(Table1[[#This Row],[Product_category]],"&amp;"," &amp; "),"HomeImprovement","Home Improvement"),"Car&amp;Motorbike","Car &amp; Motorbike"),999))</f>
        <v>Home &amp; Kitchen</v>
      </c>
      <c r="E1218" s="1" t="s">
        <v>9519</v>
      </c>
      <c r="F1218">
        <v>499</v>
      </c>
      <c r="G1218">
        <v>999</v>
      </c>
      <c r="H1218" t="str">
        <f>IF(Table1[[#This Row],[actual_price]]&lt;500,"&lt;500",
   IF(Table1[[#This Row],[actual_price]]&lt;=1000,"500–1000",IF(Table1[[#This Row],[actual_price]]&lt;=10000, "1000-10000",IF(Table1[[#This Row],[actual_price]]&lt;=50000, "10000-50000",IF(Table1[[#This Row],[actual_price]]&lt;=100000, "50000-100000","&gt;100000")))))</f>
        <v>500–1000</v>
      </c>
      <c r="I1218" t="str">
        <f>IF(Table1[[#This Row],[discount_percentage]] &lt;=20%, "0-20%",IF(Table1[[#This Row],[discount_percentage]] &lt;=50%, "20-50%", IF(Table1[[#This Row],[discount_percentage]] &lt;=70%, "50-70%", "70-100%" )))</f>
        <v>20-50%</v>
      </c>
      <c r="J1218" s="1" t="str">
        <f>IF(Table1[[#This Row],[discount_percentage]] &gt;= 50%, "Over 50% discount", "Below 50% discount")</f>
        <v>Over 50% discount</v>
      </c>
      <c r="K1218" s="4">
        <v>0.5</v>
      </c>
      <c r="L1218">
        <v>4.5999999999999996</v>
      </c>
      <c r="M1218">
        <f>ROUND(Table1[[#This Row],[rating]], 0)</f>
        <v>5</v>
      </c>
      <c r="N1218">
        <v>79</v>
      </c>
      <c r="O1218" s="1">
        <f>Table1[[#This Row],[rating]]*Table1[[#This Row],[ rating_count ]]</f>
        <v>363.4</v>
      </c>
      <c r="P1218" s="1" t="str">
        <f>IF(Table1[[#This Row],[ rating_count ]]&lt;= 1000, "&lt;=1000", "&gt;=1000" )</f>
        <v>&lt;=1000</v>
      </c>
      <c r="Q1218" s="1">
        <f>Table1[[#This Row],[ rating_count ]]*Table1[[#This Row],[actual_price]]</f>
        <v>78921</v>
      </c>
      <c r="R1218" t="s">
        <v>11849</v>
      </c>
      <c r="S1218" s="6" t="s">
        <v>8530</v>
      </c>
      <c r="T1218" t="s">
        <v>7653</v>
      </c>
      <c r="U1218" t="s">
        <v>8531</v>
      </c>
      <c r="V1218">
        <f>IF(TRIM(Table1[[#This Row],[review_id]])="", 0, LEN(Table1[[#This Row],[review_id]]) - LEN(SUBSTITUTE(Table1[[#This Row],[review_id]], ",", "")) + 1)</f>
        <v>8</v>
      </c>
      <c r="W1218" t="s">
        <v>8532</v>
      </c>
      <c r="X1218" t="s">
        <v>8533</v>
      </c>
      <c r="Y1218" t="s">
        <v>8534</v>
      </c>
      <c r="Z1218" t="s">
        <v>8535</v>
      </c>
    </row>
    <row r="1219" spans="1:26" hidden="1" x14ac:dyDescent="0.25">
      <c r="A1219" t="s">
        <v>8536</v>
      </c>
      <c r="B1219" t="s">
        <v>10664</v>
      </c>
      <c r="C1219" t="s">
        <v>9505</v>
      </c>
      <c r="D1219" t="str">
        <f>TRIM(LEFT(SUBSTITUTE(SUBSTITUTE(SUBSTITUTE(Table1[[#This Row],[Product_category]],"&amp;"," &amp; "),"HomeImprovement","Home Improvement"),"Car&amp;Motorbike","Car &amp; Motorbike"),999))</f>
        <v>Home &amp; Kitchen</v>
      </c>
      <c r="E1219" s="1" t="s">
        <v>9519</v>
      </c>
      <c r="F1219" s="1">
        <v>8799</v>
      </c>
      <c r="G1219" s="1">
        <v>11995</v>
      </c>
      <c r="H1219" s="1" t="str">
        <f>IF(Table1[[#This Row],[actual_price]]&lt;500,"&lt;500",
   IF(Table1[[#This Row],[actual_price]]&lt;=1000,"500–1000",IF(Table1[[#This Row],[actual_price]]&lt;=10000, "1000-10000",IF(Table1[[#This Row],[actual_price]]&lt;=50000, "10000-50000",IF(Table1[[#This Row],[actual_price]]&lt;=100000, "50000-100000","&gt;100000")))))</f>
        <v>10000-50000</v>
      </c>
      <c r="I1219" s="1" t="str">
        <f>IF(Table1[[#This Row],[discount_percentage]] &lt;=20%, "0-20%",IF(Table1[[#This Row],[discount_percentage]] &lt;=50%, "20-50%", IF(Table1[[#This Row],[discount_percentage]] &lt;=70%, "50-70%", "70-100%" )))</f>
        <v>20-50%</v>
      </c>
      <c r="J1219" s="1" t="str">
        <f>IF(Table1[[#This Row],[discount_percentage]] &gt;= 50%, "Over 50% discount", "Below 50% discount")</f>
        <v>Below 50% discount</v>
      </c>
      <c r="K1219" s="4">
        <v>0.27</v>
      </c>
      <c r="L1219">
        <v>4.0999999999999996</v>
      </c>
      <c r="M1219">
        <f>ROUND(Table1[[#This Row],[rating]], 0)</f>
        <v>4</v>
      </c>
      <c r="N1219" s="1">
        <v>4157</v>
      </c>
      <c r="O1219" s="1">
        <f>Table1[[#This Row],[rating]]*Table1[[#This Row],[ rating_count ]]</f>
        <v>17043.699999999997</v>
      </c>
      <c r="P1219" s="1" t="str">
        <f>IF(Table1[[#This Row],[ rating_count ]]&lt;= 1000, "&lt;=1000", "&gt;=1000" )</f>
        <v>&gt;=1000</v>
      </c>
      <c r="Q1219" s="1">
        <f>Table1[[#This Row],[ rating_count ]]*Table1[[#This Row],[actual_price]]</f>
        <v>49863215</v>
      </c>
      <c r="R1219" t="s">
        <v>11850</v>
      </c>
      <c r="S1219" s="6" t="s">
        <v>8537</v>
      </c>
      <c r="T1219" t="s">
        <v>7661</v>
      </c>
      <c r="U1219" t="s">
        <v>8539</v>
      </c>
      <c r="V1219">
        <f>IF(TRIM(Table1[[#This Row],[review_id]])="", 0, LEN(Table1[[#This Row],[review_id]]) - LEN(SUBSTITUTE(Table1[[#This Row],[review_id]], ",", "")) + 1)</f>
        <v>8</v>
      </c>
      <c r="W1219" t="s">
        <v>8540</v>
      </c>
      <c r="X1219" t="s">
        <v>8541</v>
      </c>
      <c r="Y1219" t="s">
        <v>8542</v>
      </c>
      <c r="Z1219" t="s">
        <v>8543</v>
      </c>
    </row>
    <row r="1220" spans="1:26" hidden="1" x14ac:dyDescent="0.25">
      <c r="A1220" t="s">
        <v>8544</v>
      </c>
      <c r="B1220" t="s">
        <v>10665</v>
      </c>
      <c r="C1220" t="s">
        <v>9505</v>
      </c>
      <c r="D1220" t="str">
        <f>TRIM(LEFT(SUBSTITUTE(SUBSTITUTE(SUBSTITUTE(Table1[[#This Row],[Product_category]],"&amp;"," &amp; "),"HomeImprovement","Home Improvement"),"Car&amp;Motorbike","Car &amp; Motorbike"),999))</f>
        <v>Home &amp; Kitchen</v>
      </c>
      <c r="E1220" t="s">
        <v>9519</v>
      </c>
      <c r="F1220" s="1">
        <v>1529</v>
      </c>
      <c r="G1220" s="1">
        <v>2999</v>
      </c>
      <c r="H1220" s="1" t="str">
        <f>IF(Table1[[#This Row],[actual_price]]&lt;500,"&lt;500",
   IF(Table1[[#This Row],[actual_price]]&lt;=1000,"500–1000",IF(Table1[[#This Row],[actual_price]]&lt;=10000, "1000-10000",IF(Table1[[#This Row],[actual_price]]&lt;=50000, "10000-50000",IF(Table1[[#This Row],[actual_price]]&lt;=100000, "50000-100000","&gt;100000")))))</f>
        <v>1000-10000</v>
      </c>
      <c r="I1220" s="1" t="str">
        <f>IF(Table1[[#This Row],[discount_percentage]] &lt;=20%, "0-20%",IF(Table1[[#This Row],[discount_percentage]] &lt;=50%, "20-50%", IF(Table1[[#This Row],[discount_percentage]] &lt;=70%, "50-70%", "70-100%" )))</f>
        <v>20-50%</v>
      </c>
      <c r="J1220" s="1" t="str">
        <f>IF(Table1[[#This Row],[discount_percentage]] &gt;= 50%, "Over 50% discount", "Below 50% discount")</f>
        <v>Below 50% discount</v>
      </c>
      <c r="K1220" s="4">
        <v>0.49</v>
      </c>
      <c r="L1220">
        <v>3.3</v>
      </c>
      <c r="M1220">
        <f>ROUND(Table1[[#This Row],[rating]], 0)</f>
        <v>3</v>
      </c>
      <c r="N1220">
        <v>29</v>
      </c>
      <c r="O1220" s="1">
        <f>Table1[[#This Row],[rating]]*Table1[[#This Row],[ rating_count ]]</f>
        <v>95.699999999999989</v>
      </c>
      <c r="P1220" s="1" t="str">
        <f>IF(Table1[[#This Row],[ rating_count ]]&lt;= 1000, "&lt;=1000", "&gt;=1000" )</f>
        <v>&lt;=1000</v>
      </c>
      <c r="Q1220" s="1">
        <f>Table1[[#This Row],[ rating_count ]]*Table1[[#This Row],[actual_price]]</f>
        <v>86971</v>
      </c>
      <c r="R1220" t="s">
        <v>11851</v>
      </c>
      <c r="S1220" s="6" t="s">
        <v>8545</v>
      </c>
      <c r="T1220" t="s">
        <v>7669</v>
      </c>
      <c r="U1220" t="s">
        <v>8546</v>
      </c>
      <c r="V1220">
        <f>IF(TRIM(Table1[[#This Row],[review_id]])="", 0, LEN(Table1[[#This Row],[review_id]]) - LEN(SUBSTITUTE(Table1[[#This Row],[review_id]], ",", "")) + 1)</f>
        <v>8</v>
      </c>
      <c r="W1220" t="s">
        <v>8547</v>
      </c>
      <c r="X1220" t="s">
        <v>8548</v>
      </c>
      <c r="Y1220" t="s">
        <v>8549</v>
      </c>
      <c r="Z1220" t="s">
        <v>8550</v>
      </c>
    </row>
    <row r="1221" spans="1:26" hidden="1" x14ac:dyDescent="0.25">
      <c r="A1221" t="s">
        <v>8551</v>
      </c>
      <c r="B1221" t="s">
        <v>10666</v>
      </c>
      <c r="C1221" t="s">
        <v>9505</v>
      </c>
      <c r="D1221" t="str">
        <f>TRIM(LEFT(SUBSTITUTE(SUBSTITUTE(SUBSTITUTE(Table1[[#This Row],[Product_category]],"&amp;"," &amp; "),"HomeImprovement","Home Improvement"),"Car&amp;Motorbike","Car &amp; Motorbike"),999))</f>
        <v>Home &amp; Kitchen</v>
      </c>
      <c r="E1221" t="s">
        <v>9519</v>
      </c>
      <c r="F1221" s="1">
        <v>1199</v>
      </c>
      <c r="G1221" s="1">
        <v>1690</v>
      </c>
      <c r="H1221" s="1" t="str">
        <f>IF(Table1[[#This Row],[actual_price]]&lt;500,"&lt;500",
   IF(Table1[[#This Row],[actual_price]]&lt;=1000,"500–1000",IF(Table1[[#This Row],[actual_price]]&lt;=10000, "1000-10000",IF(Table1[[#This Row],[actual_price]]&lt;=50000, "10000-50000",IF(Table1[[#This Row],[actual_price]]&lt;=100000, "50000-100000","&gt;100000")))))</f>
        <v>1000-10000</v>
      </c>
      <c r="I1221" s="1" t="str">
        <f>IF(Table1[[#This Row],[discount_percentage]] &lt;=20%, "0-20%",IF(Table1[[#This Row],[discount_percentage]] &lt;=50%, "20-50%", IF(Table1[[#This Row],[discount_percentage]] &lt;=70%, "50-70%", "70-100%" )))</f>
        <v>20-50%</v>
      </c>
      <c r="J1221" s="1" t="str">
        <f>IF(Table1[[#This Row],[discount_percentage]] &gt;= 50%, "Over 50% discount", "Below 50% discount")</f>
        <v>Below 50% discount</v>
      </c>
      <c r="K1221" s="4">
        <v>0.28999999999999998</v>
      </c>
      <c r="L1221">
        <v>4.2</v>
      </c>
      <c r="M1221">
        <f>ROUND(Table1[[#This Row],[rating]], 0)</f>
        <v>4</v>
      </c>
      <c r="N1221" s="1">
        <v>4580</v>
      </c>
      <c r="O1221" s="1">
        <f>Table1[[#This Row],[rating]]*Table1[[#This Row],[ rating_count ]]</f>
        <v>19236</v>
      </c>
      <c r="P1221" s="1" t="str">
        <f>IF(Table1[[#This Row],[ rating_count ]]&lt;= 1000, "&lt;=1000", "&gt;=1000" )</f>
        <v>&gt;=1000</v>
      </c>
      <c r="Q1221" s="1">
        <f>Table1[[#This Row],[ rating_count ]]*Table1[[#This Row],[actual_price]]</f>
        <v>7740200</v>
      </c>
      <c r="R1221" t="s">
        <v>11852</v>
      </c>
      <c r="S1221" s="6" t="s">
        <v>8552</v>
      </c>
      <c r="T1221" t="s">
        <v>7677</v>
      </c>
      <c r="U1221" t="s">
        <v>8554</v>
      </c>
      <c r="V1221">
        <f>IF(TRIM(Table1[[#This Row],[review_id]])="", 0, LEN(Table1[[#This Row],[review_id]]) - LEN(SUBSTITUTE(Table1[[#This Row],[review_id]], ",", "")) + 1)</f>
        <v>8</v>
      </c>
      <c r="W1221" t="s">
        <v>8555</v>
      </c>
      <c r="X1221" t="s">
        <v>8556</v>
      </c>
      <c r="Y1221" t="s">
        <v>8557</v>
      </c>
      <c r="Z1221" t="s">
        <v>8558</v>
      </c>
    </row>
    <row r="1222" spans="1:26" hidden="1" x14ac:dyDescent="0.25">
      <c r="A1222" t="s">
        <v>8559</v>
      </c>
      <c r="B1222" t="s">
        <v>10667</v>
      </c>
      <c r="C1222" t="s">
        <v>9505</v>
      </c>
      <c r="D1222" t="str">
        <f>TRIM(LEFT(SUBSTITUTE(SUBSTITUTE(SUBSTITUTE(Table1[[#This Row],[Product_category]],"&amp;"," &amp; "),"HomeImprovement","Home Improvement"),"Car&amp;Motorbike","Car &amp; Motorbike"),999))</f>
        <v>Home &amp; Kitchen</v>
      </c>
      <c r="E1222" t="s">
        <v>9519</v>
      </c>
      <c r="F1222" s="1">
        <v>1052</v>
      </c>
      <c r="G1222" s="1">
        <v>1790</v>
      </c>
      <c r="H1222" s="1" t="str">
        <f>IF(Table1[[#This Row],[actual_price]]&lt;500,"&lt;500",
   IF(Table1[[#This Row],[actual_price]]&lt;=1000,"500–1000",IF(Table1[[#This Row],[actual_price]]&lt;=10000, "1000-10000",IF(Table1[[#This Row],[actual_price]]&lt;=50000, "10000-50000",IF(Table1[[#This Row],[actual_price]]&lt;=100000, "50000-100000","&gt;100000")))))</f>
        <v>1000-10000</v>
      </c>
      <c r="I1222" s="1" t="str">
        <f>IF(Table1[[#This Row],[discount_percentage]] &lt;=20%, "0-20%",IF(Table1[[#This Row],[discount_percentage]] &lt;=50%, "20-50%", IF(Table1[[#This Row],[discount_percentage]] &lt;=70%, "50-70%", "70-100%" )))</f>
        <v>20-50%</v>
      </c>
      <c r="J1222" s="1" t="str">
        <f>IF(Table1[[#This Row],[discount_percentage]] &gt;= 50%, "Over 50% discount", "Below 50% discount")</f>
        <v>Below 50% discount</v>
      </c>
      <c r="K1222" s="4">
        <v>0.41</v>
      </c>
      <c r="L1222">
        <v>4.3</v>
      </c>
      <c r="M1222">
        <f>ROUND(Table1[[#This Row],[rating]], 0)</f>
        <v>4</v>
      </c>
      <c r="N1222" s="1">
        <v>1404</v>
      </c>
      <c r="O1222" s="1">
        <f>Table1[[#This Row],[rating]]*Table1[[#This Row],[ rating_count ]]</f>
        <v>6037.2</v>
      </c>
      <c r="P1222" s="1" t="str">
        <f>IF(Table1[[#This Row],[ rating_count ]]&lt;= 1000, "&lt;=1000", "&gt;=1000" )</f>
        <v>&gt;=1000</v>
      </c>
      <c r="Q1222" s="1">
        <f>Table1[[#This Row],[ rating_count ]]*Table1[[#This Row],[actual_price]]</f>
        <v>2513160</v>
      </c>
      <c r="R1222" t="s">
        <v>11853</v>
      </c>
      <c r="S1222" s="6" t="s">
        <v>8560</v>
      </c>
      <c r="T1222" t="s">
        <v>7685</v>
      </c>
      <c r="U1222" t="s">
        <v>8561</v>
      </c>
      <c r="V1222">
        <f>IF(TRIM(Table1[[#This Row],[review_id]])="", 0, LEN(Table1[[#This Row],[review_id]]) - LEN(SUBSTITUTE(Table1[[#This Row],[review_id]], ",", "")) + 1)</f>
        <v>8</v>
      </c>
      <c r="W1222" t="s">
        <v>8562</v>
      </c>
      <c r="X1222" t="s">
        <v>8563</v>
      </c>
      <c r="Y1222" t="s">
        <v>8564</v>
      </c>
      <c r="Z1222" t="s">
        <v>8565</v>
      </c>
    </row>
    <row r="1223" spans="1:26" hidden="1" x14ac:dyDescent="0.25">
      <c r="A1223" t="s">
        <v>8566</v>
      </c>
      <c r="B1223" t="s">
        <v>10668</v>
      </c>
      <c r="C1223" t="s">
        <v>9505</v>
      </c>
      <c r="D1223" t="str">
        <f>TRIM(LEFT(SUBSTITUTE(SUBSTITUTE(SUBSTITUTE(Table1[[#This Row],[Product_category]],"&amp;"," &amp; "),"HomeImprovement","Home Improvement"),"Car&amp;Motorbike","Car &amp; Motorbike"),999))</f>
        <v>Home &amp; Kitchen</v>
      </c>
      <c r="E1223" t="s">
        <v>9519</v>
      </c>
      <c r="F1223" s="1">
        <v>6499</v>
      </c>
      <c r="G1223" s="1">
        <v>8995</v>
      </c>
      <c r="H1223" s="1" t="str">
        <f>IF(Table1[[#This Row],[actual_price]]&lt;500,"&lt;500",
   IF(Table1[[#This Row],[actual_price]]&lt;=1000,"500–1000",IF(Table1[[#This Row],[actual_price]]&lt;=10000, "1000-10000",IF(Table1[[#This Row],[actual_price]]&lt;=50000, "10000-50000",IF(Table1[[#This Row],[actual_price]]&lt;=100000, "50000-100000","&gt;100000")))))</f>
        <v>1000-10000</v>
      </c>
      <c r="I1223" s="1" t="str">
        <f>IF(Table1[[#This Row],[discount_percentage]] &lt;=20%, "0-20%",IF(Table1[[#This Row],[discount_percentage]] &lt;=50%, "20-50%", IF(Table1[[#This Row],[discount_percentage]] &lt;=70%, "50-70%", "70-100%" )))</f>
        <v>20-50%</v>
      </c>
      <c r="J1223" s="1" t="str">
        <f>IF(Table1[[#This Row],[discount_percentage]] &gt;= 50%, "Over 50% discount", "Below 50% discount")</f>
        <v>Below 50% discount</v>
      </c>
      <c r="K1223" s="4">
        <v>0.28000000000000003</v>
      </c>
      <c r="L1223">
        <v>4.3</v>
      </c>
      <c r="M1223">
        <f>ROUND(Table1[[#This Row],[rating]], 0)</f>
        <v>4</v>
      </c>
      <c r="N1223" s="1">
        <v>2810</v>
      </c>
      <c r="O1223" s="1">
        <f>Table1[[#This Row],[rating]]*Table1[[#This Row],[ rating_count ]]</f>
        <v>12083</v>
      </c>
      <c r="P1223" s="1" t="str">
        <f>IF(Table1[[#This Row],[ rating_count ]]&lt;= 1000, "&lt;=1000", "&gt;=1000" )</f>
        <v>&gt;=1000</v>
      </c>
      <c r="Q1223" s="1">
        <f>Table1[[#This Row],[ rating_count ]]*Table1[[#This Row],[actual_price]]</f>
        <v>25275950</v>
      </c>
      <c r="R1223" t="s">
        <v>11854</v>
      </c>
      <c r="S1223" s="6" t="s">
        <v>8567</v>
      </c>
      <c r="T1223" t="s">
        <v>7693</v>
      </c>
      <c r="U1223" t="s">
        <v>8569</v>
      </c>
      <c r="V1223">
        <f>IF(TRIM(Table1[[#This Row],[review_id]])="", 0, LEN(Table1[[#This Row],[review_id]]) - LEN(SUBSTITUTE(Table1[[#This Row],[review_id]], ",", "")) + 1)</f>
        <v>8</v>
      </c>
      <c r="W1223" t="s">
        <v>8570</v>
      </c>
      <c r="X1223" t="s">
        <v>8571</v>
      </c>
      <c r="Y1223" t="s">
        <v>8572</v>
      </c>
      <c r="Z1223" t="s">
        <v>8573</v>
      </c>
    </row>
    <row r="1224" spans="1:26" hidden="1" x14ac:dyDescent="0.25">
      <c r="A1224" t="s">
        <v>8574</v>
      </c>
      <c r="B1224" t="s">
        <v>10669</v>
      </c>
      <c r="C1224" t="s">
        <v>9505</v>
      </c>
      <c r="D1224" t="str">
        <f>TRIM(LEFT(SUBSTITUTE(SUBSTITUTE(SUBSTITUTE(Table1[[#This Row],[Product_category]],"&amp;"," &amp; "),"HomeImprovement","Home Improvement"),"Car&amp;Motorbike","Car &amp; Motorbike"),999))</f>
        <v>Home &amp; Kitchen</v>
      </c>
      <c r="E1224" s="1" t="s">
        <v>9519</v>
      </c>
      <c r="F1224">
        <v>239</v>
      </c>
      <c r="G1224">
        <v>239</v>
      </c>
      <c r="H1224" t="str">
        <f>IF(Table1[[#This Row],[actual_price]]&lt;500,"&lt;500",
   IF(Table1[[#This Row],[actual_price]]&lt;=1000,"500–1000",IF(Table1[[#This Row],[actual_price]]&lt;=10000, "1000-10000",IF(Table1[[#This Row],[actual_price]]&lt;=50000, "10000-50000",IF(Table1[[#This Row],[actual_price]]&lt;=100000, "50000-100000","&gt;100000")))))</f>
        <v>&lt;500</v>
      </c>
      <c r="I1224" t="str">
        <f>IF(Table1[[#This Row],[discount_percentage]] &lt;=20%, "0-20%",IF(Table1[[#This Row],[discount_percentage]] &lt;=50%, "20-50%", IF(Table1[[#This Row],[discount_percentage]] &lt;=70%, "50-70%", "70-100%" )))</f>
        <v>0-20%</v>
      </c>
      <c r="J1224" s="1" t="str">
        <f>IF(Table1[[#This Row],[discount_percentage]] &gt;= 50%, "Over 50% discount", "Below 50% discount")</f>
        <v>Below 50% discount</v>
      </c>
      <c r="K1224" s="4">
        <v>0</v>
      </c>
      <c r="L1224">
        <v>4.3</v>
      </c>
      <c r="M1224">
        <f>ROUND(Table1[[#This Row],[rating]], 0)</f>
        <v>4</v>
      </c>
      <c r="N1224">
        <v>7</v>
      </c>
      <c r="O1224" s="1">
        <f>Table1[[#This Row],[rating]]*Table1[[#This Row],[ rating_count ]]</f>
        <v>30.099999999999998</v>
      </c>
      <c r="P1224" s="1" t="str">
        <f>IF(Table1[[#This Row],[ rating_count ]]&lt;= 1000, "&lt;=1000", "&gt;=1000" )</f>
        <v>&lt;=1000</v>
      </c>
      <c r="Q1224" s="1">
        <f>Table1[[#This Row],[ rating_count ]]*Table1[[#This Row],[actual_price]]</f>
        <v>1673</v>
      </c>
      <c r="R1224" t="s">
        <v>11855</v>
      </c>
      <c r="S1224" s="6" t="s">
        <v>8575</v>
      </c>
      <c r="T1224" t="s">
        <v>7701</v>
      </c>
      <c r="U1224" t="s">
        <v>8576</v>
      </c>
      <c r="V1224">
        <f>IF(TRIM(Table1[[#This Row],[review_id]])="", 0, LEN(Table1[[#This Row],[review_id]]) - LEN(SUBSTITUTE(Table1[[#This Row],[review_id]], ",", "")) + 1)</f>
        <v>8</v>
      </c>
      <c r="W1224" t="s">
        <v>8577</v>
      </c>
      <c r="X1224" t="s">
        <v>8578</v>
      </c>
      <c r="Y1224" t="s">
        <v>8579</v>
      </c>
      <c r="Z1224" t="s">
        <v>8580</v>
      </c>
    </row>
    <row r="1225" spans="1:26" hidden="1" x14ac:dyDescent="0.25">
      <c r="A1225" t="s">
        <v>8581</v>
      </c>
      <c r="B1225" t="s">
        <v>8582</v>
      </c>
      <c r="C1225" t="s">
        <v>9505</v>
      </c>
      <c r="D1225" t="str">
        <f>TRIM(LEFT(SUBSTITUTE(SUBSTITUTE(SUBSTITUTE(Table1[[#This Row],[Product_category]],"&amp;"," &amp; "),"HomeImprovement","Home Improvement"),"Car&amp;Motorbike","Car &amp; Motorbike"),999))</f>
        <v>Home &amp; Kitchen</v>
      </c>
      <c r="E1225" t="s">
        <v>9519</v>
      </c>
      <c r="F1225">
        <v>699</v>
      </c>
      <c r="G1225" s="1">
        <v>1599</v>
      </c>
      <c r="H1225" s="1" t="str">
        <f>IF(Table1[[#This Row],[actual_price]]&lt;500,"&lt;500",
   IF(Table1[[#This Row],[actual_price]]&lt;=1000,"500–1000",IF(Table1[[#This Row],[actual_price]]&lt;=10000, "1000-10000",IF(Table1[[#This Row],[actual_price]]&lt;=50000, "10000-50000",IF(Table1[[#This Row],[actual_price]]&lt;=100000, "50000-100000","&gt;100000")))))</f>
        <v>1000-10000</v>
      </c>
      <c r="I1225" s="1" t="str">
        <f>IF(Table1[[#This Row],[discount_percentage]] &lt;=20%, "0-20%",IF(Table1[[#This Row],[discount_percentage]] &lt;=50%, "20-50%", IF(Table1[[#This Row],[discount_percentage]] &lt;=70%, "50-70%", "70-100%" )))</f>
        <v>50-70%</v>
      </c>
      <c r="J1225" s="1" t="str">
        <f>IF(Table1[[#This Row],[discount_percentage]] &gt;= 50%, "Over 50% discount", "Below 50% discount")</f>
        <v>Over 50% discount</v>
      </c>
      <c r="K1225" s="4">
        <v>0.56000000000000005</v>
      </c>
      <c r="L1225">
        <v>4.7</v>
      </c>
      <c r="M1225">
        <f>ROUND(Table1[[#This Row],[rating]], 0)</f>
        <v>5</v>
      </c>
      <c r="N1225" s="1">
        <v>1729</v>
      </c>
      <c r="O1225" s="1">
        <f>Table1[[#This Row],[rating]]*Table1[[#This Row],[ rating_count ]]</f>
        <v>8126.3</v>
      </c>
      <c r="P1225" s="1" t="str">
        <f>IF(Table1[[#This Row],[ rating_count ]]&lt;= 1000, "&lt;=1000", "&gt;=1000" )</f>
        <v>&gt;=1000</v>
      </c>
      <c r="Q1225" s="1">
        <f>Table1[[#This Row],[ rating_count ]]*Table1[[#This Row],[actual_price]]</f>
        <v>2764671</v>
      </c>
      <c r="R1225" t="s">
        <v>11856</v>
      </c>
      <c r="S1225" s="6" t="s">
        <v>8583</v>
      </c>
      <c r="T1225" t="s">
        <v>7709</v>
      </c>
      <c r="U1225" t="s">
        <v>8585</v>
      </c>
      <c r="V1225">
        <f>IF(TRIM(Table1[[#This Row],[review_id]])="", 0, LEN(Table1[[#This Row],[review_id]]) - LEN(SUBSTITUTE(Table1[[#This Row],[review_id]], ",", "")) + 1)</f>
        <v>8</v>
      </c>
      <c r="W1225" t="s">
        <v>8586</v>
      </c>
      <c r="X1225" t="s">
        <v>8587</v>
      </c>
      <c r="Y1225" t="s">
        <v>8588</v>
      </c>
      <c r="Z1225" t="s">
        <v>8589</v>
      </c>
    </row>
    <row r="1226" spans="1:26" hidden="1" x14ac:dyDescent="0.25">
      <c r="A1226" t="s">
        <v>8590</v>
      </c>
      <c r="B1226" t="s">
        <v>10670</v>
      </c>
      <c r="C1226" t="s">
        <v>9505</v>
      </c>
      <c r="D1226" t="str">
        <f>TRIM(LEFT(SUBSTITUTE(SUBSTITUTE(SUBSTITUTE(Table1[[#This Row],[Product_category]],"&amp;"," &amp; "),"HomeImprovement","Home Improvement"),"Car&amp;Motorbike","Car &amp; Motorbike"),999))</f>
        <v>Home &amp; Kitchen</v>
      </c>
      <c r="E1226" s="1" t="s">
        <v>9519</v>
      </c>
      <c r="F1226" s="1">
        <v>2599</v>
      </c>
      <c r="G1226" s="1">
        <v>4290</v>
      </c>
      <c r="H1226" s="1" t="str">
        <f>IF(Table1[[#This Row],[actual_price]]&lt;500,"&lt;500",
   IF(Table1[[#This Row],[actual_price]]&lt;=1000,"500–1000",IF(Table1[[#This Row],[actual_price]]&lt;=10000, "1000-10000",IF(Table1[[#This Row],[actual_price]]&lt;=50000, "10000-50000",IF(Table1[[#This Row],[actual_price]]&lt;=100000, "50000-100000","&gt;100000")))))</f>
        <v>1000-10000</v>
      </c>
      <c r="I1226" s="1" t="str">
        <f>IF(Table1[[#This Row],[discount_percentage]] &lt;=20%, "0-20%",IF(Table1[[#This Row],[discount_percentage]] &lt;=50%, "20-50%", IF(Table1[[#This Row],[discount_percentage]] &lt;=70%, "50-70%", "70-100%" )))</f>
        <v>20-50%</v>
      </c>
      <c r="J1226" s="1" t="str">
        <f>IF(Table1[[#This Row],[discount_percentage]] &gt;= 50%, "Over 50% discount", "Below 50% discount")</f>
        <v>Below 50% discount</v>
      </c>
      <c r="K1226" s="4">
        <v>0.39</v>
      </c>
      <c r="L1226">
        <v>4.4000000000000004</v>
      </c>
      <c r="M1226">
        <f>ROUND(Table1[[#This Row],[rating]], 0)</f>
        <v>4</v>
      </c>
      <c r="N1226" s="1">
        <v>2116</v>
      </c>
      <c r="O1226" s="1">
        <f>Table1[[#This Row],[rating]]*Table1[[#This Row],[ rating_count ]]</f>
        <v>9310.4000000000015</v>
      </c>
      <c r="P1226" s="1" t="str">
        <f>IF(Table1[[#This Row],[ rating_count ]]&lt;= 1000, "&lt;=1000", "&gt;=1000" )</f>
        <v>&gt;=1000</v>
      </c>
      <c r="Q1226" s="1">
        <f>Table1[[#This Row],[ rating_count ]]*Table1[[#This Row],[actual_price]]</f>
        <v>9077640</v>
      </c>
      <c r="R1226" t="s">
        <v>11857</v>
      </c>
      <c r="S1226" s="6" t="s">
        <v>8591</v>
      </c>
      <c r="T1226" t="s">
        <v>7717</v>
      </c>
      <c r="U1226" t="s">
        <v>8592</v>
      </c>
      <c r="V1226">
        <f>IF(TRIM(Table1[[#This Row],[review_id]])="", 0, LEN(Table1[[#This Row],[review_id]]) - LEN(SUBSTITUTE(Table1[[#This Row],[review_id]], ",", "")) + 1)</f>
        <v>8</v>
      </c>
      <c r="W1226" t="s">
        <v>8593</v>
      </c>
      <c r="X1226" t="s">
        <v>8594</v>
      </c>
      <c r="Y1226" t="s">
        <v>8595</v>
      </c>
      <c r="Z1226" t="s">
        <v>8596</v>
      </c>
    </row>
    <row r="1227" spans="1:26" hidden="1" x14ac:dyDescent="0.25">
      <c r="A1227" t="s">
        <v>8597</v>
      </c>
      <c r="B1227" t="s">
        <v>10671</v>
      </c>
      <c r="C1227" t="s">
        <v>9505</v>
      </c>
      <c r="D1227" t="str">
        <f>TRIM(LEFT(SUBSTITUTE(SUBSTITUTE(SUBSTITUTE(Table1[[#This Row],[Product_category]],"&amp;"," &amp; "),"HomeImprovement","Home Improvement"),"Car&amp;Motorbike","Car &amp; Motorbike"),999))</f>
        <v>Home &amp; Kitchen</v>
      </c>
      <c r="E1227" t="s">
        <v>9520</v>
      </c>
      <c r="F1227" s="1">
        <v>1547</v>
      </c>
      <c r="G1227" s="1">
        <v>2890</v>
      </c>
      <c r="H1227" s="1" t="str">
        <f>IF(Table1[[#This Row],[actual_price]]&lt;500,"&lt;500",
   IF(Table1[[#This Row],[actual_price]]&lt;=1000,"500–1000",IF(Table1[[#This Row],[actual_price]]&lt;=10000, "1000-10000",IF(Table1[[#This Row],[actual_price]]&lt;=50000, "10000-50000",IF(Table1[[#This Row],[actual_price]]&lt;=100000, "50000-100000","&gt;100000")))))</f>
        <v>1000-10000</v>
      </c>
      <c r="I1227" s="1" t="str">
        <f>IF(Table1[[#This Row],[discount_percentage]] &lt;=20%, "0-20%",IF(Table1[[#This Row],[discount_percentage]] &lt;=50%, "20-50%", IF(Table1[[#This Row],[discount_percentage]] &lt;=70%, "50-70%", "70-100%" )))</f>
        <v>20-50%</v>
      </c>
      <c r="J1227" s="1" t="str">
        <f>IF(Table1[[#This Row],[discount_percentage]] &gt;= 50%, "Over 50% discount", "Below 50% discount")</f>
        <v>Below 50% discount</v>
      </c>
      <c r="K1227" s="4">
        <v>0.46</v>
      </c>
      <c r="L1227">
        <v>3.9</v>
      </c>
      <c r="M1227">
        <f>ROUND(Table1[[#This Row],[rating]], 0)</f>
        <v>4</v>
      </c>
      <c r="N1227">
        <v>463</v>
      </c>
      <c r="O1227" s="1">
        <f>Table1[[#This Row],[rating]]*Table1[[#This Row],[ rating_count ]]</f>
        <v>1805.7</v>
      </c>
      <c r="P1227" s="1" t="str">
        <f>IF(Table1[[#This Row],[ rating_count ]]&lt;= 1000, "&lt;=1000", "&gt;=1000" )</f>
        <v>&lt;=1000</v>
      </c>
      <c r="Q1227" s="1">
        <f>Table1[[#This Row],[ rating_count ]]*Table1[[#This Row],[actual_price]]</f>
        <v>1338070</v>
      </c>
      <c r="R1227" t="s">
        <v>11858</v>
      </c>
      <c r="S1227" s="6" t="s">
        <v>8598</v>
      </c>
      <c r="T1227" t="s">
        <v>7725</v>
      </c>
      <c r="U1227" t="s">
        <v>8600</v>
      </c>
      <c r="V1227">
        <f>IF(TRIM(Table1[[#This Row],[review_id]])="", 0, LEN(Table1[[#This Row],[review_id]]) - LEN(SUBSTITUTE(Table1[[#This Row],[review_id]], ",", "")) + 1)</f>
        <v>8</v>
      </c>
      <c r="W1227" t="s">
        <v>8601</v>
      </c>
      <c r="X1227" t="s">
        <v>8602</v>
      </c>
      <c r="Y1227" t="s">
        <v>8603</v>
      </c>
      <c r="Z1227" t="s">
        <v>8604</v>
      </c>
    </row>
    <row r="1228" spans="1:26" hidden="1" x14ac:dyDescent="0.25">
      <c r="A1228" t="s">
        <v>8605</v>
      </c>
      <c r="B1228" t="s">
        <v>10672</v>
      </c>
      <c r="C1228" t="s">
        <v>9505</v>
      </c>
      <c r="D1228" t="str">
        <f>TRIM(LEFT(SUBSTITUTE(SUBSTITUTE(SUBSTITUTE(Table1[[#This Row],[Product_category]],"&amp;"," &amp; "),"HomeImprovement","Home Improvement"),"Car&amp;Motorbike","Car &amp; Motorbike"),999))</f>
        <v>Home &amp; Kitchen</v>
      </c>
      <c r="E1228" t="s">
        <v>9520</v>
      </c>
      <c r="F1228">
        <v>499</v>
      </c>
      <c r="G1228" s="1">
        <v>1299</v>
      </c>
      <c r="H1228" s="1" t="str">
        <f>IF(Table1[[#This Row],[actual_price]]&lt;500,"&lt;500",
   IF(Table1[[#This Row],[actual_price]]&lt;=1000,"500–1000",IF(Table1[[#This Row],[actual_price]]&lt;=10000, "1000-10000",IF(Table1[[#This Row],[actual_price]]&lt;=50000, "10000-50000",IF(Table1[[#This Row],[actual_price]]&lt;=100000, "50000-100000","&gt;100000")))))</f>
        <v>1000-10000</v>
      </c>
      <c r="I1228" s="1" t="str">
        <f>IF(Table1[[#This Row],[discount_percentage]] &lt;=20%, "0-20%",IF(Table1[[#This Row],[discount_percentage]] &lt;=50%, "20-50%", IF(Table1[[#This Row],[discount_percentage]] &lt;=70%, "50-70%", "70-100%" )))</f>
        <v>50-70%</v>
      </c>
      <c r="J1228" s="1" t="str">
        <f>IF(Table1[[#This Row],[discount_percentage]] &gt;= 50%, "Over 50% discount", "Below 50% discount")</f>
        <v>Over 50% discount</v>
      </c>
      <c r="K1228" s="4">
        <v>0.62</v>
      </c>
      <c r="L1228">
        <v>4.7</v>
      </c>
      <c r="M1228">
        <f>ROUND(Table1[[#This Row],[rating]], 0)</f>
        <v>5</v>
      </c>
      <c r="N1228">
        <v>54</v>
      </c>
      <c r="O1228" s="1">
        <f>Table1[[#This Row],[rating]]*Table1[[#This Row],[ rating_count ]]</f>
        <v>253.8</v>
      </c>
      <c r="P1228" s="1" t="str">
        <f>IF(Table1[[#This Row],[ rating_count ]]&lt;= 1000, "&lt;=1000", "&gt;=1000" )</f>
        <v>&lt;=1000</v>
      </c>
      <c r="Q1228" s="1">
        <f>Table1[[#This Row],[ rating_count ]]*Table1[[#This Row],[actual_price]]</f>
        <v>70146</v>
      </c>
      <c r="R1228" t="s">
        <v>11859</v>
      </c>
      <c r="S1228" s="6" t="s">
        <v>8606</v>
      </c>
      <c r="T1228" t="s">
        <v>7733</v>
      </c>
      <c r="U1228" t="s">
        <v>8608</v>
      </c>
      <c r="V1228">
        <f>IF(TRIM(Table1[[#This Row],[review_id]])="", 0, LEN(Table1[[#This Row],[review_id]]) - LEN(SUBSTITUTE(Table1[[#This Row],[review_id]], ",", "")) + 1)</f>
        <v>8</v>
      </c>
      <c r="W1228" t="s">
        <v>8609</v>
      </c>
      <c r="X1228" t="s">
        <v>8610</v>
      </c>
      <c r="Y1228" t="s">
        <v>8611</v>
      </c>
      <c r="Z1228" t="s">
        <v>8612</v>
      </c>
    </row>
    <row r="1229" spans="1:26" hidden="1" x14ac:dyDescent="0.25">
      <c r="A1229" t="s">
        <v>8613</v>
      </c>
      <c r="B1229" t="s">
        <v>10673</v>
      </c>
      <c r="C1229" t="s">
        <v>9505</v>
      </c>
      <c r="D1229" t="str">
        <f>TRIM(LEFT(SUBSTITUTE(SUBSTITUTE(SUBSTITUTE(Table1[[#This Row],[Product_category]],"&amp;"," &amp; "),"HomeImprovement","Home Improvement"),"Car&amp;Motorbike","Car &amp; Motorbike"),999))</f>
        <v>Home &amp; Kitchen</v>
      </c>
      <c r="E1229" s="1" t="s">
        <v>9520</v>
      </c>
      <c r="F1229">
        <v>510</v>
      </c>
      <c r="G1229">
        <v>640</v>
      </c>
      <c r="H1229" t="str">
        <f>IF(Table1[[#This Row],[actual_price]]&lt;500,"&lt;500",
   IF(Table1[[#This Row],[actual_price]]&lt;=1000,"500–1000",IF(Table1[[#This Row],[actual_price]]&lt;=10000, "1000-10000",IF(Table1[[#This Row],[actual_price]]&lt;=50000, "10000-50000",IF(Table1[[#This Row],[actual_price]]&lt;=100000, "50000-100000","&gt;100000")))))</f>
        <v>500–1000</v>
      </c>
      <c r="I1229" t="str">
        <f>IF(Table1[[#This Row],[discount_percentage]] &lt;=20%, "0-20%",IF(Table1[[#This Row],[discount_percentage]] &lt;=50%, "20-50%", IF(Table1[[#This Row],[discount_percentage]] &lt;=70%, "50-70%", "70-100%" )))</f>
        <v>0-20%</v>
      </c>
      <c r="J1229" s="1" t="str">
        <f>IF(Table1[[#This Row],[discount_percentage]] &gt;= 50%, "Over 50% discount", "Below 50% discount")</f>
        <v>Below 50% discount</v>
      </c>
      <c r="K1229" s="4">
        <v>0.2</v>
      </c>
      <c r="L1229">
        <v>4.0999999999999996</v>
      </c>
      <c r="M1229">
        <f>ROUND(Table1[[#This Row],[rating]], 0)</f>
        <v>4</v>
      </c>
      <c r="N1229" s="1">
        <v>7229</v>
      </c>
      <c r="O1229" s="1">
        <f>Table1[[#This Row],[rating]]*Table1[[#This Row],[ rating_count ]]</f>
        <v>29638.899999999998</v>
      </c>
      <c r="P1229" s="1" t="str">
        <f>IF(Table1[[#This Row],[ rating_count ]]&lt;= 1000, "&lt;=1000", "&gt;=1000" )</f>
        <v>&gt;=1000</v>
      </c>
      <c r="Q1229" s="1">
        <f>Table1[[#This Row],[ rating_count ]]*Table1[[#This Row],[actual_price]]</f>
        <v>4626560</v>
      </c>
      <c r="R1229" t="s">
        <v>11860</v>
      </c>
      <c r="S1229" s="6" t="s">
        <v>8614</v>
      </c>
      <c r="T1229" t="s">
        <v>12349</v>
      </c>
      <c r="U1229" t="s">
        <v>8615</v>
      </c>
      <c r="V1229">
        <f>IF(TRIM(Table1[[#This Row],[review_id]])="", 0, LEN(Table1[[#This Row],[review_id]]) - LEN(SUBSTITUTE(Table1[[#This Row],[review_id]], ",", "")) + 1)</f>
        <v>8</v>
      </c>
      <c r="W1229" t="s">
        <v>8616</v>
      </c>
      <c r="X1229" t="s">
        <v>8617</v>
      </c>
      <c r="Y1229" t="s">
        <v>8618</v>
      </c>
      <c r="Z1229" t="s">
        <v>8619</v>
      </c>
    </row>
    <row r="1230" spans="1:26" hidden="1" x14ac:dyDescent="0.25">
      <c r="A1230" t="s">
        <v>8620</v>
      </c>
      <c r="B1230" t="s">
        <v>10674</v>
      </c>
      <c r="C1230" t="s">
        <v>9505</v>
      </c>
      <c r="D1230" t="str">
        <f>TRIM(LEFT(SUBSTITUTE(SUBSTITUTE(SUBSTITUTE(Table1[[#This Row],[Product_category]],"&amp;"," &amp; "),"HomeImprovement","Home Improvement"),"Car&amp;Motorbike","Car &amp; Motorbike"),999))</f>
        <v>Home &amp; Kitchen</v>
      </c>
      <c r="E1230" s="1" t="s">
        <v>9519</v>
      </c>
      <c r="F1230" s="1">
        <v>1899</v>
      </c>
      <c r="G1230" s="1">
        <v>3790</v>
      </c>
      <c r="H1230" s="1" t="str">
        <f>IF(Table1[[#This Row],[actual_price]]&lt;500,"&lt;500",
   IF(Table1[[#This Row],[actual_price]]&lt;=1000,"500–1000",IF(Table1[[#This Row],[actual_price]]&lt;=10000, "1000-10000",IF(Table1[[#This Row],[actual_price]]&lt;=50000, "10000-50000",IF(Table1[[#This Row],[actual_price]]&lt;=100000, "50000-100000","&gt;100000")))))</f>
        <v>1000-10000</v>
      </c>
      <c r="I1230" s="1" t="str">
        <f>IF(Table1[[#This Row],[discount_percentage]] &lt;=20%, "0-20%",IF(Table1[[#This Row],[discount_percentage]] &lt;=50%, "20-50%", IF(Table1[[#This Row],[discount_percentage]] &lt;=70%, "50-70%", "70-100%" )))</f>
        <v>20-50%</v>
      </c>
      <c r="J1230" s="1" t="str">
        <f>IF(Table1[[#This Row],[discount_percentage]] &gt;= 50%, "Over 50% discount", "Below 50% discount")</f>
        <v>Over 50% discount</v>
      </c>
      <c r="K1230" s="4">
        <v>0.5</v>
      </c>
      <c r="L1230">
        <v>3.8</v>
      </c>
      <c r="M1230">
        <f>ROUND(Table1[[#This Row],[rating]], 0)</f>
        <v>4</v>
      </c>
      <c r="N1230" s="1">
        <v>3842</v>
      </c>
      <c r="O1230" s="1">
        <f>Table1[[#This Row],[rating]]*Table1[[#This Row],[ rating_count ]]</f>
        <v>14599.599999999999</v>
      </c>
      <c r="P1230" s="1" t="str">
        <f>IF(Table1[[#This Row],[ rating_count ]]&lt;= 1000, "&lt;=1000", "&gt;=1000" )</f>
        <v>&gt;=1000</v>
      </c>
      <c r="Q1230" s="1">
        <f>Table1[[#This Row],[ rating_count ]]*Table1[[#This Row],[actual_price]]</f>
        <v>14561180</v>
      </c>
      <c r="R1230" t="s">
        <v>11861</v>
      </c>
      <c r="S1230" s="6" t="s">
        <v>8621</v>
      </c>
      <c r="T1230" t="s">
        <v>7748</v>
      </c>
      <c r="U1230" t="s">
        <v>8623</v>
      </c>
      <c r="V1230">
        <f>IF(TRIM(Table1[[#This Row],[review_id]])="", 0, LEN(Table1[[#This Row],[review_id]]) - LEN(SUBSTITUTE(Table1[[#This Row],[review_id]], ",", "")) + 1)</f>
        <v>8</v>
      </c>
      <c r="W1230" t="s">
        <v>8624</v>
      </c>
      <c r="X1230" t="s">
        <v>8625</v>
      </c>
      <c r="Y1230" t="s">
        <v>8626</v>
      </c>
      <c r="Z1230" t="s">
        <v>8627</v>
      </c>
    </row>
    <row r="1231" spans="1:26" hidden="1" x14ac:dyDescent="0.25">
      <c r="A1231" t="s">
        <v>8628</v>
      </c>
      <c r="B1231" t="s">
        <v>10675</v>
      </c>
      <c r="C1231" t="s">
        <v>9505</v>
      </c>
      <c r="D1231" t="str">
        <f>TRIM(LEFT(SUBSTITUTE(SUBSTITUTE(SUBSTITUTE(Table1[[#This Row],[Product_category]],"&amp;"," &amp; "),"HomeImprovement","Home Improvement"),"Car&amp;Motorbike","Car &amp; Motorbike"),999))</f>
        <v>Home &amp; Kitchen</v>
      </c>
      <c r="E1231" t="s">
        <v>9519</v>
      </c>
      <c r="F1231" s="1">
        <v>2599</v>
      </c>
      <c r="G1231" s="1">
        <v>4560</v>
      </c>
      <c r="H1231" s="1" t="str">
        <f>IF(Table1[[#This Row],[actual_price]]&lt;500,"&lt;500",
   IF(Table1[[#This Row],[actual_price]]&lt;=1000,"500–1000",IF(Table1[[#This Row],[actual_price]]&lt;=10000, "1000-10000",IF(Table1[[#This Row],[actual_price]]&lt;=50000, "10000-50000",IF(Table1[[#This Row],[actual_price]]&lt;=100000, "50000-100000","&gt;100000")))))</f>
        <v>1000-10000</v>
      </c>
      <c r="I1231" s="1" t="str">
        <f>IF(Table1[[#This Row],[discount_percentage]] &lt;=20%, "0-20%",IF(Table1[[#This Row],[discount_percentage]] &lt;=50%, "20-50%", IF(Table1[[#This Row],[discount_percentage]] &lt;=70%, "50-70%", "70-100%" )))</f>
        <v>20-50%</v>
      </c>
      <c r="J1231" s="1" t="str">
        <f>IF(Table1[[#This Row],[discount_percentage]] &gt;= 50%, "Over 50% discount", "Below 50% discount")</f>
        <v>Below 50% discount</v>
      </c>
      <c r="K1231" s="4">
        <v>0.43</v>
      </c>
      <c r="L1231">
        <v>4.4000000000000004</v>
      </c>
      <c r="M1231">
        <f>ROUND(Table1[[#This Row],[rating]], 0)</f>
        <v>4</v>
      </c>
      <c r="N1231">
        <v>646</v>
      </c>
      <c r="O1231" s="1">
        <f>Table1[[#This Row],[rating]]*Table1[[#This Row],[ rating_count ]]</f>
        <v>2842.4</v>
      </c>
      <c r="P1231" s="1" t="str">
        <f>IF(Table1[[#This Row],[ rating_count ]]&lt;= 1000, "&lt;=1000", "&gt;=1000" )</f>
        <v>&lt;=1000</v>
      </c>
      <c r="Q1231" s="1">
        <f>Table1[[#This Row],[ rating_count ]]*Table1[[#This Row],[actual_price]]</f>
        <v>2945760</v>
      </c>
      <c r="R1231" t="s">
        <v>11862</v>
      </c>
      <c r="S1231" s="6" t="s">
        <v>8629</v>
      </c>
      <c r="T1231" t="s">
        <v>12350</v>
      </c>
      <c r="U1231" t="s">
        <v>8630</v>
      </c>
      <c r="V1231">
        <f>IF(TRIM(Table1[[#This Row],[review_id]])="", 0, LEN(Table1[[#This Row],[review_id]]) - LEN(SUBSTITUTE(Table1[[#This Row],[review_id]], ",", "")) + 1)</f>
        <v>8</v>
      </c>
      <c r="W1231" t="s">
        <v>8631</v>
      </c>
      <c r="X1231" t="s">
        <v>8632</v>
      </c>
      <c r="Y1231" t="s">
        <v>8633</v>
      </c>
      <c r="Z1231" t="s">
        <v>8634</v>
      </c>
    </row>
    <row r="1232" spans="1:26" hidden="1" x14ac:dyDescent="0.25">
      <c r="A1232" t="s">
        <v>8635</v>
      </c>
      <c r="B1232" t="s">
        <v>10676</v>
      </c>
      <c r="C1232" t="s">
        <v>9505</v>
      </c>
      <c r="D1232" t="str">
        <f>TRIM(LEFT(SUBSTITUTE(SUBSTITUTE(SUBSTITUTE(Table1[[#This Row],[Product_category]],"&amp;"," &amp; "),"HomeImprovement","Home Improvement"),"Car&amp;Motorbike","Car &amp; Motorbike"),999))</f>
        <v>Home &amp; Kitchen</v>
      </c>
      <c r="E1232" t="s">
        <v>9520</v>
      </c>
      <c r="F1232" s="1">
        <v>1199</v>
      </c>
      <c r="G1232" s="1">
        <v>3500</v>
      </c>
      <c r="H1232" s="1" t="str">
        <f>IF(Table1[[#This Row],[actual_price]]&lt;500,"&lt;500",
   IF(Table1[[#This Row],[actual_price]]&lt;=1000,"500–1000",IF(Table1[[#This Row],[actual_price]]&lt;=10000, "1000-10000",IF(Table1[[#This Row],[actual_price]]&lt;=50000, "10000-50000",IF(Table1[[#This Row],[actual_price]]&lt;=100000, "50000-100000","&gt;100000")))))</f>
        <v>1000-10000</v>
      </c>
      <c r="I1232" s="1" t="str">
        <f>IF(Table1[[#This Row],[discount_percentage]] &lt;=20%, "0-20%",IF(Table1[[#This Row],[discount_percentage]] &lt;=50%, "20-50%", IF(Table1[[#This Row],[discount_percentage]] &lt;=70%, "50-70%", "70-100%" )))</f>
        <v>50-70%</v>
      </c>
      <c r="J1232" s="1" t="str">
        <f>IF(Table1[[#This Row],[discount_percentage]] &gt;= 50%, "Over 50% discount", "Below 50% discount")</f>
        <v>Over 50% discount</v>
      </c>
      <c r="K1232" s="4">
        <v>0.66</v>
      </c>
      <c r="L1232">
        <v>4.3</v>
      </c>
      <c r="M1232">
        <f>ROUND(Table1[[#This Row],[rating]], 0)</f>
        <v>4</v>
      </c>
      <c r="N1232" s="1">
        <v>1802</v>
      </c>
      <c r="O1232" s="1">
        <f>Table1[[#This Row],[rating]]*Table1[[#This Row],[ rating_count ]]</f>
        <v>7748.5999999999995</v>
      </c>
      <c r="P1232" s="1" t="str">
        <f>IF(Table1[[#This Row],[ rating_count ]]&lt;= 1000, "&lt;=1000", "&gt;=1000" )</f>
        <v>&gt;=1000</v>
      </c>
      <c r="Q1232" s="1">
        <f>Table1[[#This Row],[ rating_count ]]*Table1[[#This Row],[actual_price]]</f>
        <v>6307000</v>
      </c>
      <c r="R1232" t="s">
        <v>11863</v>
      </c>
      <c r="S1232" s="6" t="s">
        <v>8636</v>
      </c>
      <c r="T1232" t="s">
        <v>7762</v>
      </c>
      <c r="U1232" t="s">
        <v>8638</v>
      </c>
      <c r="V1232">
        <f>IF(TRIM(Table1[[#This Row],[review_id]])="", 0, LEN(Table1[[#This Row],[review_id]]) - LEN(SUBSTITUTE(Table1[[#This Row],[review_id]], ",", "")) + 1)</f>
        <v>3</v>
      </c>
      <c r="W1232" t="s">
        <v>8639</v>
      </c>
      <c r="X1232" t="s">
        <v>8640</v>
      </c>
      <c r="Y1232" t="s">
        <v>8641</v>
      </c>
      <c r="Z1232" t="s">
        <v>8642</v>
      </c>
    </row>
    <row r="1233" spans="1:26" hidden="1" x14ac:dyDescent="0.25">
      <c r="A1233" t="s">
        <v>8643</v>
      </c>
      <c r="B1233" t="s">
        <v>10677</v>
      </c>
      <c r="C1233" t="s">
        <v>9505</v>
      </c>
      <c r="D1233" t="str">
        <f>TRIM(LEFT(SUBSTITUTE(SUBSTITUTE(SUBSTITUTE(Table1[[#This Row],[Product_category]],"&amp;"," &amp; "),"HomeImprovement","Home Improvement"),"Car&amp;Motorbike","Car &amp; Motorbike"),999))</f>
        <v>Home &amp; Kitchen</v>
      </c>
      <c r="E1233" s="1" t="s">
        <v>9519</v>
      </c>
      <c r="F1233">
        <v>999</v>
      </c>
      <c r="G1233" s="1">
        <v>2600</v>
      </c>
      <c r="H1233" s="1" t="str">
        <f>IF(Table1[[#This Row],[actual_price]]&lt;500,"&lt;500",
   IF(Table1[[#This Row],[actual_price]]&lt;=1000,"500–1000",IF(Table1[[#This Row],[actual_price]]&lt;=10000, "1000-10000",IF(Table1[[#This Row],[actual_price]]&lt;=50000, "10000-50000",IF(Table1[[#This Row],[actual_price]]&lt;=100000, "50000-100000","&gt;100000")))))</f>
        <v>1000-10000</v>
      </c>
      <c r="I1233" s="1" t="str">
        <f>IF(Table1[[#This Row],[discount_percentage]] &lt;=20%, "0-20%",IF(Table1[[#This Row],[discount_percentage]] &lt;=50%, "20-50%", IF(Table1[[#This Row],[discount_percentage]] &lt;=70%, "50-70%", "70-100%" )))</f>
        <v>50-70%</v>
      </c>
      <c r="J1233" s="1" t="str">
        <f>IF(Table1[[#This Row],[discount_percentage]] &gt;= 50%, "Over 50% discount", "Below 50% discount")</f>
        <v>Over 50% discount</v>
      </c>
      <c r="K1233" s="4">
        <v>0.62</v>
      </c>
      <c r="L1233">
        <v>3.4</v>
      </c>
      <c r="M1233">
        <f>ROUND(Table1[[#This Row],[rating]], 0)</f>
        <v>3</v>
      </c>
      <c r="N1233">
        <v>252</v>
      </c>
      <c r="O1233" s="1">
        <f>Table1[[#This Row],[rating]]*Table1[[#This Row],[ rating_count ]]</f>
        <v>856.8</v>
      </c>
      <c r="P1233" s="1" t="str">
        <f>IF(Table1[[#This Row],[ rating_count ]]&lt;= 1000, "&lt;=1000", "&gt;=1000" )</f>
        <v>&lt;=1000</v>
      </c>
      <c r="Q1233" s="1">
        <f>Table1[[#This Row],[ rating_count ]]*Table1[[#This Row],[actual_price]]</f>
        <v>655200</v>
      </c>
      <c r="R1233" t="s">
        <v>11864</v>
      </c>
      <c r="S1233" s="6" t="s">
        <v>8644</v>
      </c>
      <c r="T1233" t="s">
        <v>7770</v>
      </c>
      <c r="U1233" t="s">
        <v>8646</v>
      </c>
      <c r="V1233">
        <f>IF(TRIM(Table1[[#This Row],[review_id]])="", 0, LEN(Table1[[#This Row],[review_id]]) - LEN(SUBSTITUTE(Table1[[#This Row],[review_id]], ",", "")) + 1)</f>
        <v>8</v>
      </c>
      <c r="W1233" t="s">
        <v>8647</v>
      </c>
      <c r="X1233" t="s">
        <v>8648</v>
      </c>
      <c r="Y1233" t="s">
        <v>8649</v>
      </c>
      <c r="Z1233" t="s">
        <v>8650</v>
      </c>
    </row>
    <row r="1234" spans="1:26" hidden="1" x14ac:dyDescent="0.25">
      <c r="A1234" t="s">
        <v>8651</v>
      </c>
      <c r="B1234" t="s">
        <v>10678</v>
      </c>
      <c r="C1234" t="s">
        <v>9505</v>
      </c>
      <c r="D1234" t="str">
        <f>TRIM(LEFT(SUBSTITUTE(SUBSTITUTE(SUBSTITUTE(Table1[[#This Row],[Product_category]],"&amp;"," &amp; "),"HomeImprovement","Home Improvement"),"Car&amp;Motorbike","Car &amp; Motorbike"),999))</f>
        <v>Home &amp; Kitchen</v>
      </c>
      <c r="E1234" s="1" t="s">
        <v>9519</v>
      </c>
      <c r="F1234" s="1">
        <v>1999</v>
      </c>
      <c r="G1234" s="1">
        <v>3300</v>
      </c>
      <c r="H1234" s="1" t="str">
        <f>IF(Table1[[#This Row],[actual_price]]&lt;500,"&lt;500",
   IF(Table1[[#This Row],[actual_price]]&lt;=1000,"500–1000",IF(Table1[[#This Row],[actual_price]]&lt;=10000, "1000-10000",IF(Table1[[#This Row],[actual_price]]&lt;=50000, "10000-50000",IF(Table1[[#This Row],[actual_price]]&lt;=100000, "50000-100000","&gt;100000")))))</f>
        <v>1000-10000</v>
      </c>
      <c r="I1234" s="1" t="str">
        <f>IF(Table1[[#This Row],[discount_percentage]] &lt;=20%, "0-20%",IF(Table1[[#This Row],[discount_percentage]] &lt;=50%, "20-50%", IF(Table1[[#This Row],[discount_percentage]] &lt;=70%, "50-70%", "70-100%" )))</f>
        <v>20-50%</v>
      </c>
      <c r="J1234" s="1" t="str">
        <f>IF(Table1[[#This Row],[discount_percentage]] &gt;= 50%, "Over 50% discount", "Below 50% discount")</f>
        <v>Below 50% discount</v>
      </c>
      <c r="K1234" s="4">
        <v>0.39</v>
      </c>
      <c r="L1234">
        <v>4.2</v>
      </c>
      <c r="M1234">
        <f>ROUND(Table1[[#This Row],[rating]], 0)</f>
        <v>4</v>
      </c>
      <c r="N1234">
        <v>780</v>
      </c>
      <c r="O1234" s="1">
        <f>Table1[[#This Row],[rating]]*Table1[[#This Row],[ rating_count ]]</f>
        <v>3276</v>
      </c>
      <c r="P1234" s="1" t="str">
        <f>IF(Table1[[#This Row],[ rating_count ]]&lt;= 1000, "&lt;=1000", "&gt;=1000" )</f>
        <v>&lt;=1000</v>
      </c>
      <c r="Q1234" s="1">
        <f>Table1[[#This Row],[ rating_count ]]*Table1[[#This Row],[actual_price]]</f>
        <v>2574000</v>
      </c>
      <c r="R1234" t="s">
        <v>11865</v>
      </c>
      <c r="S1234" s="6" t="s">
        <v>8652</v>
      </c>
      <c r="T1234" t="s">
        <v>12351</v>
      </c>
      <c r="U1234" t="s">
        <v>8653</v>
      </c>
      <c r="V1234">
        <f>IF(TRIM(Table1[[#This Row],[review_id]])="", 0, LEN(Table1[[#This Row],[review_id]]) - LEN(SUBSTITUTE(Table1[[#This Row],[review_id]], ",", "")) + 1)</f>
        <v>8</v>
      </c>
      <c r="W1234" t="s">
        <v>8654</v>
      </c>
      <c r="X1234" t="s">
        <v>10795</v>
      </c>
      <c r="Y1234" t="s">
        <v>8655</v>
      </c>
      <c r="Z1234" t="s">
        <v>8656</v>
      </c>
    </row>
    <row r="1235" spans="1:26" hidden="1" x14ac:dyDescent="0.25">
      <c r="A1235" t="s">
        <v>8657</v>
      </c>
      <c r="B1235" t="s">
        <v>10679</v>
      </c>
      <c r="C1235" t="s">
        <v>9505</v>
      </c>
      <c r="D1235" t="str">
        <f>TRIM(LEFT(SUBSTITUTE(SUBSTITUTE(SUBSTITUTE(Table1[[#This Row],[Product_category]],"&amp;"," &amp; "),"HomeImprovement","Home Improvement"),"Car&amp;Motorbike","Car &amp; Motorbike"),999))</f>
        <v>Home &amp; Kitchen</v>
      </c>
      <c r="E1235" s="1" t="s">
        <v>9520</v>
      </c>
      <c r="F1235">
        <v>210</v>
      </c>
      <c r="G1235">
        <v>699</v>
      </c>
      <c r="H1235" t="str">
        <f>IF(Table1[[#This Row],[actual_price]]&lt;500,"&lt;500",
   IF(Table1[[#This Row],[actual_price]]&lt;=1000,"500–1000",IF(Table1[[#This Row],[actual_price]]&lt;=10000, "1000-10000",IF(Table1[[#This Row],[actual_price]]&lt;=50000, "10000-50000",IF(Table1[[#This Row],[actual_price]]&lt;=100000, "50000-100000","&gt;100000")))))</f>
        <v>500–1000</v>
      </c>
      <c r="I1235" t="str">
        <f>IF(Table1[[#This Row],[discount_percentage]] &lt;=20%, "0-20%",IF(Table1[[#This Row],[discount_percentage]] &lt;=50%, "20-50%", IF(Table1[[#This Row],[discount_percentage]] &lt;=70%, "50-70%", "70-100%" )))</f>
        <v>50-70%</v>
      </c>
      <c r="J1235" s="1" t="str">
        <f>IF(Table1[[#This Row],[discount_percentage]] &gt;= 50%, "Over 50% discount", "Below 50% discount")</f>
        <v>Over 50% discount</v>
      </c>
      <c r="K1235" s="4">
        <v>0.7</v>
      </c>
      <c r="L1235">
        <v>3.7</v>
      </c>
      <c r="M1235">
        <f>ROUND(Table1[[#This Row],[rating]], 0)</f>
        <v>4</v>
      </c>
      <c r="N1235">
        <v>74</v>
      </c>
      <c r="O1235" s="1">
        <f>Table1[[#This Row],[rating]]*Table1[[#This Row],[ rating_count ]]</f>
        <v>273.8</v>
      </c>
      <c r="P1235" s="1" t="str">
        <f>IF(Table1[[#This Row],[ rating_count ]]&lt;= 1000, "&lt;=1000", "&gt;=1000" )</f>
        <v>&lt;=1000</v>
      </c>
      <c r="Q1235" s="1">
        <f>Table1[[#This Row],[ rating_count ]]*Table1[[#This Row],[actual_price]]</f>
        <v>51726</v>
      </c>
      <c r="R1235" t="s">
        <v>11866</v>
      </c>
      <c r="S1235" s="6" t="s">
        <v>8658</v>
      </c>
      <c r="T1235" t="s">
        <v>7785</v>
      </c>
      <c r="U1235" t="s">
        <v>8659</v>
      </c>
      <c r="V1235">
        <f>IF(TRIM(Table1[[#This Row],[review_id]])="", 0, LEN(Table1[[#This Row],[review_id]]) - LEN(SUBSTITUTE(Table1[[#This Row],[review_id]], ",", "")) + 1)</f>
        <v>8</v>
      </c>
      <c r="W1235" t="s">
        <v>8660</v>
      </c>
      <c r="X1235" t="s">
        <v>8661</v>
      </c>
      <c r="Y1235" t="s">
        <v>8662</v>
      </c>
      <c r="Z1235" t="s">
        <v>8663</v>
      </c>
    </row>
    <row r="1236" spans="1:26" hidden="1" x14ac:dyDescent="0.25">
      <c r="A1236" t="s">
        <v>8664</v>
      </c>
      <c r="B1236" t="s">
        <v>10680</v>
      </c>
      <c r="C1236" t="s">
        <v>9505</v>
      </c>
      <c r="D1236" t="str">
        <f>TRIM(LEFT(SUBSTITUTE(SUBSTITUTE(SUBSTITUTE(Table1[[#This Row],[Product_category]],"&amp;"," &amp; "),"HomeImprovement","Home Improvement"),"Car&amp;Motorbike","Car &amp; Motorbike"),999))</f>
        <v>Home &amp; Kitchen</v>
      </c>
      <c r="E1236" s="1" t="s">
        <v>9520</v>
      </c>
      <c r="F1236" s="1">
        <v>14499</v>
      </c>
      <c r="G1236" s="1">
        <v>23559</v>
      </c>
      <c r="H1236" s="1" t="str">
        <f>IF(Table1[[#This Row],[actual_price]]&lt;500,"&lt;500",
   IF(Table1[[#This Row],[actual_price]]&lt;=1000,"500–1000",IF(Table1[[#This Row],[actual_price]]&lt;=10000, "1000-10000",IF(Table1[[#This Row],[actual_price]]&lt;=50000, "10000-50000",IF(Table1[[#This Row],[actual_price]]&lt;=100000, "50000-100000","&gt;100000")))))</f>
        <v>10000-50000</v>
      </c>
      <c r="I1236" s="1" t="str">
        <f>IF(Table1[[#This Row],[discount_percentage]] &lt;=20%, "0-20%",IF(Table1[[#This Row],[discount_percentage]] &lt;=50%, "20-50%", IF(Table1[[#This Row],[discount_percentage]] &lt;=70%, "50-70%", "70-100%" )))</f>
        <v>20-50%</v>
      </c>
      <c r="J1236" s="1" t="str">
        <f>IF(Table1[[#This Row],[discount_percentage]] &gt;= 50%, "Over 50% discount", "Below 50% discount")</f>
        <v>Below 50% discount</v>
      </c>
      <c r="K1236" s="4">
        <v>0.38</v>
      </c>
      <c r="L1236">
        <v>4.3</v>
      </c>
      <c r="M1236">
        <f>ROUND(Table1[[#This Row],[rating]], 0)</f>
        <v>4</v>
      </c>
      <c r="N1236" s="1">
        <v>2026</v>
      </c>
      <c r="O1236" s="1">
        <f>Table1[[#This Row],[rating]]*Table1[[#This Row],[ rating_count ]]</f>
        <v>8711.7999999999993</v>
      </c>
      <c r="P1236" s="1" t="str">
        <f>IF(Table1[[#This Row],[ rating_count ]]&lt;= 1000, "&lt;=1000", "&gt;=1000" )</f>
        <v>&gt;=1000</v>
      </c>
      <c r="Q1236" s="1">
        <f>Table1[[#This Row],[ rating_count ]]*Table1[[#This Row],[actual_price]]</f>
        <v>47730534</v>
      </c>
      <c r="R1236" t="s">
        <v>11867</v>
      </c>
      <c r="S1236" s="6" t="s">
        <v>8665</v>
      </c>
      <c r="T1236" t="s">
        <v>12352</v>
      </c>
      <c r="U1236" t="s">
        <v>8667</v>
      </c>
      <c r="V1236">
        <f>IF(TRIM(Table1[[#This Row],[review_id]])="", 0, LEN(Table1[[#This Row],[review_id]]) - LEN(SUBSTITUTE(Table1[[#This Row],[review_id]], ",", "")) + 1)</f>
        <v>8</v>
      </c>
      <c r="W1236" t="s">
        <v>8668</v>
      </c>
      <c r="X1236" t="s">
        <v>8669</v>
      </c>
      <c r="Y1236" t="s">
        <v>8670</v>
      </c>
      <c r="Z1236" t="s">
        <v>8671</v>
      </c>
    </row>
    <row r="1237" spans="1:26" hidden="1" x14ac:dyDescent="0.25">
      <c r="A1237" t="s">
        <v>8672</v>
      </c>
      <c r="B1237" t="s">
        <v>10681</v>
      </c>
      <c r="C1237" t="s">
        <v>9505</v>
      </c>
      <c r="D1237" t="str">
        <f>TRIM(LEFT(SUBSTITUTE(SUBSTITUTE(SUBSTITUTE(Table1[[#This Row],[Product_category]],"&amp;"," &amp; "),"HomeImprovement","Home Improvement"),"Car&amp;Motorbike","Car &amp; Motorbike"),999))</f>
        <v>Home &amp; Kitchen</v>
      </c>
      <c r="E1237" t="s">
        <v>9519</v>
      </c>
      <c r="F1237">
        <v>950</v>
      </c>
      <c r="G1237" s="1">
        <v>1599</v>
      </c>
      <c r="H1237" s="1" t="str">
        <f>IF(Table1[[#This Row],[actual_price]]&lt;500,"&lt;500",
   IF(Table1[[#This Row],[actual_price]]&lt;=1000,"500–1000",IF(Table1[[#This Row],[actual_price]]&lt;=10000, "1000-10000",IF(Table1[[#This Row],[actual_price]]&lt;=50000, "10000-50000",IF(Table1[[#This Row],[actual_price]]&lt;=100000, "50000-100000","&gt;100000")))))</f>
        <v>1000-10000</v>
      </c>
      <c r="I1237" s="1" t="str">
        <f>IF(Table1[[#This Row],[discount_percentage]] &lt;=20%, "0-20%",IF(Table1[[#This Row],[discount_percentage]] &lt;=50%, "20-50%", IF(Table1[[#This Row],[discount_percentage]] &lt;=70%, "50-70%", "70-100%" )))</f>
        <v>20-50%</v>
      </c>
      <c r="J1237" s="1" t="str">
        <f>IF(Table1[[#This Row],[discount_percentage]] &gt;= 50%, "Over 50% discount", "Below 50% discount")</f>
        <v>Below 50% discount</v>
      </c>
      <c r="K1237" s="4">
        <v>0.41</v>
      </c>
      <c r="L1237">
        <v>4.3</v>
      </c>
      <c r="M1237">
        <f>ROUND(Table1[[#This Row],[rating]], 0)</f>
        <v>4</v>
      </c>
      <c r="N1237" s="1">
        <v>5911</v>
      </c>
      <c r="O1237" s="1">
        <f>Table1[[#This Row],[rating]]*Table1[[#This Row],[ rating_count ]]</f>
        <v>25417.3</v>
      </c>
      <c r="P1237" s="1" t="str">
        <f>IF(Table1[[#This Row],[ rating_count ]]&lt;= 1000, "&lt;=1000", "&gt;=1000" )</f>
        <v>&gt;=1000</v>
      </c>
      <c r="Q1237" s="1">
        <f>Table1[[#This Row],[ rating_count ]]*Table1[[#This Row],[actual_price]]</f>
        <v>9451689</v>
      </c>
      <c r="R1237" t="s">
        <v>11868</v>
      </c>
      <c r="S1237" s="6" t="s">
        <v>8673</v>
      </c>
      <c r="T1237" t="s">
        <v>12353</v>
      </c>
      <c r="U1237" t="s">
        <v>8674</v>
      </c>
      <c r="V1237">
        <f>IF(TRIM(Table1[[#This Row],[review_id]])="", 0, LEN(Table1[[#This Row],[review_id]]) - LEN(SUBSTITUTE(Table1[[#This Row],[review_id]], ",", "")) + 1)</f>
        <v>8</v>
      </c>
      <c r="W1237" t="s">
        <v>8675</v>
      </c>
      <c r="X1237" t="s">
        <v>8676</v>
      </c>
      <c r="Y1237" t="s">
        <v>8677</v>
      </c>
      <c r="Z1237" t="s">
        <v>8678</v>
      </c>
    </row>
    <row r="1238" spans="1:26" hidden="1" x14ac:dyDescent="0.25">
      <c r="A1238" t="s">
        <v>8679</v>
      </c>
      <c r="B1238" t="s">
        <v>10682</v>
      </c>
      <c r="C1238" t="s">
        <v>9505</v>
      </c>
      <c r="D1238" t="str">
        <f>TRIM(LEFT(SUBSTITUTE(SUBSTITUTE(SUBSTITUTE(Table1[[#This Row],[Product_category]],"&amp;"," &amp; "),"HomeImprovement","Home Improvement"),"Car&amp;Motorbike","Car &amp; Motorbike"),999))</f>
        <v>Home &amp; Kitchen</v>
      </c>
      <c r="E1238" s="1" t="s">
        <v>9520</v>
      </c>
      <c r="F1238" s="1">
        <v>7199</v>
      </c>
      <c r="G1238" s="1">
        <v>9995</v>
      </c>
      <c r="H1238" s="1" t="str">
        <f>IF(Table1[[#This Row],[actual_price]]&lt;500,"&lt;500",
   IF(Table1[[#This Row],[actual_price]]&lt;=1000,"500–1000",IF(Table1[[#This Row],[actual_price]]&lt;=10000, "1000-10000",IF(Table1[[#This Row],[actual_price]]&lt;=50000, "10000-50000",IF(Table1[[#This Row],[actual_price]]&lt;=100000, "50000-100000","&gt;100000")))))</f>
        <v>1000-10000</v>
      </c>
      <c r="I1238" s="1" t="str">
        <f>IF(Table1[[#This Row],[discount_percentage]] &lt;=20%, "0-20%",IF(Table1[[#This Row],[discount_percentage]] &lt;=50%, "20-50%", IF(Table1[[#This Row],[discount_percentage]] &lt;=70%, "50-70%", "70-100%" )))</f>
        <v>20-50%</v>
      </c>
      <c r="J1238" s="1" t="str">
        <f>IF(Table1[[#This Row],[discount_percentage]] &gt;= 50%, "Over 50% discount", "Below 50% discount")</f>
        <v>Below 50% discount</v>
      </c>
      <c r="K1238" s="4">
        <v>0.28000000000000003</v>
      </c>
      <c r="L1238">
        <v>4.4000000000000004</v>
      </c>
      <c r="M1238">
        <f>ROUND(Table1[[#This Row],[rating]], 0)</f>
        <v>4</v>
      </c>
      <c r="N1238" s="1">
        <v>1964</v>
      </c>
      <c r="O1238" s="1">
        <f>Table1[[#This Row],[rating]]*Table1[[#This Row],[ rating_count ]]</f>
        <v>8641.6</v>
      </c>
      <c r="P1238" s="1" t="str">
        <f>IF(Table1[[#This Row],[ rating_count ]]&lt;= 1000, "&lt;=1000", "&gt;=1000" )</f>
        <v>&gt;=1000</v>
      </c>
      <c r="Q1238" s="1">
        <f>Table1[[#This Row],[ rating_count ]]*Table1[[#This Row],[actual_price]]</f>
        <v>19630180</v>
      </c>
      <c r="R1238" t="s">
        <v>11869</v>
      </c>
      <c r="S1238" s="6" t="s">
        <v>8680</v>
      </c>
      <c r="T1238" t="s">
        <v>7808</v>
      </c>
      <c r="U1238" t="s">
        <v>8682</v>
      </c>
      <c r="V1238">
        <f>IF(TRIM(Table1[[#This Row],[review_id]])="", 0, LEN(Table1[[#This Row],[review_id]]) - LEN(SUBSTITUTE(Table1[[#This Row],[review_id]], ",", "")) + 1)</f>
        <v>8</v>
      </c>
      <c r="W1238" t="s">
        <v>8683</v>
      </c>
      <c r="X1238" t="s">
        <v>8684</v>
      </c>
      <c r="Y1238" t="s">
        <v>8685</v>
      </c>
      <c r="Z1238" t="s">
        <v>8686</v>
      </c>
    </row>
    <row r="1239" spans="1:26" hidden="1" x14ac:dyDescent="0.25">
      <c r="A1239" t="s">
        <v>8687</v>
      </c>
      <c r="B1239" t="s">
        <v>10683</v>
      </c>
      <c r="C1239" t="s">
        <v>9505</v>
      </c>
      <c r="D1239" t="str">
        <f>TRIM(LEFT(SUBSTITUTE(SUBSTITUTE(SUBSTITUTE(Table1[[#This Row],[Product_category]],"&amp;"," &amp; "),"HomeImprovement","Home Improvement"),"Car&amp;Motorbike","Car &amp; Motorbike"),999))</f>
        <v>Home &amp; Kitchen</v>
      </c>
      <c r="E1239" t="s">
        <v>9519</v>
      </c>
      <c r="F1239" s="1">
        <v>2439</v>
      </c>
      <c r="G1239" s="1">
        <v>2545</v>
      </c>
      <c r="H1239" s="1" t="str">
        <f>IF(Table1[[#This Row],[actual_price]]&lt;500,"&lt;500",
   IF(Table1[[#This Row],[actual_price]]&lt;=1000,"500–1000",IF(Table1[[#This Row],[actual_price]]&lt;=10000, "1000-10000",IF(Table1[[#This Row],[actual_price]]&lt;=50000, "10000-50000",IF(Table1[[#This Row],[actual_price]]&lt;=100000, "50000-100000","&gt;100000")))))</f>
        <v>1000-10000</v>
      </c>
      <c r="I1239" s="1" t="str">
        <f>IF(Table1[[#This Row],[discount_percentage]] &lt;=20%, "0-20%",IF(Table1[[#This Row],[discount_percentage]] &lt;=50%, "20-50%", IF(Table1[[#This Row],[discount_percentage]] &lt;=70%, "50-70%", "70-100%" )))</f>
        <v>0-20%</v>
      </c>
      <c r="J1239" s="1" t="str">
        <f>IF(Table1[[#This Row],[discount_percentage]] &gt;= 50%, "Over 50% discount", "Below 50% discount")</f>
        <v>Below 50% discount</v>
      </c>
      <c r="K1239" s="4">
        <v>0.04</v>
      </c>
      <c r="L1239">
        <v>4.0999999999999996</v>
      </c>
      <c r="M1239">
        <f>ROUND(Table1[[#This Row],[rating]], 0)</f>
        <v>4</v>
      </c>
      <c r="N1239">
        <v>25</v>
      </c>
      <c r="O1239" s="1">
        <f>Table1[[#This Row],[rating]]*Table1[[#This Row],[ rating_count ]]</f>
        <v>102.49999999999999</v>
      </c>
      <c r="P1239" s="1" t="str">
        <f>IF(Table1[[#This Row],[ rating_count ]]&lt;= 1000, "&lt;=1000", "&gt;=1000" )</f>
        <v>&lt;=1000</v>
      </c>
      <c r="Q1239" s="1">
        <f>Table1[[#This Row],[ rating_count ]]*Table1[[#This Row],[actual_price]]</f>
        <v>63625</v>
      </c>
      <c r="R1239" t="s">
        <v>11870</v>
      </c>
      <c r="S1239" s="6" t="s">
        <v>8688</v>
      </c>
      <c r="T1239" t="s">
        <v>7816</v>
      </c>
      <c r="U1239" t="s">
        <v>8689</v>
      </c>
      <c r="V1239">
        <f>IF(TRIM(Table1[[#This Row],[review_id]])="", 0, LEN(Table1[[#This Row],[review_id]]) - LEN(SUBSTITUTE(Table1[[#This Row],[review_id]], ",", "")) + 1)</f>
        <v>8</v>
      </c>
      <c r="W1239" t="s">
        <v>8690</v>
      </c>
      <c r="X1239" t="s">
        <v>8691</v>
      </c>
      <c r="Y1239" t="s">
        <v>8692</v>
      </c>
      <c r="Z1239" t="s">
        <v>8693</v>
      </c>
    </row>
    <row r="1240" spans="1:26" hidden="1" x14ac:dyDescent="0.25">
      <c r="A1240" t="s">
        <v>8694</v>
      </c>
      <c r="B1240" t="s">
        <v>8695</v>
      </c>
      <c r="C1240" t="s">
        <v>9505</v>
      </c>
      <c r="D1240" t="str">
        <f>TRIM(LEFT(SUBSTITUTE(SUBSTITUTE(SUBSTITUTE(Table1[[#This Row],[Product_category]],"&amp;"," &amp; "),"HomeImprovement","Home Improvement"),"Car&amp;Motorbike","Car &amp; Motorbike"),999))</f>
        <v>Home &amp; Kitchen</v>
      </c>
      <c r="E1240" s="2" t="s">
        <v>9519</v>
      </c>
      <c r="F1240" s="1">
        <v>7799</v>
      </c>
      <c r="G1240" s="1">
        <v>8995</v>
      </c>
      <c r="H1240" s="1" t="str">
        <f>IF(Table1[[#This Row],[actual_price]]&lt;500,"&lt;500",
   IF(Table1[[#This Row],[actual_price]]&lt;=1000,"500–1000",IF(Table1[[#This Row],[actual_price]]&lt;=10000, "1000-10000",IF(Table1[[#This Row],[actual_price]]&lt;=50000, "10000-50000",IF(Table1[[#This Row],[actual_price]]&lt;=100000, "50000-100000","&gt;100000")))))</f>
        <v>1000-10000</v>
      </c>
      <c r="I1240" s="1" t="str">
        <f>IF(Table1[[#This Row],[discount_percentage]] &lt;=20%, "0-20%",IF(Table1[[#This Row],[discount_percentage]] &lt;=50%, "20-50%", IF(Table1[[#This Row],[discount_percentage]] &lt;=70%, "50-70%", "70-100%" )))</f>
        <v>0-20%</v>
      </c>
      <c r="J1240" s="1" t="str">
        <f>IF(Table1[[#This Row],[discount_percentage]] &gt;= 50%, "Over 50% discount", "Below 50% discount")</f>
        <v>Below 50% discount</v>
      </c>
      <c r="K1240" s="4">
        <v>0.13</v>
      </c>
      <c r="L1240">
        <v>4</v>
      </c>
      <c r="M1240">
        <f>ROUND(Table1[[#This Row],[rating]], 0)</f>
        <v>4</v>
      </c>
      <c r="N1240" s="1">
        <v>3160</v>
      </c>
      <c r="O1240" s="1">
        <f>Table1[[#This Row],[rating]]*Table1[[#This Row],[ rating_count ]]</f>
        <v>12640</v>
      </c>
      <c r="P1240" s="1" t="str">
        <f>IF(Table1[[#This Row],[ rating_count ]]&lt;= 1000, "&lt;=1000", "&gt;=1000" )</f>
        <v>&gt;=1000</v>
      </c>
      <c r="Q1240" s="1">
        <f>Table1[[#This Row],[ rating_count ]]*Table1[[#This Row],[actual_price]]</f>
        <v>28424200</v>
      </c>
      <c r="R1240" t="s">
        <v>11871</v>
      </c>
      <c r="S1240" s="6" t="s">
        <v>8696</v>
      </c>
      <c r="T1240" t="s">
        <v>7824</v>
      </c>
      <c r="U1240" t="s">
        <v>8697</v>
      </c>
      <c r="V1240">
        <f>IF(TRIM(Table1[[#This Row],[review_id]])="", 0, LEN(Table1[[#This Row],[review_id]]) - LEN(SUBSTITUTE(Table1[[#This Row],[review_id]], ",", "")) + 1)</f>
        <v>8</v>
      </c>
      <c r="W1240" t="s">
        <v>8698</v>
      </c>
      <c r="X1240" t="s">
        <v>8699</v>
      </c>
      <c r="Y1240" t="s">
        <v>8700</v>
      </c>
      <c r="Z1240" t="s">
        <v>8701</v>
      </c>
    </row>
    <row r="1241" spans="1:26" hidden="1" x14ac:dyDescent="0.25">
      <c r="A1241" t="s">
        <v>8702</v>
      </c>
      <c r="B1241" t="s">
        <v>10684</v>
      </c>
      <c r="C1241" t="s">
        <v>9505</v>
      </c>
      <c r="D1241" t="str">
        <f>TRIM(LEFT(SUBSTITUTE(SUBSTITUTE(SUBSTITUTE(Table1[[#This Row],[Product_category]],"&amp;"," &amp; "),"HomeImprovement","Home Improvement"),"Car&amp;Motorbike","Car &amp; Motorbike"),999))</f>
        <v>Home &amp; Kitchen</v>
      </c>
      <c r="E1241" s="1" t="s">
        <v>9520</v>
      </c>
      <c r="F1241" s="1">
        <v>1599</v>
      </c>
      <c r="G1241" s="1">
        <v>1999</v>
      </c>
      <c r="H1241" s="1" t="str">
        <f>IF(Table1[[#This Row],[actual_price]]&lt;500,"&lt;500",
   IF(Table1[[#This Row],[actual_price]]&lt;=1000,"500–1000",IF(Table1[[#This Row],[actual_price]]&lt;=10000, "1000-10000",IF(Table1[[#This Row],[actual_price]]&lt;=50000, "10000-50000",IF(Table1[[#This Row],[actual_price]]&lt;=100000, "50000-100000","&gt;100000")))))</f>
        <v>1000-10000</v>
      </c>
      <c r="I1241" s="1" t="str">
        <f>IF(Table1[[#This Row],[discount_percentage]] &lt;=20%, "0-20%",IF(Table1[[#This Row],[discount_percentage]] &lt;=50%, "20-50%", IF(Table1[[#This Row],[discount_percentage]] &lt;=70%, "50-70%", "70-100%" )))</f>
        <v>0-20%</v>
      </c>
      <c r="J1241" s="1" t="str">
        <f>IF(Table1[[#This Row],[discount_percentage]] &gt;= 50%, "Over 50% discount", "Below 50% discount")</f>
        <v>Below 50% discount</v>
      </c>
      <c r="K1241" s="4">
        <v>0.2</v>
      </c>
      <c r="L1241">
        <v>4.4000000000000004</v>
      </c>
      <c r="M1241">
        <f>ROUND(Table1[[#This Row],[rating]], 0)</f>
        <v>4</v>
      </c>
      <c r="N1241" s="1">
        <v>1558</v>
      </c>
      <c r="O1241" s="1">
        <f>Table1[[#This Row],[rating]]*Table1[[#This Row],[ rating_count ]]</f>
        <v>6855.2000000000007</v>
      </c>
      <c r="P1241" s="1" t="str">
        <f>IF(Table1[[#This Row],[ rating_count ]]&lt;= 1000, "&lt;=1000", "&gt;=1000" )</f>
        <v>&gt;=1000</v>
      </c>
      <c r="Q1241" s="1">
        <f>Table1[[#This Row],[ rating_count ]]*Table1[[#This Row],[actual_price]]</f>
        <v>3114442</v>
      </c>
      <c r="R1241" t="s">
        <v>11872</v>
      </c>
      <c r="S1241" s="6" t="s">
        <v>8703</v>
      </c>
      <c r="T1241" t="s">
        <v>12354</v>
      </c>
      <c r="U1241" t="s">
        <v>8704</v>
      </c>
      <c r="V1241">
        <f>IF(TRIM(Table1[[#This Row],[review_id]])="", 0, LEN(Table1[[#This Row],[review_id]]) - LEN(SUBSTITUTE(Table1[[#This Row],[review_id]], ",", "")) + 1)</f>
        <v>8</v>
      </c>
      <c r="W1241" t="s">
        <v>8705</v>
      </c>
      <c r="X1241" t="s">
        <v>8706</v>
      </c>
      <c r="Y1241" t="s">
        <v>8707</v>
      </c>
      <c r="Z1241" t="s">
        <v>8708</v>
      </c>
    </row>
    <row r="1242" spans="1:26" hidden="1" x14ac:dyDescent="0.25">
      <c r="A1242" t="s">
        <v>8709</v>
      </c>
      <c r="B1242" t="s">
        <v>10685</v>
      </c>
      <c r="C1242" t="s">
        <v>9505</v>
      </c>
      <c r="D1242" t="str">
        <f>TRIM(LEFT(SUBSTITUTE(SUBSTITUTE(SUBSTITUTE(Table1[[#This Row],[Product_category]],"&amp;"," &amp; "),"HomeImprovement","Home Improvement"),"Car&amp;Motorbike","Car &amp; Motorbike"),999))</f>
        <v>Home &amp; Kitchen</v>
      </c>
      <c r="E1242" s="1" t="s">
        <v>9520</v>
      </c>
      <c r="F1242" s="1">
        <v>2899</v>
      </c>
      <c r="G1242" s="1">
        <v>5500</v>
      </c>
      <c r="H1242" s="1" t="str">
        <f>IF(Table1[[#This Row],[actual_price]]&lt;500,"&lt;500",
   IF(Table1[[#This Row],[actual_price]]&lt;=1000,"500–1000",IF(Table1[[#This Row],[actual_price]]&lt;=10000, "1000-10000",IF(Table1[[#This Row],[actual_price]]&lt;=50000, "10000-50000",IF(Table1[[#This Row],[actual_price]]&lt;=100000, "50000-100000","&gt;100000")))))</f>
        <v>1000-10000</v>
      </c>
      <c r="I1242" s="1" t="str">
        <f>IF(Table1[[#This Row],[discount_percentage]] &lt;=20%, "0-20%",IF(Table1[[#This Row],[discount_percentage]] &lt;=50%, "20-50%", IF(Table1[[#This Row],[discount_percentage]] &lt;=70%, "50-70%", "70-100%" )))</f>
        <v>20-50%</v>
      </c>
      <c r="J1242" s="1" t="str">
        <f>IF(Table1[[#This Row],[discount_percentage]] &gt;= 50%, "Over 50% discount", "Below 50% discount")</f>
        <v>Below 50% discount</v>
      </c>
      <c r="K1242" s="4">
        <v>0.47</v>
      </c>
      <c r="L1242">
        <v>3.8</v>
      </c>
      <c r="M1242">
        <f>ROUND(Table1[[#This Row],[rating]], 0)</f>
        <v>4</v>
      </c>
      <c r="N1242" s="1">
        <v>8958</v>
      </c>
      <c r="O1242" s="1">
        <f>Table1[[#This Row],[rating]]*Table1[[#This Row],[ rating_count ]]</f>
        <v>34040.400000000001</v>
      </c>
      <c r="P1242" s="1" t="str">
        <f>IF(Table1[[#This Row],[ rating_count ]]&lt;= 1000, "&lt;=1000", "&gt;=1000" )</f>
        <v>&gt;=1000</v>
      </c>
      <c r="Q1242" s="1">
        <f>Table1[[#This Row],[ rating_count ]]*Table1[[#This Row],[actual_price]]</f>
        <v>49269000</v>
      </c>
      <c r="R1242" t="s">
        <v>11873</v>
      </c>
      <c r="S1242" s="6" t="s">
        <v>8710</v>
      </c>
      <c r="T1242" t="s">
        <v>12355</v>
      </c>
      <c r="U1242" t="s">
        <v>8711</v>
      </c>
      <c r="V1242">
        <f>IF(TRIM(Table1[[#This Row],[review_id]])="", 0, LEN(Table1[[#This Row],[review_id]]) - LEN(SUBSTITUTE(Table1[[#This Row],[review_id]], ",", "")) + 1)</f>
        <v>8</v>
      </c>
      <c r="W1242" t="s">
        <v>8712</v>
      </c>
      <c r="X1242" t="s">
        <v>10796</v>
      </c>
      <c r="Y1242" t="s">
        <v>8713</v>
      </c>
      <c r="Z1242" t="s">
        <v>8714</v>
      </c>
    </row>
    <row r="1243" spans="1:26" hidden="1" x14ac:dyDescent="0.25">
      <c r="A1243" t="s">
        <v>8715</v>
      </c>
      <c r="B1243" t="s">
        <v>10686</v>
      </c>
      <c r="C1243" t="s">
        <v>9505</v>
      </c>
      <c r="D1243" t="str">
        <f>TRIM(LEFT(SUBSTITUTE(SUBSTITUTE(SUBSTITUTE(Table1[[#This Row],[Product_category]],"&amp;"," &amp; "),"HomeImprovement","Home Improvement"),"Car&amp;Motorbike","Car &amp; Motorbike"),999))</f>
        <v>Home &amp; Kitchen</v>
      </c>
      <c r="E1243" t="s">
        <v>9519</v>
      </c>
      <c r="F1243" s="1">
        <v>9799</v>
      </c>
      <c r="G1243" s="1">
        <v>12150</v>
      </c>
      <c r="H1243" s="1" t="str">
        <f>IF(Table1[[#This Row],[actual_price]]&lt;500,"&lt;500",
   IF(Table1[[#This Row],[actual_price]]&lt;=1000,"500–1000",IF(Table1[[#This Row],[actual_price]]&lt;=10000, "1000-10000",IF(Table1[[#This Row],[actual_price]]&lt;=50000, "10000-50000",IF(Table1[[#This Row],[actual_price]]&lt;=100000, "50000-100000","&gt;100000")))))</f>
        <v>10000-50000</v>
      </c>
      <c r="I1243" s="1" t="str">
        <f>IF(Table1[[#This Row],[discount_percentage]] &lt;=20%, "0-20%",IF(Table1[[#This Row],[discount_percentage]] &lt;=50%, "20-50%", IF(Table1[[#This Row],[discount_percentage]] &lt;=70%, "50-70%", "70-100%" )))</f>
        <v>0-20%</v>
      </c>
      <c r="J1243" s="1" t="str">
        <f>IF(Table1[[#This Row],[discount_percentage]] &gt;= 50%, "Over 50% discount", "Below 50% discount")</f>
        <v>Below 50% discount</v>
      </c>
      <c r="K1243" s="4">
        <v>0.19</v>
      </c>
      <c r="L1243">
        <v>4.3</v>
      </c>
      <c r="M1243">
        <f>ROUND(Table1[[#This Row],[rating]], 0)</f>
        <v>4</v>
      </c>
      <c r="N1243" s="1">
        <v>13251</v>
      </c>
      <c r="O1243" s="1">
        <f>Table1[[#This Row],[rating]]*Table1[[#This Row],[ rating_count ]]</f>
        <v>56979.299999999996</v>
      </c>
      <c r="P1243" s="1" t="str">
        <f>IF(Table1[[#This Row],[ rating_count ]]&lt;= 1000, "&lt;=1000", "&gt;=1000" )</f>
        <v>&gt;=1000</v>
      </c>
      <c r="Q1243" s="1">
        <f>Table1[[#This Row],[ rating_count ]]*Table1[[#This Row],[actual_price]]</f>
        <v>160999650</v>
      </c>
      <c r="R1243" t="s">
        <v>11874</v>
      </c>
      <c r="S1243" s="6" t="s">
        <v>8716</v>
      </c>
      <c r="T1243" t="s">
        <v>7846</v>
      </c>
      <c r="U1243" t="s">
        <v>8717</v>
      </c>
      <c r="V1243">
        <f>IF(TRIM(Table1[[#This Row],[review_id]])="", 0, LEN(Table1[[#This Row],[review_id]]) - LEN(SUBSTITUTE(Table1[[#This Row],[review_id]], ",", "")) + 1)</f>
        <v>8</v>
      </c>
      <c r="W1243" t="s">
        <v>8718</v>
      </c>
      <c r="X1243" t="s">
        <v>8719</v>
      </c>
      <c r="Y1243" t="s">
        <v>8720</v>
      </c>
      <c r="Z1243" t="s">
        <v>8721</v>
      </c>
    </row>
    <row r="1244" spans="1:26" hidden="1" x14ac:dyDescent="0.25">
      <c r="A1244" t="s">
        <v>8722</v>
      </c>
      <c r="B1244" t="s">
        <v>10687</v>
      </c>
      <c r="C1244" t="s">
        <v>9505</v>
      </c>
      <c r="D1244" t="str">
        <f>TRIM(LEFT(SUBSTITUTE(SUBSTITUTE(SUBSTITUTE(Table1[[#This Row],[Product_category]],"&amp;"," &amp; "),"HomeImprovement","Home Improvement"),"Car&amp;Motorbike","Car &amp; Motorbike"),999))</f>
        <v>Home &amp; Kitchen</v>
      </c>
      <c r="E1244" t="s">
        <v>9519</v>
      </c>
      <c r="F1244" s="1">
        <v>3299</v>
      </c>
      <c r="G1244" s="1">
        <v>4995</v>
      </c>
      <c r="H1244" s="1" t="str">
        <f>IF(Table1[[#This Row],[actual_price]]&lt;500,"&lt;500",
   IF(Table1[[#This Row],[actual_price]]&lt;=1000,"500–1000",IF(Table1[[#This Row],[actual_price]]&lt;=10000, "1000-10000",IF(Table1[[#This Row],[actual_price]]&lt;=50000, "10000-50000",IF(Table1[[#This Row],[actual_price]]&lt;=100000, "50000-100000","&gt;100000")))))</f>
        <v>1000-10000</v>
      </c>
      <c r="I1244" s="1" t="str">
        <f>IF(Table1[[#This Row],[discount_percentage]] &lt;=20%, "0-20%",IF(Table1[[#This Row],[discount_percentage]] &lt;=50%, "20-50%", IF(Table1[[#This Row],[discount_percentage]] &lt;=70%, "50-70%", "70-100%" )))</f>
        <v>20-50%</v>
      </c>
      <c r="J1244" s="1" t="str">
        <f>IF(Table1[[#This Row],[discount_percentage]] &gt;= 50%, "Over 50% discount", "Below 50% discount")</f>
        <v>Below 50% discount</v>
      </c>
      <c r="K1244" s="4">
        <v>0.34</v>
      </c>
      <c r="L1244">
        <v>3.8</v>
      </c>
      <c r="M1244">
        <f>ROUND(Table1[[#This Row],[rating]], 0)</f>
        <v>4</v>
      </c>
      <c r="N1244" s="1">
        <v>1393</v>
      </c>
      <c r="O1244" s="1">
        <f>Table1[[#This Row],[rating]]*Table1[[#This Row],[ rating_count ]]</f>
        <v>5293.4</v>
      </c>
      <c r="P1244" s="1" t="str">
        <f>IF(Table1[[#This Row],[ rating_count ]]&lt;= 1000, "&lt;=1000", "&gt;=1000" )</f>
        <v>&gt;=1000</v>
      </c>
      <c r="Q1244" s="1">
        <f>Table1[[#This Row],[ rating_count ]]*Table1[[#This Row],[actual_price]]</f>
        <v>6958035</v>
      </c>
      <c r="R1244" t="s">
        <v>11875</v>
      </c>
      <c r="S1244" s="6" t="s">
        <v>8723</v>
      </c>
      <c r="T1244" t="s">
        <v>12356</v>
      </c>
      <c r="U1244" t="s">
        <v>8724</v>
      </c>
      <c r="V1244">
        <f>IF(TRIM(Table1[[#This Row],[review_id]])="", 0, LEN(Table1[[#This Row],[review_id]]) - LEN(SUBSTITUTE(Table1[[#This Row],[review_id]], ",", "")) + 1)</f>
        <v>8</v>
      </c>
      <c r="W1244" t="s">
        <v>8725</v>
      </c>
      <c r="X1244" t="s">
        <v>8726</v>
      </c>
      <c r="Y1244" t="s">
        <v>8727</v>
      </c>
      <c r="Z1244" t="s">
        <v>8728</v>
      </c>
    </row>
    <row r="1245" spans="1:26" hidden="1" x14ac:dyDescent="0.25">
      <c r="A1245" t="s">
        <v>8729</v>
      </c>
      <c r="B1245" t="s">
        <v>10688</v>
      </c>
      <c r="C1245" t="s">
        <v>9505</v>
      </c>
      <c r="D1245" t="str">
        <f>TRIM(LEFT(SUBSTITUTE(SUBSTITUTE(SUBSTITUTE(Table1[[#This Row],[Product_category]],"&amp;"," &amp; "),"HomeImprovement","Home Improvement"),"Car&amp;Motorbike","Car &amp; Motorbike"),999))</f>
        <v>Home &amp; Kitchen</v>
      </c>
      <c r="E1245" t="s">
        <v>9519</v>
      </c>
      <c r="F1245">
        <v>669</v>
      </c>
      <c r="G1245" s="1">
        <v>1499</v>
      </c>
      <c r="H1245" s="1" t="str">
        <f>IF(Table1[[#This Row],[actual_price]]&lt;500,"&lt;500",
   IF(Table1[[#This Row],[actual_price]]&lt;=1000,"500–1000",IF(Table1[[#This Row],[actual_price]]&lt;=10000, "1000-10000",IF(Table1[[#This Row],[actual_price]]&lt;=50000, "10000-50000",IF(Table1[[#This Row],[actual_price]]&lt;=100000, "50000-100000","&gt;100000")))))</f>
        <v>1000-10000</v>
      </c>
      <c r="I1245" s="1" t="str">
        <f>IF(Table1[[#This Row],[discount_percentage]] &lt;=20%, "0-20%",IF(Table1[[#This Row],[discount_percentage]] &lt;=50%, "20-50%", IF(Table1[[#This Row],[discount_percentage]] &lt;=70%, "50-70%", "70-100%" )))</f>
        <v>50-70%</v>
      </c>
      <c r="J1245" s="1" t="str">
        <f>IF(Table1[[#This Row],[discount_percentage]] &gt;= 50%, "Over 50% discount", "Below 50% discount")</f>
        <v>Over 50% discount</v>
      </c>
      <c r="K1245" s="4">
        <v>0.55000000000000004</v>
      </c>
      <c r="L1245">
        <v>2.2999999999999998</v>
      </c>
      <c r="M1245">
        <f>ROUND(Table1[[#This Row],[rating]], 0)</f>
        <v>2</v>
      </c>
      <c r="N1245">
        <v>13</v>
      </c>
      <c r="O1245" s="1">
        <f>Table1[[#This Row],[rating]]*Table1[[#This Row],[ rating_count ]]</f>
        <v>29.9</v>
      </c>
      <c r="P1245" s="1" t="str">
        <f>IF(Table1[[#This Row],[ rating_count ]]&lt;= 1000, "&lt;=1000", "&gt;=1000" )</f>
        <v>&lt;=1000</v>
      </c>
      <c r="Q1245" s="1">
        <f>Table1[[#This Row],[ rating_count ]]*Table1[[#This Row],[actual_price]]</f>
        <v>19487</v>
      </c>
      <c r="R1245" t="s">
        <v>11876</v>
      </c>
      <c r="S1245" s="6" t="s">
        <v>8730</v>
      </c>
      <c r="T1245" t="s">
        <v>7861</v>
      </c>
      <c r="U1245" t="s">
        <v>8731</v>
      </c>
      <c r="V1245">
        <f>IF(TRIM(Table1[[#This Row],[review_id]])="", 0, LEN(Table1[[#This Row],[review_id]]) - LEN(SUBSTITUTE(Table1[[#This Row],[review_id]], ",", "")) + 1)</f>
        <v>8</v>
      </c>
      <c r="W1245" t="s">
        <v>8732</v>
      </c>
      <c r="X1245" t="s">
        <v>8733</v>
      </c>
      <c r="Y1245" t="s">
        <v>8734</v>
      </c>
      <c r="Z1245" t="s">
        <v>8735</v>
      </c>
    </row>
    <row r="1246" spans="1:26" hidden="1" x14ac:dyDescent="0.25">
      <c r="A1246" t="s">
        <v>8736</v>
      </c>
      <c r="B1246" t="s">
        <v>10689</v>
      </c>
      <c r="C1246" t="s">
        <v>9505</v>
      </c>
      <c r="D1246" t="str">
        <f>TRIM(LEFT(SUBSTITUTE(SUBSTITUTE(SUBSTITUTE(Table1[[#This Row],[Product_category]],"&amp;"," &amp; "),"HomeImprovement","Home Improvement"),"Car&amp;Motorbike","Car &amp; Motorbike"),999))</f>
        <v>Home &amp; Kitchen</v>
      </c>
      <c r="E1246" t="s">
        <v>9519</v>
      </c>
      <c r="F1246" s="1">
        <v>5890</v>
      </c>
      <c r="G1246" s="1">
        <v>7506</v>
      </c>
      <c r="H1246" s="1" t="str">
        <f>IF(Table1[[#This Row],[actual_price]]&lt;500,"&lt;500",
   IF(Table1[[#This Row],[actual_price]]&lt;=1000,"500–1000",IF(Table1[[#This Row],[actual_price]]&lt;=10000, "1000-10000",IF(Table1[[#This Row],[actual_price]]&lt;=50000, "10000-50000",IF(Table1[[#This Row],[actual_price]]&lt;=100000, "50000-100000","&gt;100000")))))</f>
        <v>1000-10000</v>
      </c>
      <c r="I1246" s="1" t="str">
        <f>IF(Table1[[#This Row],[discount_percentage]] &lt;=20%, "0-20%",IF(Table1[[#This Row],[discount_percentage]] &lt;=50%, "20-50%", IF(Table1[[#This Row],[discount_percentage]] &lt;=70%, "50-70%", "70-100%" )))</f>
        <v>20-50%</v>
      </c>
      <c r="J1246" s="1" t="str">
        <f>IF(Table1[[#This Row],[discount_percentage]] &gt;= 50%, "Over 50% discount", "Below 50% discount")</f>
        <v>Below 50% discount</v>
      </c>
      <c r="K1246" s="4">
        <v>0.22</v>
      </c>
      <c r="L1246">
        <v>4.5</v>
      </c>
      <c r="M1246">
        <f>ROUND(Table1[[#This Row],[rating]], 0)</f>
        <v>5</v>
      </c>
      <c r="N1246" s="1">
        <v>7241</v>
      </c>
      <c r="O1246" s="1">
        <f>Table1[[#This Row],[rating]]*Table1[[#This Row],[ rating_count ]]</f>
        <v>32584.5</v>
      </c>
      <c r="P1246" s="1" t="str">
        <f>IF(Table1[[#This Row],[ rating_count ]]&lt;= 1000, "&lt;=1000", "&gt;=1000" )</f>
        <v>&gt;=1000</v>
      </c>
      <c r="Q1246" s="1">
        <f>Table1[[#This Row],[ rating_count ]]*Table1[[#This Row],[actual_price]]</f>
        <v>54350946</v>
      </c>
      <c r="R1246" t="s">
        <v>11877</v>
      </c>
      <c r="S1246" s="6" t="s">
        <v>8737</v>
      </c>
      <c r="T1246" t="s">
        <v>7870</v>
      </c>
      <c r="U1246" t="s">
        <v>8738</v>
      </c>
      <c r="V1246">
        <f>IF(TRIM(Table1[[#This Row],[review_id]])="", 0, LEN(Table1[[#This Row],[review_id]]) - LEN(SUBSTITUTE(Table1[[#This Row],[review_id]], ",", "")) + 1)</f>
        <v>8</v>
      </c>
      <c r="W1246" t="s">
        <v>8739</v>
      </c>
      <c r="X1246" t="s">
        <v>8740</v>
      </c>
      <c r="Y1246" t="s">
        <v>8741</v>
      </c>
      <c r="Z1246" t="s">
        <v>8742</v>
      </c>
    </row>
    <row r="1247" spans="1:26" hidden="1" x14ac:dyDescent="0.25">
      <c r="A1247" t="s">
        <v>8743</v>
      </c>
      <c r="B1247" t="s">
        <v>10690</v>
      </c>
      <c r="C1247" t="s">
        <v>9505</v>
      </c>
      <c r="D1247" t="str">
        <f>TRIM(LEFT(SUBSTITUTE(SUBSTITUTE(SUBSTITUTE(Table1[[#This Row],[Product_category]],"&amp;"," &amp; "),"HomeImprovement","Home Improvement"),"Car&amp;Motorbike","Car &amp; Motorbike"),999))</f>
        <v>Home &amp; Kitchen</v>
      </c>
      <c r="E1247" s="1" t="s">
        <v>9520</v>
      </c>
      <c r="F1247" s="1">
        <v>9199</v>
      </c>
      <c r="G1247" s="1">
        <v>18000</v>
      </c>
      <c r="H1247" s="1" t="str">
        <f>IF(Table1[[#This Row],[actual_price]]&lt;500,"&lt;500",
   IF(Table1[[#This Row],[actual_price]]&lt;=1000,"500–1000",IF(Table1[[#This Row],[actual_price]]&lt;=10000, "1000-10000",IF(Table1[[#This Row],[actual_price]]&lt;=50000, "10000-50000",IF(Table1[[#This Row],[actual_price]]&lt;=100000, "50000-100000","&gt;100000")))))</f>
        <v>10000-50000</v>
      </c>
      <c r="I1247" s="1" t="str">
        <f>IF(Table1[[#This Row],[discount_percentage]] &lt;=20%, "0-20%",IF(Table1[[#This Row],[discount_percentage]] &lt;=50%, "20-50%", IF(Table1[[#This Row],[discount_percentage]] &lt;=70%, "50-70%", "70-100%" )))</f>
        <v>20-50%</v>
      </c>
      <c r="J1247" s="1" t="str">
        <f>IF(Table1[[#This Row],[discount_percentage]] &gt;= 50%, "Over 50% discount", "Below 50% discount")</f>
        <v>Below 50% discount</v>
      </c>
      <c r="K1247" s="4">
        <v>0.49</v>
      </c>
      <c r="L1247">
        <v>4</v>
      </c>
      <c r="M1247">
        <f>ROUND(Table1[[#This Row],[rating]], 0)</f>
        <v>4</v>
      </c>
      <c r="N1247" s="1">
        <v>16020</v>
      </c>
      <c r="O1247" s="1">
        <f>Table1[[#This Row],[rating]]*Table1[[#This Row],[ rating_count ]]</f>
        <v>64080</v>
      </c>
      <c r="P1247" s="1" t="str">
        <f>IF(Table1[[#This Row],[ rating_count ]]&lt;= 1000, "&lt;=1000", "&gt;=1000" )</f>
        <v>&gt;=1000</v>
      </c>
      <c r="Q1247" s="1">
        <f>Table1[[#This Row],[ rating_count ]]*Table1[[#This Row],[actual_price]]</f>
        <v>288360000</v>
      </c>
      <c r="R1247" t="s">
        <v>11878</v>
      </c>
      <c r="S1247" s="6" t="s">
        <v>8744</v>
      </c>
      <c r="T1247" t="s">
        <v>7878</v>
      </c>
      <c r="U1247" t="s">
        <v>8745</v>
      </c>
      <c r="V1247">
        <f>IF(TRIM(Table1[[#This Row],[review_id]])="", 0, LEN(Table1[[#This Row],[review_id]]) - LEN(SUBSTITUTE(Table1[[#This Row],[review_id]], ",", "")) + 1)</f>
        <v>8</v>
      </c>
      <c r="W1247" t="s">
        <v>8746</v>
      </c>
      <c r="X1247" t="s">
        <v>8747</v>
      </c>
      <c r="Y1247" t="s">
        <v>8748</v>
      </c>
      <c r="Z1247" t="s">
        <v>8749</v>
      </c>
    </row>
    <row r="1248" spans="1:26" hidden="1" x14ac:dyDescent="0.25">
      <c r="A1248" t="s">
        <v>8750</v>
      </c>
      <c r="B1248" t="s">
        <v>10691</v>
      </c>
      <c r="C1248" t="s">
        <v>9505</v>
      </c>
      <c r="D1248" t="str">
        <f>TRIM(LEFT(SUBSTITUTE(SUBSTITUTE(SUBSTITUTE(Table1[[#This Row],[Product_category]],"&amp;"," &amp; "),"HomeImprovement","Home Improvement"),"Car&amp;Motorbike","Car &amp; Motorbike"),999))</f>
        <v>Home &amp; Kitchen</v>
      </c>
      <c r="E1248" s="1" t="s">
        <v>9520</v>
      </c>
      <c r="F1248">
        <v>351</v>
      </c>
      <c r="G1248" s="1">
        <v>1099</v>
      </c>
      <c r="H1248" s="1" t="str">
        <f>IF(Table1[[#This Row],[actual_price]]&lt;500,"&lt;500",
   IF(Table1[[#This Row],[actual_price]]&lt;=1000,"500–1000",IF(Table1[[#This Row],[actual_price]]&lt;=10000, "1000-10000",IF(Table1[[#This Row],[actual_price]]&lt;=50000, "10000-50000",IF(Table1[[#This Row],[actual_price]]&lt;=100000, "50000-100000","&gt;100000")))))</f>
        <v>1000-10000</v>
      </c>
      <c r="I1248" s="1" t="str">
        <f>IF(Table1[[#This Row],[discount_percentage]] &lt;=20%, "0-20%",IF(Table1[[#This Row],[discount_percentage]] &lt;=50%, "20-50%", IF(Table1[[#This Row],[discount_percentage]] &lt;=70%, "50-70%", "70-100%" )))</f>
        <v>50-70%</v>
      </c>
      <c r="J1248" s="1" t="str">
        <f>IF(Table1[[#This Row],[discount_percentage]] &gt;= 50%, "Over 50% discount", "Below 50% discount")</f>
        <v>Over 50% discount</v>
      </c>
      <c r="K1248" s="4">
        <v>0.68</v>
      </c>
      <c r="L1248">
        <v>3.7</v>
      </c>
      <c r="M1248">
        <f>ROUND(Table1[[#This Row],[rating]], 0)</f>
        <v>4</v>
      </c>
      <c r="N1248" s="1">
        <v>1470</v>
      </c>
      <c r="O1248" s="1">
        <f>Table1[[#This Row],[rating]]*Table1[[#This Row],[ rating_count ]]</f>
        <v>5439</v>
      </c>
      <c r="P1248" s="1" t="str">
        <f>IF(Table1[[#This Row],[ rating_count ]]&lt;= 1000, "&lt;=1000", "&gt;=1000" )</f>
        <v>&gt;=1000</v>
      </c>
      <c r="Q1248" s="1">
        <f>Table1[[#This Row],[ rating_count ]]*Table1[[#This Row],[actual_price]]</f>
        <v>1615530</v>
      </c>
      <c r="R1248" t="s">
        <v>11879</v>
      </c>
      <c r="S1248" s="6" t="s">
        <v>8751</v>
      </c>
      <c r="T1248" t="s">
        <v>7886</v>
      </c>
      <c r="U1248" t="s">
        <v>8752</v>
      </c>
      <c r="V1248">
        <f>IF(TRIM(Table1[[#This Row],[review_id]])="", 0, LEN(Table1[[#This Row],[review_id]]) - LEN(SUBSTITUTE(Table1[[#This Row],[review_id]], ",", "")) + 1)</f>
        <v>8</v>
      </c>
      <c r="W1248" t="s">
        <v>8753</v>
      </c>
      <c r="X1248" t="s">
        <v>8754</v>
      </c>
      <c r="Y1248" t="s">
        <v>8755</v>
      </c>
      <c r="Z1248" t="s">
        <v>8756</v>
      </c>
    </row>
    <row r="1249" spans="1:26" hidden="1" x14ac:dyDescent="0.25">
      <c r="A1249" t="s">
        <v>8757</v>
      </c>
      <c r="B1249" t="s">
        <v>10692</v>
      </c>
      <c r="C1249" t="s">
        <v>9505</v>
      </c>
      <c r="D1249" t="str">
        <f>TRIM(LEFT(SUBSTITUTE(SUBSTITUTE(SUBSTITUTE(Table1[[#This Row],[Product_category]],"&amp;"," &amp; "),"HomeImprovement","Home Improvement"),"Car&amp;Motorbike","Car &amp; Motorbike"),999))</f>
        <v>Home &amp; Kitchen</v>
      </c>
      <c r="E1249" s="1" t="s">
        <v>9520</v>
      </c>
      <c r="F1249">
        <v>899</v>
      </c>
      <c r="G1249" s="1">
        <v>1900</v>
      </c>
      <c r="H1249" s="1" t="str">
        <f>IF(Table1[[#This Row],[actual_price]]&lt;500,"&lt;500",
   IF(Table1[[#This Row],[actual_price]]&lt;=1000,"500–1000",IF(Table1[[#This Row],[actual_price]]&lt;=10000, "1000-10000",IF(Table1[[#This Row],[actual_price]]&lt;=50000, "10000-50000",IF(Table1[[#This Row],[actual_price]]&lt;=100000, "50000-100000","&gt;100000")))))</f>
        <v>1000-10000</v>
      </c>
      <c r="I1249" s="1" t="str">
        <f>IF(Table1[[#This Row],[discount_percentage]] &lt;=20%, "0-20%",IF(Table1[[#This Row],[discount_percentage]] &lt;=50%, "20-50%", IF(Table1[[#This Row],[discount_percentage]] &lt;=70%, "50-70%", "70-100%" )))</f>
        <v>50-70%</v>
      </c>
      <c r="J1249" s="1" t="str">
        <f>IF(Table1[[#This Row],[discount_percentage]] &gt;= 50%, "Over 50% discount", "Below 50% discount")</f>
        <v>Over 50% discount</v>
      </c>
      <c r="K1249" s="4">
        <v>0.53</v>
      </c>
      <c r="L1249">
        <v>4</v>
      </c>
      <c r="M1249">
        <f>ROUND(Table1[[#This Row],[rating]], 0)</f>
        <v>4</v>
      </c>
      <c r="N1249" s="1">
        <v>3663</v>
      </c>
      <c r="O1249" s="1">
        <f>Table1[[#This Row],[rating]]*Table1[[#This Row],[ rating_count ]]</f>
        <v>14652</v>
      </c>
      <c r="P1249" s="1" t="str">
        <f>IF(Table1[[#This Row],[ rating_count ]]&lt;= 1000, "&lt;=1000", "&gt;=1000" )</f>
        <v>&gt;=1000</v>
      </c>
      <c r="Q1249" s="1">
        <f>Table1[[#This Row],[ rating_count ]]*Table1[[#This Row],[actual_price]]</f>
        <v>6959700</v>
      </c>
      <c r="R1249" t="s">
        <v>11880</v>
      </c>
      <c r="S1249" s="6" t="s">
        <v>8758</v>
      </c>
      <c r="T1249" t="s">
        <v>7895</v>
      </c>
      <c r="U1249" t="s">
        <v>8759</v>
      </c>
      <c r="V1249">
        <f>IF(TRIM(Table1[[#This Row],[review_id]])="", 0, LEN(Table1[[#This Row],[review_id]]) - LEN(SUBSTITUTE(Table1[[#This Row],[review_id]], ",", "")) + 1)</f>
        <v>8</v>
      </c>
      <c r="W1249" t="s">
        <v>8760</v>
      </c>
      <c r="X1249" t="s">
        <v>8761</v>
      </c>
      <c r="Y1249" t="s">
        <v>8762</v>
      </c>
      <c r="Z1249" t="s">
        <v>8763</v>
      </c>
    </row>
    <row r="1250" spans="1:26" hidden="1" x14ac:dyDescent="0.25">
      <c r="A1250" t="s">
        <v>8764</v>
      </c>
      <c r="B1250" t="s">
        <v>10693</v>
      </c>
      <c r="C1250" t="s">
        <v>9505</v>
      </c>
      <c r="D1250" t="str">
        <f>TRIM(LEFT(SUBSTITUTE(SUBSTITUTE(SUBSTITUTE(Table1[[#This Row],[Product_category]],"&amp;"," &amp; "),"HomeImprovement","Home Improvement"),"Car&amp;Motorbike","Car &amp; Motorbike"),999))</f>
        <v>Home &amp; Kitchen</v>
      </c>
      <c r="E1250" t="s">
        <v>9519</v>
      </c>
      <c r="F1250" s="1">
        <v>1349</v>
      </c>
      <c r="G1250" s="1">
        <v>1850</v>
      </c>
      <c r="H1250" s="1" t="str">
        <f>IF(Table1[[#This Row],[actual_price]]&lt;500,"&lt;500",
   IF(Table1[[#This Row],[actual_price]]&lt;=1000,"500–1000",IF(Table1[[#This Row],[actual_price]]&lt;=10000, "1000-10000",IF(Table1[[#This Row],[actual_price]]&lt;=50000, "10000-50000",IF(Table1[[#This Row],[actual_price]]&lt;=100000, "50000-100000","&gt;100000")))))</f>
        <v>1000-10000</v>
      </c>
      <c r="I1250" s="1" t="str">
        <f>IF(Table1[[#This Row],[discount_percentage]] &lt;=20%, "0-20%",IF(Table1[[#This Row],[discount_percentage]] &lt;=50%, "20-50%", IF(Table1[[#This Row],[discount_percentage]] &lt;=70%, "50-70%", "70-100%" )))</f>
        <v>20-50%</v>
      </c>
      <c r="J1250" s="1" t="str">
        <f>IF(Table1[[#This Row],[discount_percentage]] &gt;= 50%, "Over 50% discount", "Below 50% discount")</f>
        <v>Below 50% discount</v>
      </c>
      <c r="K1250" s="4">
        <v>0.27</v>
      </c>
      <c r="L1250">
        <v>4.4000000000000004</v>
      </c>
      <c r="M1250">
        <f>ROUND(Table1[[#This Row],[rating]], 0)</f>
        <v>4</v>
      </c>
      <c r="N1250">
        <v>638</v>
      </c>
      <c r="O1250" s="1">
        <f>Table1[[#This Row],[rating]]*Table1[[#This Row],[ rating_count ]]</f>
        <v>2807.2000000000003</v>
      </c>
      <c r="P1250" s="1" t="str">
        <f>IF(Table1[[#This Row],[ rating_count ]]&lt;= 1000, "&lt;=1000", "&gt;=1000" )</f>
        <v>&lt;=1000</v>
      </c>
      <c r="Q1250" s="1">
        <f>Table1[[#This Row],[ rating_count ]]*Table1[[#This Row],[actual_price]]</f>
        <v>1180300</v>
      </c>
      <c r="R1250" t="s">
        <v>11881</v>
      </c>
      <c r="S1250" s="6" t="s">
        <v>8765</v>
      </c>
      <c r="T1250" t="s">
        <v>12357</v>
      </c>
      <c r="U1250" t="s">
        <v>8766</v>
      </c>
      <c r="V1250">
        <f>IF(TRIM(Table1[[#This Row],[review_id]])="", 0, LEN(Table1[[#This Row],[review_id]]) - LEN(SUBSTITUTE(Table1[[#This Row],[review_id]], ",", "")) + 1)</f>
        <v>8</v>
      </c>
      <c r="W1250" t="s">
        <v>8767</v>
      </c>
      <c r="X1250" t="s">
        <v>8768</v>
      </c>
      <c r="Y1250" t="s">
        <v>8769</v>
      </c>
      <c r="Z1250" t="s">
        <v>8770</v>
      </c>
    </row>
    <row r="1251" spans="1:26" hidden="1" x14ac:dyDescent="0.25">
      <c r="A1251" t="s">
        <v>8771</v>
      </c>
      <c r="B1251" t="s">
        <v>10694</v>
      </c>
      <c r="C1251" t="s">
        <v>9505</v>
      </c>
      <c r="D1251" t="str">
        <f>TRIM(LEFT(SUBSTITUTE(SUBSTITUTE(SUBSTITUTE(Table1[[#This Row],[Product_category]],"&amp;"," &amp; "),"HomeImprovement","Home Improvement"),"Car&amp;Motorbike","Car &amp; Motorbike"),999))</f>
        <v>Home &amp; Kitchen</v>
      </c>
      <c r="E1251" s="1" t="s">
        <v>9520</v>
      </c>
      <c r="F1251" s="1">
        <v>6236</v>
      </c>
      <c r="G1251" s="1">
        <v>9999</v>
      </c>
      <c r="H1251" s="1" t="str">
        <f>IF(Table1[[#This Row],[actual_price]]&lt;500,"&lt;500",
   IF(Table1[[#This Row],[actual_price]]&lt;=1000,"500–1000",IF(Table1[[#This Row],[actual_price]]&lt;=10000, "1000-10000",IF(Table1[[#This Row],[actual_price]]&lt;=50000, "10000-50000",IF(Table1[[#This Row],[actual_price]]&lt;=100000, "50000-100000","&gt;100000")))))</f>
        <v>1000-10000</v>
      </c>
      <c r="I1251" s="1" t="str">
        <f>IF(Table1[[#This Row],[discount_percentage]] &lt;=20%, "0-20%",IF(Table1[[#This Row],[discount_percentage]] &lt;=50%, "20-50%", IF(Table1[[#This Row],[discount_percentage]] &lt;=70%, "50-70%", "70-100%" )))</f>
        <v>20-50%</v>
      </c>
      <c r="J1251" s="1" t="str">
        <f>IF(Table1[[#This Row],[discount_percentage]] &gt;= 50%, "Over 50% discount", "Below 50% discount")</f>
        <v>Below 50% discount</v>
      </c>
      <c r="K1251" s="4">
        <v>0.38</v>
      </c>
      <c r="L1251">
        <v>4.0999999999999996</v>
      </c>
      <c r="M1251">
        <f>ROUND(Table1[[#This Row],[rating]], 0)</f>
        <v>4</v>
      </c>
      <c r="N1251" s="1">
        <v>3552</v>
      </c>
      <c r="O1251" s="1">
        <f>Table1[[#This Row],[rating]]*Table1[[#This Row],[ rating_count ]]</f>
        <v>14563.199999999999</v>
      </c>
      <c r="P1251" s="1" t="str">
        <f>IF(Table1[[#This Row],[ rating_count ]]&lt;= 1000, "&lt;=1000", "&gt;=1000" )</f>
        <v>&gt;=1000</v>
      </c>
      <c r="Q1251" s="1">
        <f>Table1[[#This Row],[ rating_count ]]*Table1[[#This Row],[actual_price]]</f>
        <v>35516448</v>
      </c>
      <c r="R1251" t="s">
        <v>11882</v>
      </c>
      <c r="S1251" s="6" t="s">
        <v>8772</v>
      </c>
      <c r="T1251" t="s">
        <v>7910</v>
      </c>
      <c r="U1251" t="s">
        <v>8773</v>
      </c>
      <c r="V1251">
        <f>IF(TRIM(Table1[[#This Row],[review_id]])="", 0, LEN(Table1[[#This Row],[review_id]]) - LEN(SUBSTITUTE(Table1[[#This Row],[review_id]], ",", "")) + 1)</f>
        <v>7</v>
      </c>
      <c r="W1251" t="s">
        <v>8774</v>
      </c>
      <c r="X1251" t="s">
        <v>8775</v>
      </c>
      <c r="Y1251" t="s">
        <v>8776</v>
      </c>
      <c r="Z1251" t="s">
        <v>8777</v>
      </c>
    </row>
    <row r="1252" spans="1:26" hidden="1" x14ac:dyDescent="0.25">
      <c r="A1252" t="s">
        <v>8778</v>
      </c>
      <c r="B1252" t="s">
        <v>10695</v>
      </c>
      <c r="C1252" t="s">
        <v>9505</v>
      </c>
      <c r="D1252" t="str">
        <f>TRIM(LEFT(SUBSTITUTE(SUBSTITUTE(SUBSTITUTE(Table1[[#This Row],[Product_category]],"&amp;"," &amp; "),"HomeImprovement","Home Improvement"),"Car&amp;Motorbike","Car &amp; Motorbike"),999))</f>
        <v>Home &amp; Kitchen</v>
      </c>
      <c r="E1252" t="s">
        <v>9519</v>
      </c>
      <c r="F1252" s="1">
        <v>2742</v>
      </c>
      <c r="G1252" s="1">
        <v>3995</v>
      </c>
      <c r="H1252" s="1" t="str">
        <f>IF(Table1[[#This Row],[actual_price]]&lt;500,"&lt;500",
   IF(Table1[[#This Row],[actual_price]]&lt;=1000,"500–1000",IF(Table1[[#This Row],[actual_price]]&lt;=10000, "1000-10000",IF(Table1[[#This Row],[actual_price]]&lt;=50000, "10000-50000",IF(Table1[[#This Row],[actual_price]]&lt;=100000, "50000-100000","&gt;100000")))))</f>
        <v>1000-10000</v>
      </c>
      <c r="I1252" s="1" t="str">
        <f>IF(Table1[[#This Row],[discount_percentage]] &lt;=20%, "0-20%",IF(Table1[[#This Row],[discount_percentage]] &lt;=50%, "20-50%", IF(Table1[[#This Row],[discount_percentage]] &lt;=70%, "50-70%", "70-100%" )))</f>
        <v>20-50%</v>
      </c>
      <c r="J1252" s="1" t="str">
        <f>IF(Table1[[#This Row],[discount_percentage]] &gt;= 50%, "Over 50% discount", "Below 50% discount")</f>
        <v>Below 50% discount</v>
      </c>
      <c r="K1252" s="4">
        <v>0.31</v>
      </c>
      <c r="L1252">
        <v>4.4000000000000004</v>
      </c>
      <c r="M1252">
        <f>ROUND(Table1[[#This Row],[rating]], 0)</f>
        <v>4</v>
      </c>
      <c r="N1252" s="1">
        <v>11148</v>
      </c>
      <c r="O1252" s="1">
        <f>Table1[[#This Row],[rating]]*Table1[[#This Row],[ rating_count ]]</f>
        <v>49051.200000000004</v>
      </c>
      <c r="P1252" s="1" t="str">
        <f>IF(Table1[[#This Row],[ rating_count ]]&lt;= 1000, "&lt;=1000", "&gt;=1000" )</f>
        <v>&gt;=1000</v>
      </c>
      <c r="Q1252" s="1">
        <f>Table1[[#This Row],[ rating_count ]]*Table1[[#This Row],[actual_price]]</f>
        <v>44536260</v>
      </c>
      <c r="R1252" t="s">
        <v>11883</v>
      </c>
      <c r="S1252" s="6" t="s">
        <v>8779</v>
      </c>
      <c r="T1252" t="s">
        <v>12358</v>
      </c>
      <c r="U1252" t="s">
        <v>8780</v>
      </c>
      <c r="V1252">
        <f>IF(TRIM(Table1[[#This Row],[review_id]])="", 0, LEN(Table1[[#This Row],[review_id]]) - LEN(SUBSTITUTE(Table1[[#This Row],[review_id]], ",", "")) + 1)</f>
        <v>8</v>
      </c>
      <c r="W1252" t="s">
        <v>8781</v>
      </c>
      <c r="X1252" t="s">
        <v>8782</v>
      </c>
      <c r="Y1252" t="s">
        <v>8783</v>
      </c>
      <c r="Z1252" t="s">
        <v>8784</v>
      </c>
    </row>
    <row r="1253" spans="1:26" hidden="1" x14ac:dyDescent="0.25">
      <c r="A1253" t="s">
        <v>8785</v>
      </c>
      <c r="B1253" t="s">
        <v>10696</v>
      </c>
      <c r="C1253" t="s">
        <v>9505</v>
      </c>
      <c r="D1253" t="str">
        <f>TRIM(LEFT(SUBSTITUTE(SUBSTITUTE(SUBSTITUTE(Table1[[#This Row],[Product_category]],"&amp;"," &amp; "),"HomeImprovement","Home Improvement"),"Car&amp;Motorbike","Car &amp; Motorbike"),999))</f>
        <v>Home &amp; Kitchen</v>
      </c>
      <c r="E1253" t="s">
        <v>9519</v>
      </c>
      <c r="F1253">
        <v>721</v>
      </c>
      <c r="G1253" s="1">
        <v>1499</v>
      </c>
      <c r="H1253" s="1" t="str">
        <f>IF(Table1[[#This Row],[actual_price]]&lt;500,"&lt;500",
   IF(Table1[[#This Row],[actual_price]]&lt;=1000,"500–1000",IF(Table1[[#This Row],[actual_price]]&lt;=10000, "1000-10000",IF(Table1[[#This Row],[actual_price]]&lt;=50000, "10000-50000",IF(Table1[[#This Row],[actual_price]]&lt;=100000, "50000-100000","&gt;100000")))))</f>
        <v>1000-10000</v>
      </c>
      <c r="I1253" s="1" t="str">
        <f>IF(Table1[[#This Row],[discount_percentage]] &lt;=20%, "0-20%",IF(Table1[[#This Row],[discount_percentage]] &lt;=50%, "20-50%", IF(Table1[[#This Row],[discount_percentage]] &lt;=70%, "50-70%", "70-100%" )))</f>
        <v>50-70%</v>
      </c>
      <c r="J1253" s="1" t="str">
        <f>IF(Table1[[#This Row],[discount_percentage]] &gt;= 50%, "Over 50% discount", "Below 50% discount")</f>
        <v>Over 50% discount</v>
      </c>
      <c r="K1253" s="4">
        <v>0.52</v>
      </c>
      <c r="L1253">
        <v>3.1</v>
      </c>
      <c r="M1253">
        <f>ROUND(Table1[[#This Row],[rating]], 0)</f>
        <v>3</v>
      </c>
      <c r="N1253" s="1">
        <v>2449</v>
      </c>
      <c r="O1253" s="1">
        <f>Table1[[#This Row],[rating]]*Table1[[#This Row],[ rating_count ]]</f>
        <v>7591.9000000000005</v>
      </c>
      <c r="P1253" s="1" t="str">
        <f>IF(Table1[[#This Row],[ rating_count ]]&lt;= 1000, "&lt;=1000", "&gt;=1000" )</f>
        <v>&gt;=1000</v>
      </c>
      <c r="Q1253" s="1">
        <f>Table1[[#This Row],[ rating_count ]]*Table1[[#This Row],[actual_price]]</f>
        <v>3671051</v>
      </c>
      <c r="R1253" t="s">
        <v>11884</v>
      </c>
      <c r="S1253" s="6" t="s">
        <v>8786</v>
      </c>
      <c r="T1253" t="s">
        <v>7925</v>
      </c>
      <c r="U1253" t="s">
        <v>8787</v>
      </c>
      <c r="V1253">
        <f>IF(TRIM(Table1[[#This Row],[review_id]])="", 0, LEN(Table1[[#This Row],[review_id]]) - LEN(SUBSTITUTE(Table1[[#This Row],[review_id]], ",", "")) + 1)</f>
        <v>8</v>
      </c>
      <c r="W1253" t="s">
        <v>8788</v>
      </c>
      <c r="X1253" t="s">
        <v>8789</v>
      </c>
      <c r="Y1253" t="s">
        <v>8790</v>
      </c>
      <c r="Z1253" t="s">
        <v>8791</v>
      </c>
    </row>
    <row r="1254" spans="1:26" hidden="1" x14ac:dyDescent="0.25">
      <c r="A1254" t="s">
        <v>8792</v>
      </c>
      <c r="B1254" t="s">
        <v>10697</v>
      </c>
      <c r="C1254" t="s">
        <v>9505</v>
      </c>
      <c r="D1254" t="str">
        <f>TRIM(LEFT(SUBSTITUTE(SUBSTITUTE(SUBSTITUTE(Table1[[#This Row],[Product_category]],"&amp;"," &amp; "),"HomeImprovement","Home Improvement"),"Car&amp;Motorbike","Car &amp; Motorbike"),999))</f>
        <v>Home &amp; Kitchen</v>
      </c>
      <c r="E1254" s="1" t="s">
        <v>9520</v>
      </c>
      <c r="F1254" s="1">
        <v>2903</v>
      </c>
      <c r="G1254" s="1">
        <v>3295</v>
      </c>
      <c r="H1254" s="1" t="str">
        <f>IF(Table1[[#This Row],[actual_price]]&lt;500,"&lt;500",
   IF(Table1[[#This Row],[actual_price]]&lt;=1000,"500–1000",IF(Table1[[#This Row],[actual_price]]&lt;=10000, "1000-10000",IF(Table1[[#This Row],[actual_price]]&lt;=50000, "10000-50000",IF(Table1[[#This Row],[actual_price]]&lt;=100000, "50000-100000","&gt;100000")))))</f>
        <v>1000-10000</v>
      </c>
      <c r="I1254" s="1" t="str">
        <f>IF(Table1[[#This Row],[discount_percentage]] &lt;=20%, "0-20%",IF(Table1[[#This Row],[discount_percentage]] &lt;=50%, "20-50%", IF(Table1[[#This Row],[discount_percentage]] &lt;=70%, "50-70%", "70-100%" )))</f>
        <v>0-20%</v>
      </c>
      <c r="J1254" s="1" t="str">
        <f>IF(Table1[[#This Row],[discount_percentage]] &gt;= 50%, "Over 50% discount", "Below 50% discount")</f>
        <v>Below 50% discount</v>
      </c>
      <c r="K1254" s="4">
        <v>0.12</v>
      </c>
      <c r="L1254">
        <v>4.3</v>
      </c>
      <c r="M1254">
        <f>ROUND(Table1[[#This Row],[rating]], 0)</f>
        <v>4</v>
      </c>
      <c r="N1254" s="1">
        <v>2299</v>
      </c>
      <c r="O1254" s="1">
        <f>Table1[[#This Row],[rating]]*Table1[[#This Row],[ rating_count ]]</f>
        <v>9885.6999999999989</v>
      </c>
      <c r="P1254" s="1" t="str">
        <f>IF(Table1[[#This Row],[ rating_count ]]&lt;= 1000, "&lt;=1000", "&gt;=1000" )</f>
        <v>&gt;=1000</v>
      </c>
      <c r="Q1254" s="1">
        <f>Table1[[#This Row],[ rating_count ]]*Table1[[#This Row],[actual_price]]</f>
        <v>7575205</v>
      </c>
      <c r="R1254" t="s">
        <v>11885</v>
      </c>
      <c r="S1254" s="6" t="s">
        <v>8793</v>
      </c>
      <c r="T1254" t="s">
        <v>7933</v>
      </c>
      <c r="U1254" t="s">
        <v>8794</v>
      </c>
      <c r="V1254">
        <f>IF(TRIM(Table1[[#This Row],[review_id]])="", 0, LEN(Table1[[#This Row],[review_id]]) - LEN(SUBSTITUTE(Table1[[#This Row],[review_id]], ",", "")) + 1)</f>
        <v>8</v>
      </c>
      <c r="W1254" t="s">
        <v>8795</v>
      </c>
      <c r="X1254" t="s">
        <v>8796</v>
      </c>
      <c r="Y1254" t="s">
        <v>8797</v>
      </c>
      <c r="Z1254" t="s">
        <v>8798</v>
      </c>
    </row>
    <row r="1255" spans="1:26" hidden="1" x14ac:dyDescent="0.25">
      <c r="A1255" t="s">
        <v>8799</v>
      </c>
      <c r="B1255" t="s">
        <v>10698</v>
      </c>
      <c r="C1255" t="s">
        <v>9505</v>
      </c>
      <c r="D1255" t="str">
        <f>TRIM(LEFT(SUBSTITUTE(SUBSTITUTE(SUBSTITUTE(Table1[[#This Row],[Product_category]],"&amp;"," &amp; "),"HomeImprovement","Home Improvement"),"Car&amp;Motorbike","Car &amp; Motorbike"),999))</f>
        <v>Home &amp; Kitchen</v>
      </c>
      <c r="E1255" t="s">
        <v>9520</v>
      </c>
      <c r="F1255" s="1">
        <v>1656</v>
      </c>
      <c r="G1255" s="1">
        <v>2695</v>
      </c>
      <c r="H1255" s="1" t="str">
        <f>IF(Table1[[#This Row],[actual_price]]&lt;500,"&lt;500",
   IF(Table1[[#This Row],[actual_price]]&lt;=1000,"500–1000",IF(Table1[[#This Row],[actual_price]]&lt;=10000, "1000-10000",IF(Table1[[#This Row],[actual_price]]&lt;=50000, "10000-50000",IF(Table1[[#This Row],[actual_price]]&lt;=100000, "50000-100000","&gt;100000")))))</f>
        <v>1000-10000</v>
      </c>
      <c r="I1255" s="1" t="str">
        <f>IF(Table1[[#This Row],[discount_percentage]] &lt;=20%, "0-20%",IF(Table1[[#This Row],[discount_percentage]] &lt;=50%, "20-50%", IF(Table1[[#This Row],[discount_percentage]] &lt;=70%, "50-70%", "70-100%" )))</f>
        <v>20-50%</v>
      </c>
      <c r="J1255" s="1" t="str">
        <f>IF(Table1[[#This Row],[discount_percentage]] &gt;= 50%, "Over 50% discount", "Below 50% discount")</f>
        <v>Below 50% discount</v>
      </c>
      <c r="K1255" s="4">
        <v>0.39</v>
      </c>
      <c r="L1255">
        <v>4.4000000000000004</v>
      </c>
      <c r="M1255">
        <f>ROUND(Table1[[#This Row],[rating]], 0)</f>
        <v>4</v>
      </c>
      <c r="N1255" s="1">
        <v>6027</v>
      </c>
      <c r="O1255" s="1">
        <f>Table1[[#This Row],[rating]]*Table1[[#This Row],[ rating_count ]]</f>
        <v>26518.800000000003</v>
      </c>
      <c r="P1255" s="1" t="str">
        <f>IF(Table1[[#This Row],[ rating_count ]]&lt;= 1000, "&lt;=1000", "&gt;=1000" )</f>
        <v>&gt;=1000</v>
      </c>
      <c r="Q1255" s="1">
        <f>Table1[[#This Row],[ rating_count ]]*Table1[[#This Row],[actual_price]]</f>
        <v>16242765</v>
      </c>
      <c r="R1255" t="s">
        <v>11886</v>
      </c>
      <c r="S1255" s="6" t="s">
        <v>8800</v>
      </c>
      <c r="T1255" t="s">
        <v>12359</v>
      </c>
      <c r="U1255" t="s">
        <v>8801</v>
      </c>
      <c r="V1255">
        <f>IF(TRIM(Table1[[#This Row],[review_id]])="", 0, LEN(Table1[[#This Row],[review_id]]) - LEN(SUBSTITUTE(Table1[[#This Row],[review_id]], ",", "")) + 1)</f>
        <v>8</v>
      </c>
      <c r="W1255" t="s">
        <v>8802</v>
      </c>
      <c r="X1255" t="s">
        <v>8803</v>
      </c>
      <c r="Y1255" t="s">
        <v>8804</v>
      </c>
      <c r="Z1255" t="s">
        <v>8805</v>
      </c>
    </row>
    <row r="1256" spans="1:26" hidden="1" x14ac:dyDescent="0.25">
      <c r="A1256" t="s">
        <v>8806</v>
      </c>
      <c r="B1256" t="s">
        <v>10699</v>
      </c>
      <c r="C1256" t="s">
        <v>9505</v>
      </c>
      <c r="D1256" t="str">
        <f>TRIM(LEFT(SUBSTITUTE(SUBSTITUTE(SUBSTITUTE(Table1[[#This Row],[Product_category]],"&amp;"," &amp; "),"HomeImprovement","Home Improvement"),"Car&amp;Motorbike","Car &amp; Motorbike"),999))</f>
        <v>Home &amp; Kitchen</v>
      </c>
      <c r="E1256" t="s">
        <v>9519</v>
      </c>
      <c r="F1256" s="1">
        <v>1399</v>
      </c>
      <c r="G1256" s="1">
        <v>2290</v>
      </c>
      <c r="H1256" s="1" t="str">
        <f>IF(Table1[[#This Row],[actual_price]]&lt;500,"&lt;500",
   IF(Table1[[#This Row],[actual_price]]&lt;=1000,"500–1000",IF(Table1[[#This Row],[actual_price]]&lt;=10000, "1000-10000",IF(Table1[[#This Row],[actual_price]]&lt;=50000, "10000-50000",IF(Table1[[#This Row],[actual_price]]&lt;=100000, "50000-100000","&gt;100000")))))</f>
        <v>1000-10000</v>
      </c>
      <c r="I1256" s="1" t="str">
        <f>IF(Table1[[#This Row],[discount_percentage]] &lt;=20%, "0-20%",IF(Table1[[#This Row],[discount_percentage]] &lt;=50%, "20-50%", IF(Table1[[#This Row],[discount_percentage]] &lt;=70%, "50-70%", "70-100%" )))</f>
        <v>20-50%</v>
      </c>
      <c r="J1256" s="1" t="str">
        <f>IF(Table1[[#This Row],[discount_percentage]] &gt;= 50%, "Over 50% discount", "Below 50% discount")</f>
        <v>Below 50% discount</v>
      </c>
      <c r="K1256" s="4">
        <v>0.39</v>
      </c>
      <c r="L1256">
        <v>4.4000000000000004</v>
      </c>
      <c r="M1256">
        <f>ROUND(Table1[[#This Row],[rating]], 0)</f>
        <v>4</v>
      </c>
      <c r="N1256">
        <v>461</v>
      </c>
      <c r="O1256" s="1">
        <f>Table1[[#This Row],[rating]]*Table1[[#This Row],[ rating_count ]]</f>
        <v>2028.4</v>
      </c>
      <c r="P1256" s="1" t="str">
        <f>IF(Table1[[#This Row],[ rating_count ]]&lt;= 1000, "&lt;=1000", "&gt;=1000" )</f>
        <v>&lt;=1000</v>
      </c>
      <c r="Q1256" s="1">
        <f>Table1[[#This Row],[ rating_count ]]*Table1[[#This Row],[actual_price]]</f>
        <v>1055690</v>
      </c>
      <c r="R1256" t="s">
        <v>11887</v>
      </c>
      <c r="S1256" s="6" t="s">
        <v>8807</v>
      </c>
      <c r="T1256" t="s">
        <v>12360</v>
      </c>
      <c r="U1256" t="s">
        <v>8808</v>
      </c>
      <c r="V1256">
        <f>IF(TRIM(Table1[[#This Row],[review_id]])="", 0, LEN(Table1[[#This Row],[review_id]]) - LEN(SUBSTITUTE(Table1[[#This Row],[review_id]], ",", "")) + 1)</f>
        <v>8</v>
      </c>
      <c r="W1256" t="s">
        <v>8809</v>
      </c>
      <c r="X1256" t="s">
        <v>8810</v>
      </c>
      <c r="Y1256" t="s">
        <v>8811</v>
      </c>
      <c r="Z1256" t="s">
        <v>8812</v>
      </c>
    </row>
    <row r="1257" spans="1:26" hidden="1" x14ac:dyDescent="0.25">
      <c r="A1257" t="s">
        <v>8813</v>
      </c>
      <c r="B1257" t="s">
        <v>10700</v>
      </c>
      <c r="C1257" t="s">
        <v>9505</v>
      </c>
      <c r="D1257" t="str">
        <f>TRIM(LEFT(SUBSTITUTE(SUBSTITUTE(SUBSTITUTE(Table1[[#This Row],[Product_category]],"&amp;"," &amp; "),"HomeImprovement","Home Improvement"),"Car&amp;Motorbike","Car &amp; Motorbike"),999))</f>
        <v>Home &amp; Kitchen</v>
      </c>
      <c r="E1257" t="s">
        <v>9519</v>
      </c>
      <c r="F1257" s="1">
        <v>2079</v>
      </c>
      <c r="G1257" s="1">
        <v>3099</v>
      </c>
      <c r="H1257" s="1" t="str">
        <f>IF(Table1[[#This Row],[actual_price]]&lt;500,"&lt;500",
   IF(Table1[[#This Row],[actual_price]]&lt;=1000,"500–1000",IF(Table1[[#This Row],[actual_price]]&lt;=10000, "1000-10000",IF(Table1[[#This Row],[actual_price]]&lt;=50000, "10000-50000",IF(Table1[[#This Row],[actual_price]]&lt;=100000, "50000-100000","&gt;100000")))))</f>
        <v>1000-10000</v>
      </c>
      <c r="I1257" s="1" t="str">
        <f>IF(Table1[[#This Row],[discount_percentage]] &lt;=20%, "0-20%",IF(Table1[[#This Row],[discount_percentage]] &lt;=50%, "20-50%", IF(Table1[[#This Row],[discount_percentage]] &lt;=70%, "50-70%", "70-100%" )))</f>
        <v>20-50%</v>
      </c>
      <c r="J1257" s="1" t="str">
        <f>IF(Table1[[#This Row],[discount_percentage]] &gt;= 50%, "Over 50% discount", "Below 50% discount")</f>
        <v>Below 50% discount</v>
      </c>
      <c r="K1257" s="4">
        <v>0.33</v>
      </c>
      <c r="L1257">
        <v>4.0999999999999996</v>
      </c>
      <c r="M1257">
        <f>ROUND(Table1[[#This Row],[rating]], 0)</f>
        <v>4</v>
      </c>
      <c r="N1257">
        <v>282</v>
      </c>
      <c r="O1257" s="1">
        <f>Table1[[#This Row],[rating]]*Table1[[#This Row],[ rating_count ]]</f>
        <v>1156.1999999999998</v>
      </c>
      <c r="P1257" s="1" t="str">
        <f>IF(Table1[[#This Row],[ rating_count ]]&lt;= 1000, "&lt;=1000", "&gt;=1000" )</f>
        <v>&lt;=1000</v>
      </c>
      <c r="Q1257" s="1">
        <f>Table1[[#This Row],[ rating_count ]]*Table1[[#This Row],[actual_price]]</f>
        <v>873918</v>
      </c>
      <c r="R1257" t="s">
        <v>11888</v>
      </c>
      <c r="S1257" s="6" t="s">
        <v>8814</v>
      </c>
      <c r="T1257" t="s">
        <v>12361</v>
      </c>
      <c r="U1257" t="s">
        <v>8815</v>
      </c>
      <c r="V1257">
        <f>IF(TRIM(Table1[[#This Row],[review_id]])="", 0, LEN(Table1[[#This Row],[review_id]]) - LEN(SUBSTITUTE(Table1[[#This Row],[review_id]], ",", "")) + 1)</f>
        <v>8</v>
      </c>
      <c r="W1257" t="s">
        <v>8816</v>
      </c>
      <c r="X1257" t="s">
        <v>8817</v>
      </c>
      <c r="Y1257" t="s">
        <v>8818</v>
      </c>
      <c r="Z1257" t="s">
        <v>8819</v>
      </c>
    </row>
    <row r="1258" spans="1:26" hidden="1" x14ac:dyDescent="0.25">
      <c r="A1258" t="s">
        <v>8820</v>
      </c>
      <c r="B1258" t="s">
        <v>10701</v>
      </c>
      <c r="C1258" t="s">
        <v>9505</v>
      </c>
      <c r="D1258" t="str">
        <f>TRIM(LEFT(SUBSTITUTE(SUBSTITUTE(SUBSTITUTE(Table1[[#This Row],[Product_category]],"&amp;"," &amp; "),"HomeImprovement","Home Improvement"),"Car&amp;Motorbike","Car &amp; Motorbike"),999))</f>
        <v>Home &amp; Kitchen</v>
      </c>
      <c r="E1258" t="s">
        <v>9519</v>
      </c>
      <c r="F1258">
        <v>999</v>
      </c>
      <c r="G1258" s="1">
        <v>1075</v>
      </c>
      <c r="H1258" s="1" t="str">
        <f>IF(Table1[[#This Row],[actual_price]]&lt;500,"&lt;500",
   IF(Table1[[#This Row],[actual_price]]&lt;=1000,"500–1000",IF(Table1[[#This Row],[actual_price]]&lt;=10000, "1000-10000",IF(Table1[[#This Row],[actual_price]]&lt;=50000, "10000-50000",IF(Table1[[#This Row],[actual_price]]&lt;=100000, "50000-100000","&gt;100000")))))</f>
        <v>1000-10000</v>
      </c>
      <c r="I1258" s="1" t="str">
        <f>IF(Table1[[#This Row],[discount_percentage]] &lt;=20%, "0-20%",IF(Table1[[#This Row],[discount_percentage]] &lt;=50%, "20-50%", IF(Table1[[#This Row],[discount_percentage]] &lt;=70%, "50-70%", "70-100%" )))</f>
        <v>0-20%</v>
      </c>
      <c r="J1258" s="1" t="str">
        <f>IF(Table1[[#This Row],[discount_percentage]] &gt;= 50%, "Over 50% discount", "Below 50% discount")</f>
        <v>Below 50% discount</v>
      </c>
      <c r="K1258" s="4">
        <v>7.0000000000000007E-2</v>
      </c>
      <c r="L1258">
        <v>4.0999999999999996</v>
      </c>
      <c r="M1258">
        <f>ROUND(Table1[[#This Row],[rating]], 0)</f>
        <v>4</v>
      </c>
      <c r="N1258" s="1">
        <v>9275</v>
      </c>
      <c r="O1258" s="1">
        <f>Table1[[#This Row],[rating]]*Table1[[#This Row],[ rating_count ]]</f>
        <v>38027.5</v>
      </c>
      <c r="P1258" s="1" t="str">
        <f>IF(Table1[[#This Row],[ rating_count ]]&lt;= 1000, "&lt;=1000", "&gt;=1000" )</f>
        <v>&gt;=1000</v>
      </c>
      <c r="Q1258" s="1">
        <f>Table1[[#This Row],[ rating_count ]]*Table1[[#This Row],[actual_price]]</f>
        <v>9970625</v>
      </c>
      <c r="R1258" t="s">
        <v>11889</v>
      </c>
      <c r="S1258" s="6" t="s">
        <v>8821</v>
      </c>
      <c r="T1258" t="s">
        <v>7962</v>
      </c>
      <c r="U1258" t="s">
        <v>8822</v>
      </c>
      <c r="V1258">
        <f>IF(TRIM(Table1[[#This Row],[review_id]])="", 0, LEN(Table1[[#This Row],[review_id]]) - LEN(SUBSTITUTE(Table1[[#This Row],[review_id]], ",", "")) + 1)</f>
        <v>8</v>
      </c>
      <c r="W1258" t="s">
        <v>8823</v>
      </c>
      <c r="X1258" t="s">
        <v>8824</v>
      </c>
      <c r="Y1258" t="s">
        <v>8825</v>
      </c>
      <c r="Z1258" t="s">
        <v>8826</v>
      </c>
    </row>
    <row r="1259" spans="1:26" hidden="1" x14ac:dyDescent="0.25">
      <c r="A1259" t="s">
        <v>8827</v>
      </c>
      <c r="B1259" t="s">
        <v>10702</v>
      </c>
      <c r="C1259" t="s">
        <v>9505</v>
      </c>
      <c r="D1259" t="str">
        <f>TRIM(LEFT(SUBSTITUTE(SUBSTITUTE(SUBSTITUTE(Table1[[#This Row],[Product_category]],"&amp;"," &amp; "),"HomeImprovement","Home Improvement"),"Car&amp;Motorbike","Car &amp; Motorbike"),999))</f>
        <v>Home &amp; Kitchen</v>
      </c>
      <c r="E1259" t="s">
        <v>9519</v>
      </c>
      <c r="F1259" s="1">
        <v>3179</v>
      </c>
      <c r="G1259" s="1">
        <v>6999</v>
      </c>
      <c r="H1259" s="1" t="str">
        <f>IF(Table1[[#This Row],[actual_price]]&lt;500,"&lt;500",
   IF(Table1[[#This Row],[actual_price]]&lt;=1000,"500–1000",IF(Table1[[#This Row],[actual_price]]&lt;=10000, "1000-10000",IF(Table1[[#This Row],[actual_price]]&lt;=50000, "10000-50000",IF(Table1[[#This Row],[actual_price]]&lt;=100000, "50000-100000","&gt;100000")))))</f>
        <v>1000-10000</v>
      </c>
      <c r="I1259" s="1" t="str">
        <f>IF(Table1[[#This Row],[discount_percentage]] &lt;=20%, "0-20%",IF(Table1[[#This Row],[discount_percentage]] &lt;=50%, "20-50%", IF(Table1[[#This Row],[discount_percentage]] &lt;=70%, "50-70%", "70-100%" )))</f>
        <v>50-70%</v>
      </c>
      <c r="J1259" s="1" t="str">
        <f>IF(Table1[[#This Row],[discount_percentage]] &gt;= 50%, "Over 50% discount", "Below 50% discount")</f>
        <v>Over 50% discount</v>
      </c>
      <c r="K1259" s="4">
        <v>0.55000000000000004</v>
      </c>
      <c r="L1259">
        <v>4</v>
      </c>
      <c r="M1259">
        <f>ROUND(Table1[[#This Row],[rating]], 0)</f>
        <v>4</v>
      </c>
      <c r="N1259">
        <v>743</v>
      </c>
      <c r="O1259" s="1">
        <f>Table1[[#This Row],[rating]]*Table1[[#This Row],[ rating_count ]]</f>
        <v>2972</v>
      </c>
      <c r="P1259" s="1" t="str">
        <f>IF(Table1[[#This Row],[ rating_count ]]&lt;= 1000, "&lt;=1000", "&gt;=1000" )</f>
        <v>&lt;=1000</v>
      </c>
      <c r="Q1259" s="1">
        <f>Table1[[#This Row],[ rating_count ]]*Table1[[#This Row],[actual_price]]</f>
        <v>5200257</v>
      </c>
      <c r="R1259" t="s">
        <v>11890</v>
      </c>
      <c r="S1259" s="6" t="s">
        <v>8828</v>
      </c>
      <c r="T1259" t="s">
        <v>12362</v>
      </c>
      <c r="U1259" t="s">
        <v>8829</v>
      </c>
      <c r="V1259">
        <f>IF(TRIM(Table1[[#This Row],[review_id]])="", 0, LEN(Table1[[#This Row],[review_id]]) - LEN(SUBSTITUTE(Table1[[#This Row],[review_id]], ",", "")) + 1)</f>
        <v>8</v>
      </c>
      <c r="W1259" t="s">
        <v>8830</v>
      </c>
      <c r="X1259" t="s">
        <v>8831</v>
      </c>
      <c r="Y1259" t="s">
        <v>8832</v>
      </c>
      <c r="Z1259" t="s">
        <v>8833</v>
      </c>
    </row>
    <row r="1260" spans="1:26" hidden="1" x14ac:dyDescent="0.25">
      <c r="A1260" t="s">
        <v>8834</v>
      </c>
      <c r="B1260" t="s">
        <v>10703</v>
      </c>
      <c r="C1260" t="s">
        <v>9505</v>
      </c>
      <c r="D1260" t="str">
        <f>TRIM(LEFT(SUBSTITUTE(SUBSTITUTE(SUBSTITUTE(Table1[[#This Row],[Product_category]],"&amp;"," &amp; "),"HomeImprovement","Home Improvement"),"Car&amp;Motorbike","Car &amp; Motorbike"),999))</f>
        <v>Home &amp; Kitchen</v>
      </c>
      <c r="E1260" t="s">
        <v>9519</v>
      </c>
      <c r="F1260" s="1">
        <v>1049</v>
      </c>
      <c r="G1260" s="1">
        <v>2499</v>
      </c>
      <c r="H1260" s="1" t="str">
        <f>IF(Table1[[#This Row],[actual_price]]&lt;500,"&lt;500",
   IF(Table1[[#This Row],[actual_price]]&lt;=1000,"500–1000",IF(Table1[[#This Row],[actual_price]]&lt;=10000, "1000-10000",IF(Table1[[#This Row],[actual_price]]&lt;=50000, "10000-50000",IF(Table1[[#This Row],[actual_price]]&lt;=100000, "50000-100000","&gt;100000")))))</f>
        <v>1000-10000</v>
      </c>
      <c r="I1260" s="1" t="str">
        <f>IF(Table1[[#This Row],[discount_percentage]] &lt;=20%, "0-20%",IF(Table1[[#This Row],[discount_percentage]] &lt;=50%, "20-50%", IF(Table1[[#This Row],[discount_percentage]] &lt;=70%, "50-70%", "70-100%" )))</f>
        <v>50-70%</v>
      </c>
      <c r="J1260" s="1" t="str">
        <f>IF(Table1[[#This Row],[discount_percentage]] &gt;= 50%, "Over 50% discount", "Below 50% discount")</f>
        <v>Over 50% discount</v>
      </c>
      <c r="K1260" s="4">
        <v>0.57999999999999996</v>
      </c>
      <c r="L1260">
        <v>3.6</v>
      </c>
      <c r="M1260">
        <f>ROUND(Table1[[#This Row],[rating]], 0)</f>
        <v>4</v>
      </c>
      <c r="N1260">
        <v>328</v>
      </c>
      <c r="O1260" s="1">
        <f>Table1[[#This Row],[rating]]*Table1[[#This Row],[ rating_count ]]</f>
        <v>1180.8</v>
      </c>
      <c r="P1260" s="1" t="str">
        <f>IF(Table1[[#This Row],[ rating_count ]]&lt;= 1000, "&lt;=1000", "&gt;=1000" )</f>
        <v>&lt;=1000</v>
      </c>
      <c r="Q1260" s="1">
        <f>Table1[[#This Row],[ rating_count ]]*Table1[[#This Row],[actual_price]]</f>
        <v>819672</v>
      </c>
      <c r="R1260" t="s">
        <v>11891</v>
      </c>
      <c r="S1260" s="6" t="s">
        <v>8835</v>
      </c>
      <c r="T1260" t="s">
        <v>7977</v>
      </c>
      <c r="U1260" t="s">
        <v>8836</v>
      </c>
      <c r="V1260">
        <f>IF(TRIM(Table1[[#This Row],[review_id]])="", 0, LEN(Table1[[#This Row],[review_id]]) - LEN(SUBSTITUTE(Table1[[#This Row],[review_id]], ",", "")) + 1)</f>
        <v>8</v>
      </c>
      <c r="W1260" t="s">
        <v>8837</v>
      </c>
      <c r="X1260" t="s">
        <v>8838</v>
      </c>
      <c r="Y1260" t="s">
        <v>8839</v>
      </c>
      <c r="Z1260" t="s">
        <v>8840</v>
      </c>
    </row>
    <row r="1261" spans="1:26" hidden="1" x14ac:dyDescent="0.25">
      <c r="A1261" t="s">
        <v>8841</v>
      </c>
      <c r="B1261" t="s">
        <v>10704</v>
      </c>
      <c r="C1261" t="s">
        <v>9505</v>
      </c>
      <c r="D1261" t="str">
        <f>TRIM(LEFT(SUBSTITUTE(SUBSTITUTE(SUBSTITUTE(Table1[[#This Row],[Product_category]],"&amp;"," &amp; "),"HomeImprovement","Home Improvement"),"Car&amp;Motorbike","Car &amp; Motorbike"),999))</f>
        <v>Home &amp; Kitchen</v>
      </c>
      <c r="E1261" t="s">
        <v>9519</v>
      </c>
      <c r="F1261" s="1">
        <v>3599</v>
      </c>
      <c r="G1261" s="1">
        <v>7290</v>
      </c>
      <c r="H1261" s="1" t="str">
        <f>IF(Table1[[#This Row],[actual_price]]&lt;500,"&lt;500",
   IF(Table1[[#This Row],[actual_price]]&lt;=1000,"500–1000",IF(Table1[[#This Row],[actual_price]]&lt;=10000, "1000-10000",IF(Table1[[#This Row],[actual_price]]&lt;=50000, "10000-50000",IF(Table1[[#This Row],[actual_price]]&lt;=100000, "50000-100000","&gt;100000")))))</f>
        <v>1000-10000</v>
      </c>
      <c r="I1261" s="1" t="str">
        <f>IF(Table1[[#This Row],[discount_percentage]] &lt;=20%, "0-20%",IF(Table1[[#This Row],[discount_percentage]] &lt;=50%, "20-50%", IF(Table1[[#This Row],[discount_percentage]] &lt;=70%, "50-70%", "70-100%" )))</f>
        <v>50-70%</v>
      </c>
      <c r="J1261" s="1" t="str">
        <f>IF(Table1[[#This Row],[discount_percentage]] &gt;= 50%, "Over 50% discount", "Below 50% discount")</f>
        <v>Over 50% discount</v>
      </c>
      <c r="K1261" s="4">
        <v>0.51</v>
      </c>
      <c r="L1261">
        <v>3.9</v>
      </c>
      <c r="M1261">
        <f>ROUND(Table1[[#This Row],[rating]], 0)</f>
        <v>4</v>
      </c>
      <c r="N1261">
        <v>942</v>
      </c>
      <c r="O1261" s="1">
        <f>Table1[[#This Row],[rating]]*Table1[[#This Row],[ rating_count ]]</f>
        <v>3673.7999999999997</v>
      </c>
      <c r="P1261" s="1" t="str">
        <f>IF(Table1[[#This Row],[ rating_count ]]&lt;= 1000, "&lt;=1000", "&gt;=1000" )</f>
        <v>&lt;=1000</v>
      </c>
      <c r="Q1261" s="1">
        <f>Table1[[#This Row],[ rating_count ]]*Table1[[#This Row],[actual_price]]</f>
        <v>6867180</v>
      </c>
      <c r="R1261" t="s">
        <v>11892</v>
      </c>
      <c r="S1261" s="6" t="s">
        <v>8842</v>
      </c>
      <c r="T1261" t="s">
        <v>7985</v>
      </c>
      <c r="U1261" t="s">
        <v>8843</v>
      </c>
      <c r="V1261">
        <f>IF(TRIM(Table1[[#This Row],[review_id]])="", 0, LEN(Table1[[#This Row],[review_id]]) - LEN(SUBSTITUTE(Table1[[#This Row],[review_id]], ",", "")) + 1)</f>
        <v>8</v>
      </c>
      <c r="W1261" t="s">
        <v>8844</v>
      </c>
      <c r="X1261" t="s">
        <v>8845</v>
      </c>
      <c r="Y1261" t="s">
        <v>8846</v>
      </c>
      <c r="Z1261" t="s">
        <v>8847</v>
      </c>
    </row>
    <row r="1262" spans="1:26" hidden="1" x14ac:dyDescent="0.25">
      <c r="A1262" t="s">
        <v>8848</v>
      </c>
      <c r="B1262" t="s">
        <v>10705</v>
      </c>
      <c r="C1262" t="s">
        <v>9505</v>
      </c>
      <c r="D1262" t="str">
        <f>TRIM(LEFT(SUBSTITUTE(SUBSTITUTE(SUBSTITUTE(Table1[[#This Row],[Product_category]],"&amp;"," &amp; "),"HomeImprovement","Home Improvement"),"Car&amp;Motorbike","Car &amp; Motorbike"),999))</f>
        <v>Home &amp; Kitchen</v>
      </c>
      <c r="E1262" t="s">
        <v>9520</v>
      </c>
      <c r="F1262" s="1">
        <v>4799</v>
      </c>
      <c r="G1262" s="1">
        <v>5795</v>
      </c>
      <c r="H1262" s="1" t="str">
        <f>IF(Table1[[#This Row],[actual_price]]&lt;500,"&lt;500",
   IF(Table1[[#This Row],[actual_price]]&lt;=1000,"500–1000",IF(Table1[[#This Row],[actual_price]]&lt;=10000, "1000-10000",IF(Table1[[#This Row],[actual_price]]&lt;=50000, "10000-50000",IF(Table1[[#This Row],[actual_price]]&lt;=100000, "50000-100000","&gt;100000")))))</f>
        <v>1000-10000</v>
      </c>
      <c r="I1262" s="1" t="str">
        <f>IF(Table1[[#This Row],[discount_percentage]] &lt;=20%, "0-20%",IF(Table1[[#This Row],[discount_percentage]] &lt;=50%, "20-50%", IF(Table1[[#This Row],[discount_percentage]] &lt;=70%, "50-70%", "70-100%" )))</f>
        <v>0-20%</v>
      </c>
      <c r="J1262" s="1" t="str">
        <f>IF(Table1[[#This Row],[discount_percentage]] &gt;= 50%, "Over 50% discount", "Below 50% discount")</f>
        <v>Below 50% discount</v>
      </c>
      <c r="K1262" s="4">
        <v>0.17</v>
      </c>
      <c r="L1262">
        <v>3.9</v>
      </c>
      <c r="M1262">
        <f>ROUND(Table1[[#This Row],[rating]], 0)</f>
        <v>4</v>
      </c>
      <c r="N1262" s="1">
        <v>3815</v>
      </c>
      <c r="O1262" s="1">
        <f>Table1[[#This Row],[rating]]*Table1[[#This Row],[ rating_count ]]</f>
        <v>14878.5</v>
      </c>
      <c r="P1262" s="1" t="str">
        <f>IF(Table1[[#This Row],[ rating_count ]]&lt;= 1000, "&lt;=1000", "&gt;=1000" )</f>
        <v>&gt;=1000</v>
      </c>
      <c r="Q1262" s="1">
        <f>Table1[[#This Row],[ rating_count ]]*Table1[[#This Row],[actual_price]]</f>
        <v>22107925</v>
      </c>
      <c r="R1262" t="s">
        <v>11893</v>
      </c>
      <c r="S1262" s="6" t="s">
        <v>8849</v>
      </c>
      <c r="T1262" t="s">
        <v>12363</v>
      </c>
      <c r="U1262" t="s">
        <v>8850</v>
      </c>
      <c r="V1262">
        <f>IF(TRIM(Table1[[#This Row],[review_id]])="", 0, LEN(Table1[[#This Row],[review_id]]) - LEN(SUBSTITUTE(Table1[[#This Row],[review_id]], ",", "")) + 1)</f>
        <v>5</v>
      </c>
      <c r="W1262" t="s">
        <v>8851</v>
      </c>
      <c r="X1262" t="s">
        <v>8852</v>
      </c>
      <c r="Y1262" t="s">
        <v>8853</v>
      </c>
      <c r="Z1262" t="s">
        <v>8854</v>
      </c>
    </row>
    <row r="1263" spans="1:26" hidden="1" x14ac:dyDescent="0.25">
      <c r="A1263" t="s">
        <v>8855</v>
      </c>
      <c r="B1263" t="s">
        <v>10706</v>
      </c>
      <c r="C1263" t="s">
        <v>9505</v>
      </c>
      <c r="D1263" t="str">
        <f>TRIM(LEFT(SUBSTITUTE(SUBSTITUTE(SUBSTITUTE(Table1[[#This Row],[Product_category]],"&amp;"," &amp; "),"HomeImprovement","Home Improvement"),"Car&amp;Motorbike","Car &amp; Motorbike"),999))</f>
        <v>Home &amp; Kitchen</v>
      </c>
      <c r="E1263" t="s">
        <v>9519</v>
      </c>
      <c r="F1263" s="1">
        <v>1699</v>
      </c>
      <c r="G1263" s="1">
        <v>3398</v>
      </c>
      <c r="H1263" s="1" t="str">
        <f>IF(Table1[[#This Row],[actual_price]]&lt;500,"&lt;500",
   IF(Table1[[#This Row],[actual_price]]&lt;=1000,"500–1000",IF(Table1[[#This Row],[actual_price]]&lt;=10000, "1000-10000",IF(Table1[[#This Row],[actual_price]]&lt;=50000, "10000-50000",IF(Table1[[#This Row],[actual_price]]&lt;=100000, "50000-100000","&gt;100000")))))</f>
        <v>1000-10000</v>
      </c>
      <c r="I1263" s="1" t="str">
        <f>IF(Table1[[#This Row],[discount_percentage]] &lt;=20%, "0-20%",IF(Table1[[#This Row],[discount_percentage]] &lt;=50%, "20-50%", IF(Table1[[#This Row],[discount_percentage]] &lt;=70%, "50-70%", "70-100%" )))</f>
        <v>20-50%</v>
      </c>
      <c r="J1263" s="1" t="str">
        <f>IF(Table1[[#This Row],[discount_percentage]] &gt;= 50%, "Over 50% discount", "Below 50% discount")</f>
        <v>Over 50% discount</v>
      </c>
      <c r="K1263" s="4">
        <v>0.5</v>
      </c>
      <c r="L1263">
        <v>3.8</v>
      </c>
      <c r="M1263">
        <f>ROUND(Table1[[#This Row],[rating]], 0)</f>
        <v>4</v>
      </c>
      <c r="N1263" s="1">
        <v>7988</v>
      </c>
      <c r="O1263" s="1">
        <f>Table1[[#This Row],[rating]]*Table1[[#This Row],[ rating_count ]]</f>
        <v>30354.399999999998</v>
      </c>
      <c r="P1263" s="1" t="str">
        <f>IF(Table1[[#This Row],[ rating_count ]]&lt;= 1000, "&lt;=1000", "&gt;=1000" )</f>
        <v>&gt;=1000</v>
      </c>
      <c r="Q1263" s="1">
        <f>Table1[[#This Row],[ rating_count ]]*Table1[[#This Row],[actual_price]]</f>
        <v>27143224</v>
      </c>
      <c r="R1263" t="s">
        <v>11894</v>
      </c>
      <c r="S1263" s="6" t="s">
        <v>8856</v>
      </c>
      <c r="T1263" t="s">
        <v>8000</v>
      </c>
      <c r="U1263" t="s">
        <v>8857</v>
      </c>
      <c r="V1263">
        <f>IF(TRIM(Table1[[#This Row],[review_id]])="", 0, LEN(Table1[[#This Row],[review_id]]) - LEN(SUBSTITUTE(Table1[[#This Row],[review_id]], ",", "")) + 1)</f>
        <v>8</v>
      </c>
      <c r="W1263" t="s">
        <v>8858</v>
      </c>
      <c r="X1263" t="s">
        <v>8859</v>
      </c>
      <c r="Y1263" t="s">
        <v>8860</v>
      </c>
      <c r="Z1263" t="s">
        <v>8861</v>
      </c>
    </row>
    <row r="1264" spans="1:26" hidden="1" x14ac:dyDescent="0.25">
      <c r="A1264" t="s">
        <v>8862</v>
      </c>
      <c r="B1264" t="s">
        <v>10707</v>
      </c>
      <c r="C1264" t="s">
        <v>9505</v>
      </c>
      <c r="D1264" t="str">
        <f>TRIM(LEFT(SUBSTITUTE(SUBSTITUTE(SUBSTITUTE(Table1[[#This Row],[Product_category]],"&amp;"," &amp; "),"HomeImprovement","Home Improvement"),"Car&amp;Motorbike","Car &amp; Motorbike"),999))</f>
        <v>Home &amp; Kitchen</v>
      </c>
      <c r="E1264" t="s">
        <v>9519</v>
      </c>
      <c r="F1264">
        <v>664</v>
      </c>
      <c r="G1264" s="1">
        <v>1490</v>
      </c>
      <c r="H1264" s="1" t="str">
        <f>IF(Table1[[#This Row],[actual_price]]&lt;500,"&lt;500",
   IF(Table1[[#This Row],[actual_price]]&lt;=1000,"500–1000",IF(Table1[[#This Row],[actual_price]]&lt;=10000, "1000-10000",IF(Table1[[#This Row],[actual_price]]&lt;=50000, "10000-50000",IF(Table1[[#This Row],[actual_price]]&lt;=100000, "50000-100000","&gt;100000")))))</f>
        <v>1000-10000</v>
      </c>
      <c r="I1264" s="1" t="str">
        <f>IF(Table1[[#This Row],[discount_percentage]] &lt;=20%, "0-20%",IF(Table1[[#This Row],[discount_percentage]] &lt;=50%, "20-50%", IF(Table1[[#This Row],[discount_percentage]] &lt;=70%, "50-70%", "70-100%" )))</f>
        <v>50-70%</v>
      </c>
      <c r="J1264" s="1" t="str">
        <f>IF(Table1[[#This Row],[discount_percentage]] &gt;= 50%, "Over 50% discount", "Below 50% discount")</f>
        <v>Over 50% discount</v>
      </c>
      <c r="K1264" s="4">
        <v>0.55000000000000004</v>
      </c>
      <c r="L1264">
        <v>4.0999999999999996</v>
      </c>
      <c r="M1264">
        <f>ROUND(Table1[[#This Row],[rating]], 0)</f>
        <v>4</v>
      </c>
      <c r="N1264">
        <v>925</v>
      </c>
      <c r="O1264" s="1">
        <f>Table1[[#This Row],[rating]]*Table1[[#This Row],[ rating_count ]]</f>
        <v>3792.4999999999995</v>
      </c>
      <c r="P1264" s="1" t="str">
        <f>IF(Table1[[#This Row],[ rating_count ]]&lt;= 1000, "&lt;=1000", "&gt;=1000" )</f>
        <v>&lt;=1000</v>
      </c>
      <c r="Q1264" s="1">
        <f>Table1[[#This Row],[ rating_count ]]*Table1[[#This Row],[actual_price]]</f>
        <v>1378250</v>
      </c>
      <c r="R1264" t="s">
        <v>11895</v>
      </c>
      <c r="S1264" s="6" t="s">
        <v>8863</v>
      </c>
      <c r="T1264" t="s">
        <v>8008</v>
      </c>
      <c r="U1264" t="s">
        <v>8864</v>
      </c>
      <c r="V1264">
        <f>IF(TRIM(Table1[[#This Row],[review_id]])="", 0, LEN(Table1[[#This Row],[review_id]]) - LEN(SUBSTITUTE(Table1[[#This Row],[review_id]], ",", "")) + 1)</f>
        <v>8</v>
      </c>
      <c r="W1264" t="s">
        <v>8865</v>
      </c>
      <c r="X1264" t="s">
        <v>8866</v>
      </c>
      <c r="Y1264" t="s">
        <v>8867</v>
      </c>
      <c r="Z1264" t="s">
        <v>8868</v>
      </c>
    </row>
    <row r="1265" spans="1:26" hidden="1" x14ac:dyDescent="0.25">
      <c r="A1265" t="s">
        <v>8869</v>
      </c>
      <c r="B1265" t="s">
        <v>10708</v>
      </c>
      <c r="C1265" t="s">
        <v>9505</v>
      </c>
      <c r="D1265" t="str">
        <f>TRIM(LEFT(SUBSTITUTE(SUBSTITUTE(SUBSTITUTE(Table1[[#This Row],[Product_category]],"&amp;"," &amp; "),"HomeImprovement","Home Improvement"),"Car&amp;Motorbike","Car &amp; Motorbike"),999))</f>
        <v>Home &amp; Kitchen</v>
      </c>
      <c r="E1265" t="s">
        <v>9519</v>
      </c>
      <c r="F1265">
        <v>948</v>
      </c>
      <c r="G1265" s="1">
        <v>1620</v>
      </c>
      <c r="H1265" s="1" t="str">
        <f>IF(Table1[[#This Row],[actual_price]]&lt;500,"&lt;500",
   IF(Table1[[#This Row],[actual_price]]&lt;=1000,"500–1000",IF(Table1[[#This Row],[actual_price]]&lt;=10000, "1000-10000",IF(Table1[[#This Row],[actual_price]]&lt;=50000, "10000-50000",IF(Table1[[#This Row],[actual_price]]&lt;=100000, "50000-100000","&gt;100000")))))</f>
        <v>1000-10000</v>
      </c>
      <c r="I1265" s="1" t="str">
        <f>IF(Table1[[#This Row],[discount_percentage]] &lt;=20%, "0-20%",IF(Table1[[#This Row],[discount_percentage]] &lt;=50%, "20-50%", IF(Table1[[#This Row],[discount_percentage]] &lt;=70%, "50-70%", "70-100%" )))</f>
        <v>20-50%</v>
      </c>
      <c r="J1265" s="1" t="str">
        <f>IF(Table1[[#This Row],[discount_percentage]] &gt;= 50%, "Over 50% discount", "Below 50% discount")</f>
        <v>Below 50% discount</v>
      </c>
      <c r="K1265" s="4">
        <v>0.41</v>
      </c>
      <c r="L1265">
        <v>4.0999999999999996</v>
      </c>
      <c r="M1265">
        <f>ROUND(Table1[[#This Row],[rating]], 0)</f>
        <v>4</v>
      </c>
      <c r="N1265" s="1">
        <v>4370</v>
      </c>
      <c r="O1265" s="1">
        <f>Table1[[#This Row],[rating]]*Table1[[#This Row],[ rating_count ]]</f>
        <v>17917</v>
      </c>
      <c r="P1265" s="1" t="str">
        <f>IF(Table1[[#This Row],[ rating_count ]]&lt;= 1000, "&lt;=1000", "&gt;=1000" )</f>
        <v>&gt;=1000</v>
      </c>
      <c r="Q1265" s="1">
        <f>Table1[[#This Row],[ rating_count ]]*Table1[[#This Row],[actual_price]]</f>
        <v>7079400</v>
      </c>
      <c r="R1265" t="s">
        <v>11896</v>
      </c>
      <c r="S1265" s="6" t="s">
        <v>8870</v>
      </c>
      <c r="T1265" t="s">
        <v>8016</v>
      </c>
      <c r="U1265" t="s">
        <v>8871</v>
      </c>
      <c r="V1265">
        <f>IF(TRIM(Table1[[#This Row],[review_id]])="", 0, LEN(Table1[[#This Row],[review_id]]) - LEN(SUBSTITUTE(Table1[[#This Row],[review_id]], ",", "")) + 1)</f>
        <v>8</v>
      </c>
      <c r="W1265" t="s">
        <v>8872</v>
      </c>
      <c r="X1265" t="s">
        <v>8873</v>
      </c>
      <c r="Y1265" t="s">
        <v>8874</v>
      </c>
      <c r="Z1265" t="s">
        <v>8875</v>
      </c>
    </row>
    <row r="1266" spans="1:26" hidden="1" x14ac:dyDescent="0.25">
      <c r="A1266" t="s">
        <v>8876</v>
      </c>
      <c r="B1266" t="s">
        <v>10709</v>
      </c>
      <c r="C1266" t="s">
        <v>9505</v>
      </c>
      <c r="D1266" t="str">
        <f>TRIM(LEFT(SUBSTITUTE(SUBSTITUTE(SUBSTITUTE(Table1[[#This Row],[Product_category]],"&amp;"," &amp; "),"HomeImprovement","Home Improvement"),"Car&amp;Motorbike","Car &amp; Motorbike"),999))</f>
        <v>Home &amp; Kitchen</v>
      </c>
      <c r="E1266" s="1" t="s">
        <v>9520</v>
      </c>
      <c r="F1266">
        <v>850</v>
      </c>
      <c r="G1266" s="1">
        <v>1000</v>
      </c>
      <c r="H1266" s="1" t="str">
        <f>IF(Table1[[#This Row],[actual_price]]&lt;500,"&lt;500",
   IF(Table1[[#This Row],[actual_price]]&lt;=1000,"500–1000",IF(Table1[[#This Row],[actual_price]]&lt;=10000, "1000-10000",IF(Table1[[#This Row],[actual_price]]&lt;=50000, "10000-50000",IF(Table1[[#This Row],[actual_price]]&lt;=100000, "50000-100000","&gt;100000")))))</f>
        <v>500–1000</v>
      </c>
      <c r="I1266" s="1" t="str">
        <f>IF(Table1[[#This Row],[discount_percentage]] &lt;=20%, "0-20%",IF(Table1[[#This Row],[discount_percentage]] &lt;=50%, "20-50%", IF(Table1[[#This Row],[discount_percentage]] &lt;=70%, "50-70%", "70-100%" )))</f>
        <v>0-20%</v>
      </c>
      <c r="J1266" s="1" t="str">
        <f>IF(Table1[[#This Row],[discount_percentage]] &gt;= 50%, "Over 50% discount", "Below 50% discount")</f>
        <v>Below 50% discount</v>
      </c>
      <c r="K1266" s="4">
        <v>0.15</v>
      </c>
      <c r="L1266">
        <v>4.0999999999999996</v>
      </c>
      <c r="M1266">
        <f>ROUND(Table1[[#This Row],[rating]], 0)</f>
        <v>4</v>
      </c>
      <c r="N1266" s="1">
        <v>7619</v>
      </c>
      <c r="O1266" s="1">
        <f>Table1[[#This Row],[rating]]*Table1[[#This Row],[ rating_count ]]</f>
        <v>31237.899999999998</v>
      </c>
      <c r="P1266" s="1" t="str">
        <f>IF(Table1[[#This Row],[ rating_count ]]&lt;= 1000, "&lt;=1000", "&gt;=1000" )</f>
        <v>&gt;=1000</v>
      </c>
      <c r="Q1266" s="1">
        <f>Table1[[#This Row],[ rating_count ]]*Table1[[#This Row],[actual_price]]</f>
        <v>7619000</v>
      </c>
      <c r="R1266" t="s">
        <v>11897</v>
      </c>
      <c r="S1266" s="6" t="s">
        <v>8877</v>
      </c>
      <c r="T1266" t="s">
        <v>8024</v>
      </c>
      <c r="U1266" t="s">
        <v>8878</v>
      </c>
      <c r="V1266">
        <f>IF(TRIM(Table1[[#This Row],[review_id]])="", 0, LEN(Table1[[#This Row],[review_id]]) - LEN(SUBSTITUTE(Table1[[#This Row],[review_id]], ",", "")) + 1)</f>
        <v>8</v>
      </c>
      <c r="W1266" t="s">
        <v>8879</v>
      </c>
      <c r="X1266" t="s">
        <v>8880</v>
      </c>
      <c r="Y1266" t="s">
        <v>8881</v>
      </c>
      <c r="Z1266" t="s">
        <v>8882</v>
      </c>
    </row>
    <row r="1267" spans="1:26" hidden="1" x14ac:dyDescent="0.25">
      <c r="A1267" t="s">
        <v>8883</v>
      </c>
      <c r="B1267" t="s">
        <v>10710</v>
      </c>
      <c r="C1267" t="s">
        <v>9505</v>
      </c>
      <c r="D1267" t="str">
        <f>TRIM(LEFT(SUBSTITUTE(SUBSTITUTE(SUBSTITUTE(Table1[[#This Row],[Product_category]],"&amp;"," &amp; "),"HomeImprovement","Home Improvement"),"Car&amp;Motorbike","Car &amp; Motorbike"),999))</f>
        <v>Home &amp; Kitchen</v>
      </c>
      <c r="E1267" s="1" t="s">
        <v>9520</v>
      </c>
      <c r="F1267">
        <v>600</v>
      </c>
      <c r="G1267">
        <v>640</v>
      </c>
      <c r="H1267" t="str">
        <f>IF(Table1[[#This Row],[actual_price]]&lt;500,"&lt;500",
   IF(Table1[[#This Row],[actual_price]]&lt;=1000,"500–1000",IF(Table1[[#This Row],[actual_price]]&lt;=10000, "1000-10000",IF(Table1[[#This Row],[actual_price]]&lt;=50000, "10000-50000",IF(Table1[[#This Row],[actual_price]]&lt;=100000, "50000-100000","&gt;100000")))))</f>
        <v>500–1000</v>
      </c>
      <c r="I1267" t="str">
        <f>IF(Table1[[#This Row],[discount_percentage]] &lt;=20%, "0-20%",IF(Table1[[#This Row],[discount_percentage]] &lt;=50%, "20-50%", IF(Table1[[#This Row],[discount_percentage]] &lt;=70%, "50-70%", "70-100%" )))</f>
        <v>0-20%</v>
      </c>
      <c r="J1267" s="1" t="str">
        <f>IF(Table1[[#This Row],[discount_percentage]] &gt;= 50%, "Over 50% discount", "Below 50% discount")</f>
        <v>Below 50% discount</v>
      </c>
      <c r="K1267" s="4">
        <v>0.06</v>
      </c>
      <c r="L1267">
        <v>3.8</v>
      </c>
      <c r="M1267">
        <f>ROUND(Table1[[#This Row],[rating]], 0)</f>
        <v>4</v>
      </c>
      <c r="N1267" s="1">
        <v>2593</v>
      </c>
      <c r="O1267" s="1">
        <f>Table1[[#This Row],[rating]]*Table1[[#This Row],[ rating_count ]]</f>
        <v>9853.4</v>
      </c>
      <c r="P1267" s="1" t="str">
        <f>IF(Table1[[#This Row],[ rating_count ]]&lt;= 1000, "&lt;=1000", "&gt;=1000" )</f>
        <v>&gt;=1000</v>
      </c>
      <c r="Q1267" s="1">
        <f>Table1[[#This Row],[ rating_count ]]*Table1[[#This Row],[actual_price]]</f>
        <v>1659520</v>
      </c>
      <c r="R1267" t="s">
        <v>11898</v>
      </c>
      <c r="S1267" s="6" t="s">
        <v>8884</v>
      </c>
      <c r="T1267" t="s">
        <v>12364</v>
      </c>
      <c r="U1267" t="s">
        <v>8885</v>
      </c>
      <c r="V1267">
        <f>IF(TRIM(Table1[[#This Row],[review_id]])="", 0, LEN(Table1[[#This Row],[review_id]]) - LEN(SUBSTITUTE(Table1[[#This Row],[review_id]], ",", "")) + 1)</f>
        <v>8</v>
      </c>
      <c r="W1267" t="s">
        <v>8886</v>
      </c>
      <c r="X1267" t="s">
        <v>8887</v>
      </c>
      <c r="Y1267" t="s">
        <v>8888</v>
      </c>
      <c r="Z1267" t="s">
        <v>8889</v>
      </c>
    </row>
    <row r="1268" spans="1:26" hidden="1" x14ac:dyDescent="0.25">
      <c r="A1268" t="s">
        <v>8890</v>
      </c>
      <c r="B1268" t="s">
        <v>10711</v>
      </c>
      <c r="C1268" t="s">
        <v>9505</v>
      </c>
      <c r="D1268" t="str">
        <f>TRIM(LEFT(SUBSTITUTE(SUBSTITUTE(SUBSTITUTE(Table1[[#This Row],[Product_category]],"&amp;"," &amp; "),"HomeImprovement","Home Improvement"),"Car&amp;Motorbike","Car &amp; Motorbike"),999))</f>
        <v>Home &amp; Kitchen</v>
      </c>
      <c r="E1268" s="1" t="s">
        <v>9519</v>
      </c>
      <c r="F1268" s="1">
        <v>3711</v>
      </c>
      <c r="G1268" s="1">
        <v>4495</v>
      </c>
      <c r="H1268" s="1" t="str">
        <f>IF(Table1[[#This Row],[actual_price]]&lt;500,"&lt;500",
   IF(Table1[[#This Row],[actual_price]]&lt;=1000,"500–1000",IF(Table1[[#This Row],[actual_price]]&lt;=10000, "1000-10000",IF(Table1[[#This Row],[actual_price]]&lt;=50000, "10000-50000",IF(Table1[[#This Row],[actual_price]]&lt;=100000, "50000-100000","&gt;100000")))))</f>
        <v>1000-10000</v>
      </c>
      <c r="I1268" s="1" t="str">
        <f>IF(Table1[[#This Row],[discount_percentage]] &lt;=20%, "0-20%",IF(Table1[[#This Row],[discount_percentage]] &lt;=50%, "20-50%", IF(Table1[[#This Row],[discount_percentage]] &lt;=70%, "50-70%", "70-100%" )))</f>
        <v>0-20%</v>
      </c>
      <c r="J1268" s="1" t="str">
        <f>IF(Table1[[#This Row],[discount_percentage]] &gt;= 50%, "Over 50% discount", "Below 50% discount")</f>
        <v>Below 50% discount</v>
      </c>
      <c r="K1268" s="4">
        <v>0.17</v>
      </c>
      <c r="L1268">
        <v>4.3</v>
      </c>
      <c r="M1268">
        <f>ROUND(Table1[[#This Row],[rating]], 0)</f>
        <v>4</v>
      </c>
      <c r="N1268">
        <v>356</v>
      </c>
      <c r="O1268" s="1">
        <f>Table1[[#This Row],[rating]]*Table1[[#This Row],[ rating_count ]]</f>
        <v>1530.8</v>
      </c>
      <c r="P1268" s="1" t="str">
        <f>IF(Table1[[#This Row],[ rating_count ]]&lt;= 1000, "&lt;=1000", "&gt;=1000" )</f>
        <v>&lt;=1000</v>
      </c>
      <c r="Q1268" s="1">
        <f>Table1[[#This Row],[ rating_count ]]*Table1[[#This Row],[actual_price]]</f>
        <v>1600220</v>
      </c>
      <c r="R1268" t="s">
        <v>11899</v>
      </c>
      <c r="S1268" s="6" t="s">
        <v>8891</v>
      </c>
      <c r="T1268" t="s">
        <v>8040</v>
      </c>
      <c r="U1268" t="s">
        <v>8892</v>
      </c>
      <c r="V1268">
        <f>IF(TRIM(Table1[[#This Row],[review_id]])="", 0, LEN(Table1[[#This Row],[review_id]]) - LEN(SUBSTITUTE(Table1[[#This Row],[review_id]], ",", "")) + 1)</f>
        <v>8</v>
      </c>
      <c r="W1268" t="s">
        <v>8893</v>
      </c>
      <c r="X1268" t="s">
        <v>8894</v>
      </c>
      <c r="Y1268" t="s">
        <v>8895</v>
      </c>
      <c r="Z1268" t="s">
        <v>8896</v>
      </c>
    </row>
    <row r="1269" spans="1:26" hidden="1" x14ac:dyDescent="0.25">
      <c r="A1269" t="s">
        <v>8897</v>
      </c>
      <c r="B1269" t="s">
        <v>10712</v>
      </c>
      <c r="C1269" t="s">
        <v>9505</v>
      </c>
      <c r="D1269" t="str">
        <f>TRIM(LEFT(SUBSTITUTE(SUBSTITUTE(SUBSTITUTE(Table1[[#This Row],[Product_category]],"&amp;"," &amp; "),"HomeImprovement","Home Improvement"),"Car&amp;Motorbike","Car &amp; Motorbike"),999))</f>
        <v>Home &amp; Kitchen</v>
      </c>
      <c r="E1269" s="1" t="s">
        <v>9519</v>
      </c>
      <c r="F1269">
        <v>799</v>
      </c>
      <c r="G1269" s="1">
        <v>2999</v>
      </c>
      <c r="H1269" s="1" t="str">
        <f>IF(Table1[[#This Row],[actual_price]]&lt;500,"&lt;500",
   IF(Table1[[#This Row],[actual_price]]&lt;=1000,"500–1000",IF(Table1[[#This Row],[actual_price]]&lt;=10000, "1000-10000",IF(Table1[[#This Row],[actual_price]]&lt;=50000, "10000-50000",IF(Table1[[#This Row],[actual_price]]&lt;=100000, "50000-100000","&gt;100000")))))</f>
        <v>1000-10000</v>
      </c>
      <c r="I1269" s="1" t="str">
        <f>IF(Table1[[#This Row],[discount_percentage]] &lt;=20%, "0-20%",IF(Table1[[#This Row],[discount_percentage]] &lt;=50%, "20-50%", IF(Table1[[#This Row],[discount_percentage]] &lt;=70%, "50-70%", "70-100%" )))</f>
        <v>70-100%</v>
      </c>
      <c r="J1269" s="1" t="str">
        <f>IF(Table1[[#This Row],[discount_percentage]] &gt;= 50%, "Over 50% discount", "Below 50% discount")</f>
        <v>Over 50% discount</v>
      </c>
      <c r="K1269" s="4">
        <v>0.73</v>
      </c>
      <c r="L1269">
        <v>4.5</v>
      </c>
      <c r="M1269">
        <f>ROUND(Table1[[#This Row],[rating]], 0)</f>
        <v>5</v>
      </c>
      <c r="N1269">
        <v>63</v>
      </c>
      <c r="O1269" s="1">
        <f>Table1[[#This Row],[rating]]*Table1[[#This Row],[ rating_count ]]</f>
        <v>283.5</v>
      </c>
      <c r="P1269" s="1" t="str">
        <f>IF(Table1[[#This Row],[ rating_count ]]&lt;= 1000, "&lt;=1000", "&gt;=1000" )</f>
        <v>&lt;=1000</v>
      </c>
      <c r="Q1269" s="1">
        <f>Table1[[#This Row],[ rating_count ]]*Table1[[#This Row],[actual_price]]</f>
        <v>188937</v>
      </c>
      <c r="R1269" t="s">
        <v>11900</v>
      </c>
      <c r="S1269" s="6" t="s">
        <v>8898</v>
      </c>
      <c r="T1269" t="s">
        <v>12365</v>
      </c>
      <c r="U1269" t="s">
        <v>8899</v>
      </c>
      <c r="V1269">
        <f>IF(TRIM(Table1[[#This Row],[review_id]])="", 0, LEN(Table1[[#This Row],[review_id]]) - LEN(SUBSTITUTE(Table1[[#This Row],[review_id]], ",", "")) + 1)</f>
        <v>8</v>
      </c>
      <c r="W1269" t="s">
        <v>8900</v>
      </c>
      <c r="X1269" t="s">
        <v>8901</v>
      </c>
      <c r="Y1269" t="s">
        <v>8902</v>
      </c>
      <c r="Z1269" t="s">
        <v>8903</v>
      </c>
    </row>
    <row r="1270" spans="1:26" hidden="1" x14ac:dyDescent="0.25">
      <c r="A1270" t="s">
        <v>8904</v>
      </c>
      <c r="B1270" t="s">
        <v>10713</v>
      </c>
      <c r="C1270" t="s">
        <v>9505</v>
      </c>
      <c r="D1270" t="str">
        <f>TRIM(LEFT(SUBSTITUTE(SUBSTITUTE(SUBSTITUTE(Table1[[#This Row],[Product_category]],"&amp;"," &amp; "),"HomeImprovement","Home Improvement"),"Car&amp;Motorbike","Car &amp; Motorbike"),999))</f>
        <v>Home &amp; Kitchen</v>
      </c>
      <c r="E1270" s="1" t="s">
        <v>9519</v>
      </c>
      <c r="F1270">
        <v>980</v>
      </c>
      <c r="G1270">
        <v>980</v>
      </c>
      <c r="H1270" t="str">
        <f>IF(Table1[[#This Row],[actual_price]]&lt;500,"&lt;500",
   IF(Table1[[#This Row],[actual_price]]&lt;=1000,"500–1000",IF(Table1[[#This Row],[actual_price]]&lt;=10000, "1000-10000",IF(Table1[[#This Row],[actual_price]]&lt;=50000, "10000-50000",IF(Table1[[#This Row],[actual_price]]&lt;=100000, "50000-100000","&gt;100000")))))</f>
        <v>500–1000</v>
      </c>
      <c r="I1270" t="str">
        <f>IF(Table1[[#This Row],[discount_percentage]] &lt;=20%, "0-20%",IF(Table1[[#This Row],[discount_percentage]] &lt;=50%, "20-50%", IF(Table1[[#This Row],[discount_percentage]] &lt;=70%, "50-70%", "70-100%" )))</f>
        <v>0-20%</v>
      </c>
      <c r="J1270" s="1" t="str">
        <f>IF(Table1[[#This Row],[discount_percentage]] &gt;= 50%, "Over 50% discount", "Below 50% discount")</f>
        <v>Below 50% discount</v>
      </c>
      <c r="K1270" s="4">
        <v>0</v>
      </c>
      <c r="L1270">
        <v>4.2</v>
      </c>
      <c r="M1270">
        <f>ROUND(Table1[[#This Row],[rating]], 0)</f>
        <v>4</v>
      </c>
      <c r="N1270" s="1">
        <v>4740</v>
      </c>
      <c r="O1270" s="1">
        <f>Table1[[#This Row],[rating]]*Table1[[#This Row],[ rating_count ]]</f>
        <v>19908</v>
      </c>
      <c r="P1270" s="1" t="str">
        <f>IF(Table1[[#This Row],[ rating_count ]]&lt;= 1000, "&lt;=1000", "&gt;=1000" )</f>
        <v>&gt;=1000</v>
      </c>
      <c r="Q1270" s="1">
        <f>Table1[[#This Row],[ rating_count ]]*Table1[[#This Row],[actual_price]]</f>
        <v>4645200</v>
      </c>
      <c r="R1270" t="s">
        <v>11901</v>
      </c>
      <c r="S1270" s="6" t="s">
        <v>8905</v>
      </c>
      <c r="T1270" t="s">
        <v>12366</v>
      </c>
      <c r="U1270" t="s">
        <v>8906</v>
      </c>
      <c r="V1270">
        <f>IF(TRIM(Table1[[#This Row],[review_id]])="", 0, LEN(Table1[[#This Row],[review_id]]) - LEN(SUBSTITUTE(Table1[[#This Row],[review_id]], ",", "")) + 1)</f>
        <v>8</v>
      </c>
      <c r="W1270" t="s">
        <v>8907</v>
      </c>
      <c r="X1270" t="s">
        <v>8908</v>
      </c>
      <c r="Y1270" t="s">
        <v>8909</v>
      </c>
      <c r="Z1270" t="s">
        <v>8910</v>
      </c>
    </row>
    <row r="1271" spans="1:26" hidden="1" x14ac:dyDescent="0.25">
      <c r="A1271" t="s">
        <v>8911</v>
      </c>
      <c r="B1271" t="s">
        <v>10714</v>
      </c>
      <c r="C1271" t="s">
        <v>9505</v>
      </c>
      <c r="D1271" t="str">
        <f>TRIM(LEFT(SUBSTITUTE(SUBSTITUTE(SUBSTITUTE(Table1[[#This Row],[Product_category]],"&amp;"," &amp; "),"HomeImprovement","Home Improvement"),"Car&amp;Motorbike","Car &amp; Motorbike"),999))</f>
        <v>Home &amp; Kitchen</v>
      </c>
      <c r="E1271" s="1" t="s">
        <v>9519</v>
      </c>
      <c r="F1271">
        <v>351</v>
      </c>
      <c r="G1271">
        <v>899</v>
      </c>
      <c r="H1271" t="str">
        <f>IF(Table1[[#This Row],[actual_price]]&lt;500,"&lt;500",
   IF(Table1[[#This Row],[actual_price]]&lt;=1000,"500–1000",IF(Table1[[#This Row],[actual_price]]&lt;=10000, "1000-10000",IF(Table1[[#This Row],[actual_price]]&lt;=50000, "10000-50000",IF(Table1[[#This Row],[actual_price]]&lt;=100000, "50000-100000","&gt;100000")))))</f>
        <v>500–1000</v>
      </c>
      <c r="I1271" t="str">
        <f>IF(Table1[[#This Row],[discount_percentage]] &lt;=20%, "0-20%",IF(Table1[[#This Row],[discount_percentage]] &lt;=50%, "20-50%", IF(Table1[[#This Row],[discount_percentage]] &lt;=70%, "50-70%", "70-100%" )))</f>
        <v>50-70%</v>
      </c>
      <c r="J1271" s="1" t="str">
        <f>IF(Table1[[#This Row],[discount_percentage]] &gt;= 50%, "Over 50% discount", "Below 50% discount")</f>
        <v>Over 50% discount</v>
      </c>
      <c r="K1271" s="4">
        <v>0.61</v>
      </c>
      <c r="L1271">
        <v>3.9</v>
      </c>
      <c r="M1271">
        <f>ROUND(Table1[[#This Row],[rating]], 0)</f>
        <v>4</v>
      </c>
      <c r="N1271">
        <v>296</v>
      </c>
      <c r="O1271" s="1">
        <f>Table1[[#This Row],[rating]]*Table1[[#This Row],[ rating_count ]]</f>
        <v>1154.3999999999999</v>
      </c>
      <c r="P1271" s="1" t="str">
        <f>IF(Table1[[#This Row],[ rating_count ]]&lt;= 1000, "&lt;=1000", "&gt;=1000" )</f>
        <v>&lt;=1000</v>
      </c>
      <c r="Q1271" s="1">
        <f>Table1[[#This Row],[ rating_count ]]*Table1[[#This Row],[actual_price]]</f>
        <v>266104</v>
      </c>
      <c r="R1271" t="s">
        <v>11902</v>
      </c>
      <c r="S1271" s="6" t="s">
        <v>8912</v>
      </c>
      <c r="T1271" t="s">
        <v>12367</v>
      </c>
      <c r="U1271" t="s">
        <v>8913</v>
      </c>
      <c r="V1271">
        <f>IF(TRIM(Table1[[#This Row],[review_id]])="", 0, LEN(Table1[[#This Row],[review_id]]) - LEN(SUBSTITUTE(Table1[[#This Row],[review_id]], ",", "")) + 1)</f>
        <v>8</v>
      </c>
      <c r="W1271" t="s">
        <v>8914</v>
      </c>
      <c r="X1271" t="s">
        <v>8915</v>
      </c>
      <c r="Y1271" t="s">
        <v>8916</v>
      </c>
      <c r="Z1271" t="s">
        <v>8917</v>
      </c>
    </row>
    <row r="1272" spans="1:26" hidden="1" x14ac:dyDescent="0.25">
      <c r="A1272" t="s">
        <v>8918</v>
      </c>
      <c r="B1272" t="s">
        <v>10715</v>
      </c>
      <c r="C1272" t="s">
        <v>9505</v>
      </c>
      <c r="D1272" t="str">
        <f>TRIM(LEFT(SUBSTITUTE(SUBSTITUTE(SUBSTITUTE(Table1[[#This Row],[Product_category]],"&amp;"," &amp; "),"HomeImprovement","Home Improvement"),"Car&amp;Motorbike","Car &amp; Motorbike"),999))</f>
        <v>Home &amp; Kitchen</v>
      </c>
      <c r="E1272" s="1" t="s">
        <v>9519</v>
      </c>
      <c r="F1272">
        <v>229</v>
      </c>
      <c r="G1272">
        <v>499</v>
      </c>
      <c r="H1272" t="str">
        <f>IF(Table1[[#This Row],[actual_price]]&lt;500,"&lt;500",
   IF(Table1[[#This Row],[actual_price]]&lt;=1000,"500–1000",IF(Table1[[#This Row],[actual_price]]&lt;=10000, "1000-10000",IF(Table1[[#This Row],[actual_price]]&lt;=50000, "10000-50000",IF(Table1[[#This Row],[actual_price]]&lt;=100000, "50000-100000","&gt;100000")))))</f>
        <v>&lt;500</v>
      </c>
      <c r="I1272" t="str">
        <f>IF(Table1[[#This Row],[discount_percentage]] &lt;=20%, "0-20%",IF(Table1[[#This Row],[discount_percentage]] &lt;=50%, "20-50%", IF(Table1[[#This Row],[discount_percentage]] &lt;=70%, "50-70%", "70-100%" )))</f>
        <v>50-70%</v>
      </c>
      <c r="J1272" s="1" t="str">
        <f>IF(Table1[[#This Row],[discount_percentage]] &gt;= 50%, "Over 50% discount", "Below 50% discount")</f>
        <v>Over 50% discount</v>
      </c>
      <c r="K1272" s="4">
        <v>0.54</v>
      </c>
      <c r="L1272">
        <v>3.5</v>
      </c>
      <c r="M1272">
        <f>ROUND(Table1[[#This Row],[rating]], 0)</f>
        <v>4</v>
      </c>
      <c r="N1272">
        <v>185</v>
      </c>
      <c r="O1272" s="1">
        <f>Table1[[#This Row],[rating]]*Table1[[#This Row],[ rating_count ]]</f>
        <v>647.5</v>
      </c>
      <c r="P1272" s="1" t="str">
        <f>IF(Table1[[#This Row],[ rating_count ]]&lt;= 1000, "&lt;=1000", "&gt;=1000" )</f>
        <v>&lt;=1000</v>
      </c>
      <c r="Q1272" s="1">
        <f>Table1[[#This Row],[ rating_count ]]*Table1[[#This Row],[actual_price]]</f>
        <v>92315</v>
      </c>
      <c r="R1272" t="s">
        <v>11903</v>
      </c>
      <c r="S1272" s="6" t="s">
        <v>8919</v>
      </c>
      <c r="T1272" t="s">
        <v>8069</v>
      </c>
      <c r="U1272" t="s">
        <v>8920</v>
      </c>
      <c r="V1272">
        <f>IF(TRIM(Table1[[#This Row],[review_id]])="", 0, LEN(Table1[[#This Row],[review_id]]) - LEN(SUBSTITUTE(Table1[[#This Row],[review_id]], ",", "")) + 1)</f>
        <v>8</v>
      </c>
      <c r="W1272" t="s">
        <v>8921</v>
      </c>
      <c r="X1272" t="s">
        <v>8922</v>
      </c>
      <c r="Y1272" t="s">
        <v>8923</v>
      </c>
      <c r="Z1272" t="s">
        <v>8924</v>
      </c>
    </row>
    <row r="1273" spans="1:26" hidden="1" x14ac:dyDescent="0.25">
      <c r="A1273" t="s">
        <v>8925</v>
      </c>
      <c r="B1273" t="s">
        <v>10716</v>
      </c>
      <c r="C1273" t="s">
        <v>9505</v>
      </c>
      <c r="D1273" t="str">
        <f>TRIM(LEFT(SUBSTITUTE(SUBSTITUTE(SUBSTITUTE(Table1[[#This Row],[Product_category]],"&amp;"," &amp; "),"HomeImprovement","Home Improvement"),"Car&amp;Motorbike","Car &amp; Motorbike"),999))</f>
        <v>Home &amp; Kitchen</v>
      </c>
      <c r="E1273" t="s">
        <v>9519</v>
      </c>
      <c r="F1273" s="1">
        <v>3349</v>
      </c>
      <c r="G1273" s="1">
        <v>3995</v>
      </c>
      <c r="H1273" s="1" t="str">
        <f>IF(Table1[[#This Row],[actual_price]]&lt;500,"&lt;500",
   IF(Table1[[#This Row],[actual_price]]&lt;=1000,"500–1000",IF(Table1[[#This Row],[actual_price]]&lt;=10000, "1000-10000",IF(Table1[[#This Row],[actual_price]]&lt;=50000, "10000-50000",IF(Table1[[#This Row],[actual_price]]&lt;=100000, "50000-100000","&gt;100000")))))</f>
        <v>1000-10000</v>
      </c>
      <c r="I1273" s="1" t="str">
        <f>IF(Table1[[#This Row],[discount_percentage]] &lt;=20%, "0-20%",IF(Table1[[#This Row],[discount_percentage]] &lt;=50%, "20-50%", IF(Table1[[#This Row],[discount_percentage]] &lt;=70%, "50-70%", "70-100%" )))</f>
        <v>0-20%</v>
      </c>
      <c r="J1273" s="1" t="str">
        <f>IF(Table1[[#This Row],[discount_percentage]] &gt;= 50%, "Over 50% discount", "Below 50% discount")</f>
        <v>Below 50% discount</v>
      </c>
      <c r="K1273" s="4">
        <v>0.16</v>
      </c>
      <c r="L1273">
        <v>4.3</v>
      </c>
      <c r="M1273">
        <f>ROUND(Table1[[#This Row],[rating]], 0)</f>
        <v>4</v>
      </c>
      <c r="N1273" s="1">
        <v>1954</v>
      </c>
      <c r="O1273" s="1">
        <f>Table1[[#This Row],[rating]]*Table1[[#This Row],[ rating_count ]]</f>
        <v>8402.1999999999989</v>
      </c>
      <c r="P1273" s="1" t="str">
        <f>IF(Table1[[#This Row],[ rating_count ]]&lt;= 1000, "&lt;=1000", "&gt;=1000" )</f>
        <v>&gt;=1000</v>
      </c>
      <c r="Q1273" s="1">
        <f>Table1[[#This Row],[ rating_count ]]*Table1[[#This Row],[actual_price]]</f>
        <v>7806230</v>
      </c>
      <c r="R1273" t="s">
        <v>11904</v>
      </c>
      <c r="S1273" s="6" t="s">
        <v>8926</v>
      </c>
      <c r="T1273" t="s">
        <v>8077</v>
      </c>
      <c r="U1273" t="s">
        <v>8927</v>
      </c>
      <c r="V1273">
        <f>IF(TRIM(Table1[[#This Row],[review_id]])="", 0, LEN(Table1[[#This Row],[review_id]]) - LEN(SUBSTITUTE(Table1[[#This Row],[review_id]], ",", "")) + 1)</f>
        <v>2</v>
      </c>
      <c r="W1273" t="s">
        <v>8928</v>
      </c>
      <c r="X1273" t="s">
        <v>8929</v>
      </c>
      <c r="Y1273" t="s">
        <v>8930</v>
      </c>
      <c r="Z1273" t="s">
        <v>8931</v>
      </c>
    </row>
    <row r="1274" spans="1:26" hidden="1" x14ac:dyDescent="0.25">
      <c r="A1274" t="s">
        <v>8932</v>
      </c>
      <c r="B1274" t="s">
        <v>10717</v>
      </c>
      <c r="C1274" t="s">
        <v>9505</v>
      </c>
      <c r="D1274" t="str">
        <f>TRIM(LEFT(SUBSTITUTE(SUBSTITUTE(SUBSTITUTE(Table1[[#This Row],[Product_category]],"&amp;"," &amp; "),"HomeImprovement","Home Improvement"),"Car&amp;Motorbike","Car &amp; Motorbike"),999))</f>
        <v>Home &amp; Kitchen</v>
      </c>
      <c r="E1274" s="1" t="s">
        <v>9519</v>
      </c>
      <c r="F1274" s="1">
        <v>5499</v>
      </c>
      <c r="G1274" s="1">
        <v>11500</v>
      </c>
      <c r="H1274" s="1" t="str">
        <f>IF(Table1[[#This Row],[actual_price]]&lt;500,"&lt;500",
   IF(Table1[[#This Row],[actual_price]]&lt;=1000,"500–1000",IF(Table1[[#This Row],[actual_price]]&lt;=10000, "1000-10000",IF(Table1[[#This Row],[actual_price]]&lt;=50000, "10000-50000",IF(Table1[[#This Row],[actual_price]]&lt;=100000, "50000-100000","&gt;100000")))))</f>
        <v>10000-50000</v>
      </c>
      <c r="I1274" s="1" t="str">
        <f>IF(Table1[[#This Row],[discount_percentage]] &lt;=20%, "0-20%",IF(Table1[[#This Row],[discount_percentage]] &lt;=50%, "20-50%", IF(Table1[[#This Row],[discount_percentage]] &lt;=70%, "50-70%", "70-100%" )))</f>
        <v>50-70%</v>
      </c>
      <c r="J1274" s="1" t="str">
        <f>IF(Table1[[#This Row],[discount_percentage]] &gt;= 50%, "Over 50% discount", "Below 50% discount")</f>
        <v>Over 50% discount</v>
      </c>
      <c r="K1274" s="4">
        <v>0.52</v>
      </c>
      <c r="L1274">
        <v>3.9</v>
      </c>
      <c r="M1274">
        <f>ROUND(Table1[[#This Row],[rating]], 0)</f>
        <v>4</v>
      </c>
      <c r="N1274">
        <v>959</v>
      </c>
      <c r="O1274" s="1">
        <f>Table1[[#This Row],[rating]]*Table1[[#This Row],[ rating_count ]]</f>
        <v>3740.1</v>
      </c>
      <c r="P1274" s="1" t="str">
        <f>IF(Table1[[#This Row],[ rating_count ]]&lt;= 1000, "&lt;=1000", "&gt;=1000" )</f>
        <v>&lt;=1000</v>
      </c>
      <c r="Q1274" s="1">
        <f>Table1[[#This Row],[ rating_count ]]*Table1[[#This Row],[actual_price]]</f>
        <v>11028500</v>
      </c>
      <c r="R1274" t="s">
        <v>11905</v>
      </c>
      <c r="S1274" s="6" t="s">
        <v>8933</v>
      </c>
      <c r="T1274" t="s">
        <v>8085</v>
      </c>
      <c r="U1274" t="s">
        <v>8934</v>
      </c>
      <c r="V1274">
        <f>IF(TRIM(Table1[[#This Row],[review_id]])="", 0, LEN(Table1[[#This Row],[review_id]]) - LEN(SUBSTITUTE(Table1[[#This Row],[review_id]], ",", "")) + 1)</f>
        <v>8</v>
      </c>
      <c r="W1274" t="s">
        <v>8935</v>
      </c>
      <c r="X1274" t="s">
        <v>8936</v>
      </c>
      <c r="Y1274" t="s">
        <v>8937</v>
      </c>
      <c r="Z1274" t="s">
        <v>8938</v>
      </c>
    </row>
    <row r="1275" spans="1:26" hidden="1" x14ac:dyDescent="0.25">
      <c r="A1275" t="s">
        <v>8939</v>
      </c>
      <c r="B1275" t="s">
        <v>10718</v>
      </c>
      <c r="C1275" t="s">
        <v>9505</v>
      </c>
      <c r="D1275" t="str">
        <f>TRIM(LEFT(SUBSTITUTE(SUBSTITUTE(SUBSTITUTE(Table1[[#This Row],[Product_category]],"&amp;"," &amp; "),"HomeImprovement","Home Improvement"),"Car&amp;Motorbike","Car &amp; Motorbike"),999))</f>
        <v>Home &amp; Kitchen</v>
      </c>
      <c r="E1275" s="1" t="s">
        <v>9519</v>
      </c>
      <c r="F1275">
        <v>299</v>
      </c>
      <c r="G1275">
        <v>499</v>
      </c>
      <c r="H1275" t="str">
        <f>IF(Table1[[#This Row],[actual_price]]&lt;500,"&lt;500",
   IF(Table1[[#This Row],[actual_price]]&lt;=1000,"500–1000",IF(Table1[[#This Row],[actual_price]]&lt;=10000, "1000-10000",IF(Table1[[#This Row],[actual_price]]&lt;=50000, "10000-50000",IF(Table1[[#This Row],[actual_price]]&lt;=100000, "50000-100000","&gt;100000")))))</f>
        <v>&lt;500</v>
      </c>
      <c r="I1275" t="str">
        <f>IF(Table1[[#This Row],[discount_percentage]] &lt;=20%, "0-20%",IF(Table1[[#This Row],[discount_percentage]] &lt;=50%, "20-50%", IF(Table1[[#This Row],[discount_percentage]] &lt;=70%, "50-70%", "70-100%" )))</f>
        <v>20-50%</v>
      </c>
      <c r="J1275" s="1" t="str">
        <f>IF(Table1[[#This Row],[discount_percentage]] &gt;= 50%, "Over 50% discount", "Below 50% discount")</f>
        <v>Below 50% discount</v>
      </c>
      <c r="K1275" s="4">
        <v>0.4</v>
      </c>
      <c r="L1275">
        <v>3.9</v>
      </c>
      <c r="M1275">
        <f>ROUND(Table1[[#This Row],[rating]], 0)</f>
        <v>4</v>
      </c>
      <c r="N1275" s="1">
        <v>1015</v>
      </c>
      <c r="O1275" s="1">
        <f>Table1[[#This Row],[rating]]*Table1[[#This Row],[ rating_count ]]</f>
        <v>3958.5</v>
      </c>
      <c r="P1275" s="1" t="str">
        <f>IF(Table1[[#This Row],[ rating_count ]]&lt;= 1000, "&lt;=1000", "&gt;=1000" )</f>
        <v>&gt;=1000</v>
      </c>
      <c r="Q1275" s="1">
        <f>Table1[[#This Row],[ rating_count ]]*Table1[[#This Row],[actual_price]]</f>
        <v>506485</v>
      </c>
      <c r="R1275" t="s">
        <v>11906</v>
      </c>
      <c r="S1275" s="6" t="s">
        <v>8940</v>
      </c>
      <c r="T1275" t="s">
        <v>8093</v>
      </c>
      <c r="U1275" t="s">
        <v>8941</v>
      </c>
      <c r="V1275">
        <f>IF(TRIM(Table1[[#This Row],[review_id]])="", 0, LEN(Table1[[#This Row],[review_id]]) - LEN(SUBSTITUTE(Table1[[#This Row],[review_id]], ",", "")) + 1)</f>
        <v>8</v>
      </c>
      <c r="W1275" t="s">
        <v>8942</v>
      </c>
      <c r="X1275" t="s">
        <v>8943</v>
      </c>
      <c r="Y1275" t="s">
        <v>8944</v>
      </c>
      <c r="Z1275" t="s">
        <v>8945</v>
      </c>
    </row>
    <row r="1276" spans="1:26" hidden="1" x14ac:dyDescent="0.25">
      <c r="A1276" t="s">
        <v>8946</v>
      </c>
      <c r="B1276" t="s">
        <v>10719</v>
      </c>
      <c r="C1276" t="s">
        <v>9505</v>
      </c>
      <c r="D1276" t="str">
        <f>TRIM(LEFT(SUBSTITUTE(SUBSTITUTE(SUBSTITUTE(Table1[[#This Row],[Product_category]],"&amp;"," &amp; "),"HomeImprovement","Home Improvement"),"Car&amp;Motorbike","Car &amp; Motorbike"),999))</f>
        <v>Home &amp; Kitchen</v>
      </c>
      <c r="E1276" s="1" t="s">
        <v>9520</v>
      </c>
      <c r="F1276" s="1">
        <v>2249</v>
      </c>
      <c r="G1276" s="1">
        <v>3550</v>
      </c>
      <c r="H1276" s="1" t="str">
        <f>IF(Table1[[#This Row],[actual_price]]&lt;500,"&lt;500",
   IF(Table1[[#This Row],[actual_price]]&lt;=1000,"500–1000",IF(Table1[[#This Row],[actual_price]]&lt;=10000, "1000-10000",IF(Table1[[#This Row],[actual_price]]&lt;=50000, "10000-50000",IF(Table1[[#This Row],[actual_price]]&lt;=100000, "50000-100000","&gt;100000")))))</f>
        <v>1000-10000</v>
      </c>
      <c r="I1276" s="1" t="str">
        <f>IF(Table1[[#This Row],[discount_percentage]] &lt;=20%, "0-20%",IF(Table1[[#This Row],[discount_percentage]] &lt;=50%, "20-50%", IF(Table1[[#This Row],[discount_percentage]] &lt;=70%, "50-70%", "70-100%" )))</f>
        <v>20-50%</v>
      </c>
      <c r="J1276" s="1" t="str">
        <f>IF(Table1[[#This Row],[discount_percentage]] &gt;= 50%, "Over 50% discount", "Below 50% discount")</f>
        <v>Below 50% discount</v>
      </c>
      <c r="K1276" s="4">
        <v>0.37</v>
      </c>
      <c r="L1276">
        <v>4</v>
      </c>
      <c r="M1276">
        <f>ROUND(Table1[[#This Row],[rating]], 0)</f>
        <v>4</v>
      </c>
      <c r="N1276" s="1">
        <v>3973</v>
      </c>
      <c r="O1276" s="1">
        <f>Table1[[#This Row],[rating]]*Table1[[#This Row],[ rating_count ]]</f>
        <v>15892</v>
      </c>
      <c r="P1276" s="1" t="str">
        <f>IF(Table1[[#This Row],[ rating_count ]]&lt;= 1000, "&lt;=1000", "&gt;=1000" )</f>
        <v>&gt;=1000</v>
      </c>
      <c r="Q1276" s="1">
        <f>Table1[[#This Row],[ rating_count ]]*Table1[[#This Row],[actual_price]]</f>
        <v>14104150</v>
      </c>
      <c r="R1276" t="s">
        <v>11907</v>
      </c>
      <c r="S1276" s="6" t="s">
        <v>8947</v>
      </c>
      <c r="T1276" t="s">
        <v>8101</v>
      </c>
      <c r="U1276" t="s">
        <v>8948</v>
      </c>
      <c r="V1276">
        <f>IF(TRIM(Table1[[#This Row],[review_id]])="", 0, LEN(Table1[[#This Row],[review_id]]) - LEN(SUBSTITUTE(Table1[[#This Row],[review_id]], ",", "")) + 1)</f>
        <v>7</v>
      </c>
      <c r="W1276" t="s">
        <v>8949</v>
      </c>
      <c r="X1276" t="s">
        <v>8950</v>
      </c>
      <c r="Y1276" t="s">
        <v>8951</v>
      </c>
      <c r="Z1276" t="s">
        <v>8952</v>
      </c>
    </row>
    <row r="1277" spans="1:26" hidden="1" x14ac:dyDescent="0.25">
      <c r="A1277" t="s">
        <v>8953</v>
      </c>
      <c r="B1277" t="s">
        <v>10720</v>
      </c>
      <c r="C1277" t="s">
        <v>9505</v>
      </c>
      <c r="D1277" t="str">
        <f>TRIM(LEFT(SUBSTITUTE(SUBSTITUTE(SUBSTITUTE(Table1[[#This Row],[Product_category]],"&amp;"," &amp; "),"HomeImprovement","Home Improvement"),"Car&amp;Motorbike","Car &amp; Motorbike"),999))</f>
        <v>Home &amp; Kitchen</v>
      </c>
      <c r="E1277" t="s">
        <v>9519</v>
      </c>
      <c r="F1277">
        <v>699</v>
      </c>
      <c r="G1277" s="1">
        <v>1599</v>
      </c>
      <c r="H1277" s="1" t="str">
        <f>IF(Table1[[#This Row],[actual_price]]&lt;500,"&lt;500",
   IF(Table1[[#This Row],[actual_price]]&lt;=1000,"500–1000",IF(Table1[[#This Row],[actual_price]]&lt;=10000, "1000-10000",IF(Table1[[#This Row],[actual_price]]&lt;=50000, "10000-50000",IF(Table1[[#This Row],[actual_price]]&lt;=100000, "50000-100000","&gt;100000")))))</f>
        <v>1000-10000</v>
      </c>
      <c r="I1277" s="1" t="str">
        <f>IF(Table1[[#This Row],[discount_percentage]] &lt;=20%, "0-20%",IF(Table1[[#This Row],[discount_percentage]] &lt;=50%, "20-50%", IF(Table1[[#This Row],[discount_percentage]] &lt;=70%, "50-70%", "70-100%" )))</f>
        <v>50-70%</v>
      </c>
      <c r="J1277" s="1" t="str">
        <f>IF(Table1[[#This Row],[discount_percentage]] &gt;= 50%, "Over 50% discount", "Below 50% discount")</f>
        <v>Over 50% discount</v>
      </c>
      <c r="K1277" s="4">
        <v>0.56000000000000005</v>
      </c>
      <c r="L1277">
        <v>4.7</v>
      </c>
      <c r="M1277">
        <f>ROUND(Table1[[#This Row],[rating]], 0)</f>
        <v>5</v>
      </c>
      <c r="N1277" s="1">
        <v>2300</v>
      </c>
      <c r="O1277" s="1">
        <f>Table1[[#This Row],[rating]]*Table1[[#This Row],[ rating_count ]]</f>
        <v>10810</v>
      </c>
      <c r="P1277" s="1" t="str">
        <f>IF(Table1[[#This Row],[ rating_count ]]&lt;= 1000, "&lt;=1000", "&gt;=1000" )</f>
        <v>&gt;=1000</v>
      </c>
      <c r="Q1277" s="1">
        <f>Table1[[#This Row],[ rating_count ]]*Table1[[#This Row],[actual_price]]</f>
        <v>3677700</v>
      </c>
      <c r="R1277" t="s">
        <v>11908</v>
      </c>
      <c r="S1277" s="6" t="s">
        <v>8954</v>
      </c>
      <c r="T1277" t="s">
        <v>8109</v>
      </c>
      <c r="U1277" t="s">
        <v>8955</v>
      </c>
      <c r="V1277">
        <f>IF(TRIM(Table1[[#This Row],[review_id]])="", 0, LEN(Table1[[#This Row],[review_id]]) - LEN(SUBSTITUTE(Table1[[#This Row],[review_id]], ",", "")) + 1)</f>
        <v>8</v>
      </c>
      <c r="W1277" t="s">
        <v>8956</v>
      </c>
      <c r="X1277" t="s">
        <v>8957</v>
      </c>
      <c r="Y1277" t="s">
        <v>8958</v>
      </c>
      <c r="Z1277" t="s">
        <v>8959</v>
      </c>
    </row>
    <row r="1278" spans="1:26" hidden="1" x14ac:dyDescent="0.25">
      <c r="A1278" t="s">
        <v>8960</v>
      </c>
      <c r="B1278" t="s">
        <v>10721</v>
      </c>
      <c r="C1278" t="s">
        <v>9505</v>
      </c>
      <c r="D1278" t="str">
        <f>TRIM(LEFT(SUBSTITUTE(SUBSTITUTE(SUBSTITUTE(Table1[[#This Row],[Product_category]],"&amp;"," &amp; "),"HomeImprovement","Home Improvement"),"Car&amp;Motorbike","Car &amp; Motorbike"),999))</f>
        <v>Home &amp; Kitchen</v>
      </c>
      <c r="E1278" s="1" t="s">
        <v>9519</v>
      </c>
      <c r="F1278" s="1">
        <v>1235</v>
      </c>
      <c r="G1278" s="1">
        <v>1499</v>
      </c>
      <c r="H1278" s="1" t="str">
        <f>IF(Table1[[#This Row],[actual_price]]&lt;500,"&lt;500",
   IF(Table1[[#This Row],[actual_price]]&lt;=1000,"500–1000",IF(Table1[[#This Row],[actual_price]]&lt;=10000, "1000-10000",IF(Table1[[#This Row],[actual_price]]&lt;=50000, "10000-50000",IF(Table1[[#This Row],[actual_price]]&lt;=100000, "50000-100000","&gt;100000")))))</f>
        <v>1000-10000</v>
      </c>
      <c r="I1278" s="1" t="str">
        <f>IF(Table1[[#This Row],[discount_percentage]] &lt;=20%, "0-20%",IF(Table1[[#This Row],[discount_percentage]] &lt;=50%, "20-50%", IF(Table1[[#This Row],[discount_percentage]] &lt;=70%, "50-70%", "70-100%" )))</f>
        <v>0-20%</v>
      </c>
      <c r="J1278" s="1" t="str">
        <f>IF(Table1[[#This Row],[discount_percentage]] &gt;= 50%, "Over 50% discount", "Below 50% discount")</f>
        <v>Below 50% discount</v>
      </c>
      <c r="K1278" s="4">
        <v>0.18</v>
      </c>
      <c r="L1278">
        <v>4.0999999999999996</v>
      </c>
      <c r="M1278">
        <f>ROUND(Table1[[#This Row],[rating]], 0)</f>
        <v>4</v>
      </c>
      <c r="N1278">
        <v>203</v>
      </c>
      <c r="O1278" s="1">
        <f>Table1[[#This Row],[rating]]*Table1[[#This Row],[ rating_count ]]</f>
        <v>832.3</v>
      </c>
      <c r="P1278" s="1" t="str">
        <f>IF(Table1[[#This Row],[ rating_count ]]&lt;= 1000, "&lt;=1000", "&gt;=1000" )</f>
        <v>&lt;=1000</v>
      </c>
      <c r="Q1278" s="1">
        <f>Table1[[#This Row],[ rating_count ]]*Table1[[#This Row],[actual_price]]</f>
        <v>304297</v>
      </c>
      <c r="R1278" t="s">
        <v>11909</v>
      </c>
      <c r="S1278" s="6" t="s">
        <v>8961</v>
      </c>
      <c r="T1278" t="s">
        <v>12368</v>
      </c>
      <c r="U1278" t="s">
        <v>8962</v>
      </c>
      <c r="V1278">
        <f>IF(TRIM(Table1[[#This Row],[review_id]])="", 0, LEN(Table1[[#This Row],[review_id]]) - LEN(SUBSTITUTE(Table1[[#This Row],[review_id]], ",", "")) + 1)</f>
        <v>8</v>
      </c>
      <c r="W1278" t="s">
        <v>8963</v>
      </c>
      <c r="X1278" t="s">
        <v>8964</v>
      </c>
      <c r="Y1278" t="s">
        <v>8965</v>
      </c>
      <c r="Z1278" t="s">
        <v>8966</v>
      </c>
    </row>
    <row r="1279" spans="1:26" hidden="1" x14ac:dyDescent="0.25">
      <c r="A1279" t="s">
        <v>8967</v>
      </c>
      <c r="B1279" t="s">
        <v>10722</v>
      </c>
      <c r="C1279" t="s">
        <v>9505</v>
      </c>
      <c r="D1279" t="str">
        <f>TRIM(LEFT(SUBSTITUTE(SUBSTITUTE(SUBSTITUTE(Table1[[#This Row],[Product_category]],"&amp;"," &amp; "),"HomeImprovement","Home Improvement"),"Car&amp;Motorbike","Car &amp; Motorbike"),999))</f>
        <v>Home &amp; Kitchen</v>
      </c>
      <c r="E1279" t="s">
        <v>9519</v>
      </c>
      <c r="F1279" s="1">
        <v>1349</v>
      </c>
      <c r="G1279" s="1">
        <v>2999</v>
      </c>
      <c r="H1279" s="1" t="str">
        <f>IF(Table1[[#This Row],[actual_price]]&lt;500,"&lt;500",
   IF(Table1[[#This Row],[actual_price]]&lt;=1000,"500–1000",IF(Table1[[#This Row],[actual_price]]&lt;=10000, "1000-10000",IF(Table1[[#This Row],[actual_price]]&lt;=50000, "10000-50000",IF(Table1[[#This Row],[actual_price]]&lt;=100000, "50000-100000","&gt;100000")))))</f>
        <v>1000-10000</v>
      </c>
      <c r="I1279" s="1" t="str">
        <f>IF(Table1[[#This Row],[discount_percentage]] &lt;=20%, "0-20%",IF(Table1[[#This Row],[discount_percentage]] &lt;=50%, "20-50%", IF(Table1[[#This Row],[discount_percentage]] &lt;=70%, "50-70%", "70-100%" )))</f>
        <v>50-70%</v>
      </c>
      <c r="J1279" s="1" t="str">
        <f>IF(Table1[[#This Row],[discount_percentage]] &gt;= 50%, "Over 50% discount", "Below 50% discount")</f>
        <v>Over 50% discount</v>
      </c>
      <c r="K1279" s="4">
        <v>0.55000000000000004</v>
      </c>
      <c r="L1279">
        <v>3.8</v>
      </c>
      <c r="M1279">
        <f>ROUND(Table1[[#This Row],[rating]], 0)</f>
        <v>4</v>
      </c>
      <c r="N1279">
        <v>441</v>
      </c>
      <c r="O1279" s="1">
        <f>Table1[[#This Row],[rating]]*Table1[[#This Row],[ rating_count ]]</f>
        <v>1675.8</v>
      </c>
      <c r="P1279" s="1" t="str">
        <f>IF(Table1[[#This Row],[ rating_count ]]&lt;= 1000, "&lt;=1000", "&gt;=1000" )</f>
        <v>&lt;=1000</v>
      </c>
      <c r="Q1279" s="1">
        <f>Table1[[#This Row],[ rating_count ]]*Table1[[#This Row],[actual_price]]</f>
        <v>1322559</v>
      </c>
      <c r="R1279" t="s">
        <v>11910</v>
      </c>
      <c r="S1279" s="6" t="s">
        <v>8968</v>
      </c>
      <c r="T1279" t="s">
        <v>12369</v>
      </c>
      <c r="U1279" t="s">
        <v>8969</v>
      </c>
      <c r="V1279">
        <f>IF(TRIM(Table1[[#This Row],[review_id]])="", 0, LEN(Table1[[#This Row],[review_id]]) - LEN(SUBSTITUTE(Table1[[#This Row],[review_id]], ",", "")) + 1)</f>
        <v>8</v>
      </c>
      <c r="W1279" t="s">
        <v>8970</v>
      </c>
      <c r="X1279" t="s">
        <v>8971</v>
      </c>
      <c r="Y1279" t="s">
        <v>8972</v>
      </c>
      <c r="Z1279" t="s">
        <v>8973</v>
      </c>
    </row>
    <row r="1280" spans="1:26" hidden="1" x14ac:dyDescent="0.25">
      <c r="A1280" t="s">
        <v>8974</v>
      </c>
      <c r="B1280" t="s">
        <v>10723</v>
      </c>
      <c r="C1280" t="s">
        <v>9505</v>
      </c>
      <c r="D1280" t="str">
        <f>TRIM(LEFT(SUBSTITUTE(SUBSTITUTE(SUBSTITUTE(Table1[[#This Row],[Product_category]],"&amp;"," &amp; "),"HomeImprovement","Home Improvement"),"Car&amp;Motorbike","Car &amp; Motorbike"),999))</f>
        <v>Home &amp; Kitchen</v>
      </c>
      <c r="E1280" t="s">
        <v>9522</v>
      </c>
      <c r="F1280" s="1">
        <v>6800</v>
      </c>
      <c r="G1280" s="1">
        <v>11500</v>
      </c>
      <c r="H1280" s="1" t="str">
        <f>IF(Table1[[#This Row],[actual_price]]&lt;500,"&lt;500",
   IF(Table1[[#This Row],[actual_price]]&lt;=1000,"500–1000",IF(Table1[[#This Row],[actual_price]]&lt;=10000, "1000-10000",IF(Table1[[#This Row],[actual_price]]&lt;=50000, "10000-50000",IF(Table1[[#This Row],[actual_price]]&lt;=100000, "50000-100000","&gt;100000")))))</f>
        <v>10000-50000</v>
      </c>
      <c r="I1280" s="1" t="str">
        <f>IF(Table1[[#This Row],[discount_percentage]] &lt;=20%, "0-20%",IF(Table1[[#This Row],[discount_percentage]] &lt;=50%, "20-50%", IF(Table1[[#This Row],[discount_percentage]] &lt;=70%, "50-70%", "70-100%" )))</f>
        <v>20-50%</v>
      </c>
      <c r="J1280" s="1" t="str">
        <f>IF(Table1[[#This Row],[discount_percentage]] &gt;= 50%, "Over 50% discount", "Below 50% discount")</f>
        <v>Below 50% discount</v>
      </c>
      <c r="K1280" s="4">
        <v>0.41</v>
      </c>
      <c r="L1280">
        <v>4.0999999999999996</v>
      </c>
      <c r="M1280">
        <f>ROUND(Table1[[#This Row],[rating]], 0)</f>
        <v>4</v>
      </c>
      <c r="N1280" s="1">
        <v>10308</v>
      </c>
      <c r="O1280" s="1">
        <f>Table1[[#This Row],[rating]]*Table1[[#This Row],[ rating_count ]]</f>
        <v>42262.799999999996</v>
      </c>
      <c r="P1280" s="1" t="str">
        <f>IF(Table1[[#This Row],[ rating_count ]]&lt;= 1000, "&lt;=1000", "&gt;=1000" )</f>
        <v>&gt;=1000</v>
      </c>
      <c r="Q1280" s="1">
        <f>Table1[[#This Row],[ rating_count ]]*Table1[[#This Row],[actual_price]]</f>
        <v>118542000</v>
      </c>
      <c r="R1280" t="s">
        <v>11911</v>
      </c>
      <c r="S1280" s="6" t="s">
        <v>8975</v>
      </c>
      <c r="T1280" t="s">
        <v>8131</v>
      </c>
      <c r="U1280" t="s">
        <v>8976</v>
      </c>
      <c r="V1280">
        <f>IF(TRIM(Table1[[#This Row],[review_id]])="", 0, LEN(Table1[[#This Row],[review_id]]) - LEN(SUBSTITUTE(Table1[[#This Row],[review_id]], ",", "")) + 1)</f>
        <v>8</v>
      </c>
      <c r="W1280" t="s">
        <v>8977</v>
      </c>
      <c r="X1280" t="s">
        <v>8978</v>
      </c>
      <c r="Y1280" t="s">
        <v>8979</v>
      </c>
      <c r="Z1280" t="s">
        <v>8980</v>
      </c>
    </row>
    <row r="1281" spans="1:26" hidden="1" x14ac:dyDescent="0.25">
      <c r="A1281" t="s">
        <v>8981</v>
      </c>
      <c r="B1281" t="s">
        <v>10724</v>
      </c>
      <c r="C1281" t="s">
        <v>9505</v>
      </c>
      <c r="D1281" t="str">
        <f>TRIM(LEFT(SUBSTITUTE(SUBSTITUTE(SUBSTITUTE(Table1[[#This Row],[Product_category]],"&amp;"," &amp; "),"HomeImprovement","Home Improvement"),"Car&amp;Motorbike","Car &amp; Motorbike"),999))</f>
        <v>Home &amp; Kitchen</v>
      </c>
      <c r="E1281" t="s">
        <v>9519</v>
      </c>
      <c r="F1281" s="1">
        <v>2099</v>
      </c>
      <c r="G1281" s="1">
        <v>2499</v>
      </c>
      <c r="H1281" s="1" t="str">
        <f>IF(Table1[[#This Row],[actual_price]]&lt;500,"&lt;500",
   IF(Table1[[#This Row],[actual_price]]&lt;=1000,"500–1000",IF(Table1[[#This Row],[actual_price]]&lt;=10000, "1000-10000",IF(Table1[[#This Row],[actual_price]]&lt;=50000, "10000-50000",IF(Table1[[#This Row],[actual_price]]&lt;=100000, "50000-100000","&gt;100000")))))</f>
        <v>1000-10000</v>
      </c>
      <c r="I1281" s="1" t="str">
        <f>IF(Table1[[#This Row],[discount_percentage]] &lt;=20%, "0-20%",IF(Table1[[#This Row],[discount_percentage]] &lt;=50%, "20-50%", IF(Table1[[#This Row],[discount_percentage]] &lt;=70%, "50-70%", "70-100%" )))</f>
        <v>0-20%</v>
      </c>
      <c r="J1281" s="1" t="str">
        <f>IF(Table1[[#This Row],[discount_percentage]] &gt;= 50%, "Over 50% discount", "Below 50% discount")</f>
        <v>Below 50% discount</v>
      </c>
      <c r="K1281" s="4">
        <v>0.16</v>
      </c>
      <c r="L1281">
        <v>0</v>
      </c>
      <c r="M1281">
        <f>ROUND(Table1[[#This Row],[rating]], 0)</f>
        <v>0</v>
      </c>
      <c r="N1281">
        <v>992</v>
      </c>
      <c r="O1281" s="1">
        <f>Table1[[#This Row],[rating]]*Table1[[#This Row],[ rating_count ]]</f>
        <v>0</v>
      </c>
      <c r="P1281" s="1" t="str">
        <f>IF(Table1[[#This Row],[ rating_count ]]&lt;= 1000, "&lt;=1000", "&gt;=1000" )</f>
        <v>&lt;=1000</v>
      </c>
      <c r="Q1281" s="1">
        <f>Table1[[#This Row],[ rating_count ]]*Table1[[#This Row],[actual_price]]</f>
        <v>2479008</v>
      </c>
      <c r="R1281" t="s">
        <v>11912</v>
      </c>
      <c r="S1281" s="6" t="s">
        <v>8982</v>
      </c>
      <c r="T1281" t="s">
        <v>8139</v>
      </c>
      <c r="U1281" t="s">
        <v>8983</v>
      </c>
      <c r="V1281">
        <f>IF(TRIM(Table1[[#This Row],[review_id]])="", 0, LEN(Table1[[#This Row],[review_id]]) - LEN(SUBSTITUTE(Table1[[#This Row],[review_id]], ",", "")) + 1)</f>
        <v>8</v>
      </c>
      <c r="W1281" t="s">
        <v>8984</v>
      </c>
      <c r="X1281" t="s">
        <v>8985</v>
      </c>
      <c r="Y1281" t="s">
        <v>8986</v>
      </c>
      <c r="Z1281" t="s">
        <v>8987</v>
      </c>
    </row>
    <row r="1282" spans="1:26" hidden="1" x14ac:dyDescent="0.25">
      <c r="A1282" t="s">
        <v>8988</v>
      </c>
      <c r="B1282" t="s">
        <v>10725</v>
      </c>
      <c r="C1282" t="s">
        <v>9505</v>
      </c>
      <c r="D1282" t="str">
        <f>TRIM(LEFT(SUBSTITUTE(SUBSTITUTE(SUBSTITUTE(Table1[[#This Row],[Product_category]],"&amp;"," &amp; "),"HomeImprovement","Home Improvement"),"Car&amp;Motorbike","Car &amp; Motorbike"),999))</f>
        <v>Home &amp; Kitchen</v>
      </c>
      <c r="E1282" t="s">
        <v>9519</v>
      </c>
      <c r="F1282" s="1">
        <v>1699</v>
      </c>
      <c r="G1282" s="1">
        <v>1975</v>
      </c>
      <c r="H1282" s="1" t="str">
        <f>IF(Table1[[#This Row],[actual_price]]&lt;500,"&lt;500",
   IF(Table1[[#This Row],[actual_price]]&lt;=1000,"500–1000",IF(Table1[[#This Row],[actual_price]]&lt;=10000, "1000-10000",IF(Table1[[#This Row],[actual_price]]&lt;=50000, "10000-50000",IF(Table1[[#This Row],[actual_price]]&lt;=100000, "50000-100000","&gt;100000")))))</f>
        <v>1000-10000</v>
      </c>
      <c r="I1282" s="1" t="str">
        <f>IF(Table1[[#This Row],[discount_percentage]] &lt;=20%, "0-20%",IF(Table1[[#This Row],[discount_percentage]] &lt;=50%, "20-50%", IF(Table1[[#This Row],[discount_percentage]] &lt;=70%, "50-70%", "70-100%" )))</f>
        <v>0-20%</v>
      </c>
      <c r="J1282" s="1" t="str">
        <f>IF(Table1[[#This Row],[discount_percentage]] &gt;= 50%, "Over 50% discount", "Below 50% discount")</f>
        <v>Below 50% discount</v>
      </c>
      <c r="K1282" s="4">
        <v>0.14000000000000001</v>
      </c>
      <c r="L1282">
        <v>4.0999999999999996</v>
      </c>
      <c r="M1282">
        <f>ROUND(Table1[[#This Row],[rating]], 0)</f>
        <v>4</v>
      </c>
      <c r="N1282" s="1">
        <v>4716</v>
      </c>
      <c r="O1282" s="1">
        <f>Table1[[#This Row],[rating]]*Table1[[#This Row],[ rating_count ]]</f>
        <v>19335.599999999999</v>
      </c>
      <c r="P1282" s="1" t="str">
        <f>IF(Table1[[#This Row],[ rating_count ]]&lt;= 1000, "&lt;=1000", "&gt;=1000" )</f>
        <v>&gt;=1000</v>
      </c>
      <c r="Q1282" s="1">
        <f>Table1[[#This Row],[ rating_count ]]*Table1[[#This Row],[actual_price]]</f>
        <v>9314100</v>
      </c>
      <c r="R1282" t="s">
        <v>11913</v>
      </c>
      <c r="S1282" s="6" t="s">
        <v>8989</v>
      </c>
      <c r="T1282" t="s">
        <v>8147</v>
      </c>
      <c r="U1282" t="s">
        <v>8990</v>
      </c>
      <c r="V1282">
        <f>IF(TRIM(Table1[[#This Row],[review_id]])="", 0, LEN(Table1[[#This Row],[review_id]]) - LEN(SUBSTITUTE(Table1[[#This Row],[review_id]], ",", "")) + 1)</f>
        <v>8</v>
      </c>
      <c r="W1282" t="s">
        <v>8991</v>
      </c>
      <c r="X1282" t="s">
        <v>8992</v>
      </c>
      <c r="Y1282" t="s">
        <v>8993</v>
      </c>
      <c r="Z1282" t="s">
        <v>8994</v>
      </c>
    </row>
    <row r="1283" spans="1:26" hidden="1" x14ac:dyDescent="0.25">
      <c r="A1283" t="s">
        <v>8995</v>
      </c>
      <c r="B1283" t="s">
        <v>10726</v>
      </c>
      <c r="C1283" t="s">
        <v>9505</v>
      </c>
      <c r="D1283" t="str">
        <f>TRIM(LEFT(SUBSTITUTE(SUBSTITUTE(SUBSTITUTE(Table1[[#This Row],[Product_category]],"&amp;"," &amp; "),"HomeImprovement","Home Improvement"),"Car&amp;Motorbike","Car &amp; Motorbike"),999))</f>
        <v>Home &amp; Kitchen</v>
      </c>
      <c r="E1283" t="s">
        <v>9522</v>
      </c>
      <c r="F1283" s="1">
        <v>1069</v>
      </c>
      <c r="G1283" s="1">
        <v>1699</v>
      </c>
      <c r="H1283" s="1" t="str">
        <f>IF(Table1[[#This Row],[actual_price]]&lt;500,"&lt;500",
   IF(Table1[[#This Row],[actual_price]]&lt;=1000,"500–1000",IF(Table1[[#This Row],[actual_price]]&lt;=10000, "1000-10000",IF(Table1[[#This Row],[actual_price]]&lt;=50000, "10000-50000",IF(Table1[[#This Row],[actual_price]]&lt;=100000, "50000-100000","&gt;100000")))))</f>
        <v>1000-10000</v>
      </c>
      <c r="I1283" s="1" t="str">
        <f>IF(Table1[[#This Row],[discount_percentage]] &lt;=20%, "0-20%",IF(Table1[[#This Row],[discount_percentage]] &lt;=50%, "20-50%", IF(Table1[[#This Row],[discount_percentage]] &lt;=70%, "50-70%", "70-100%" )))</f>
        <v>20-50%</v>
      </c>
      <c r="J1283" s="1" t="str">
        <f>IF(Table1[[#This Row],[discount_percentage]] &gt;= 50%, "Over 50% discount", "Below 50% discount")</f>
        <v>Below 50% discount</v>
      </c>
      <c r="K1283" s="4">
        <v>0.37</v>
      </c>
      <c r="L1283">
        <v>3.9</v>
      </c>
      <c r="M1283">
        <f>ROUND(Table1[[#This Row],[rating]], 0)</f>
        <v>4</v>
      </c>
      <c r="N1283">
        <v>313</v>
      </c>
      <c r="O1283" s="1">
        <f>Table1[[#This Row],[rating]]*Table1[[#This Row],[ rating_count ]]</f>
        <v>1220.7</v>
      </c>
      <c r="P1283" s="1" t="str">
        <f>IF(Table1[[#This Row],[ rating_count ]]&lt;= 1000, "&lt;=1000", "&gt;=1000" )</f>
        <v>&lt;=1000</v>
      </c>
      <c r="Q1283" s="1">
        <f>Table1[[#This Row],[ rating_count ]]*Table1[[#This Row],[actual_price]]</f>
        <v>531787</v>
      </c>
      <c r="R1283" t="s">
        <v>11914</v>
      </c>
      <c r="S1283" s="6" t="s">
        <v>8996</v>
      </c>
      <c r="T1283" t="s">
        <v>12370</v>
      </c>
      <c r="U1283" t="s">
        <v>8997</v>
      </c>
      <c r="V1283">
        <f>IF(TRIM(Table1[[#This Row],[review_id]])="", 0, LEN(Table1[[#This Row],[review_id]]) - LEN(SUBSTITUTE(Table1[[#This Row],[review_id]], ",", "")) + 1)</f>
        <v>8</v>
      </c>
      <c r="W1283" t="s">
        <v>8998</v>
      </c>
      <c r="X1283" t="s">
        <v>8999</v>
      </c>
      <c r="Y1283" t="s">
        <v>9000</v>
      </c>
      <c r="Z1283" t="s">
        <v>9001</v>
      </c>
    </row>
    <row r="1284" spans="1:26" hidden="1" x14ac:dyDescent="0.25">
      <c r="A1284" t="s">
        <v>9002</v>
      </c>
      <c r="B1284" t="s">
        <v>10727</v>
      </c>
      <c r="C1284" t="s">
        <v>9505</v>
      </c>
      <c r="D1284" t="str">
        <f>TRIM(LEFT(SUBSTITUTE(SUBSTITUTE(SUBSTITUTE(Table1[[#This Row],[Product_category]],"&amp;"," &amp; "),"HomeImprovement","Home Improvement"),"Car&amp;Motorbike","Car &amp; Motorbike"),999))</f>
        <v>Home &amp; Kitchen</v>
      </c>
      <c r="E1284" t="s">
        <v>9519</v>
      </c>
      <c r="F1284" s="1">
        <v>1349</v>
      </c>
      <c r="G1284" s="1">
        <v>2495</v>
      </c>
      <c r="H1284" s="1" t="str">
        <f>IF(Table1[[#This Row],[actual_price]]&lt;500,"&lt;500",
   IF(Table1[[#This Row],[actual_price]]&lt;=1000,"500–1000",IF(Table1[[#This Row],[actual_price]]&lt;=10000, "1000-10000",IF(Table1[[#This Row],[actual_price]]&lt;=50000, "10000-50000",IF(Table1[[#This Row],[actual_price]]&lt;=100000, "50000-100000","&gt;100000")))))</f>
        <v>1000-10000</v>
      </c>
      <c r="I1284" s="1" t="str">
        <f>IF(Table1[[#This Row],[discount_percentage]] &lt;=20%, "0-20%",IF(Table1[[#This Row],[discount_percentage]] &lt;=50%, "20-50%", IF(Table1[[#This Row],[discount_percentage]] &lt;=70%, "50-70%", "70-100%" )))</f>
        <v>20-50%</v>
      </c>
      <c r="J1284" s="1" t="str">
        <f>IF(Table1[[#This Row],[discount_percentage]] &gt;= 50%, "Over 50% discount", "Below 50% discount")</f>
        <v>Below 50% discount</v>
      </c>
      <c r="K1284" s="4">
        <v>0.46</v>
      </c>
      <c r="L1284">
        <v>3.8</v>
      </c>
      <c r="M1284">
        <f>ROUND(Table1[[#This Row],[rating]], 0)</f>
        <v>4</v>
      </c>
      <c r="N1284">
        <v>166</v>
      </c>
      <c r="O1284" s="1">
        <f>Table1[[#This Row],[rating]]*Table1[[#This Row],[ rating_count ]]</f>
        <v>630.79999999999995</v>
      </c>
      <c r="P1284" s="1" t="str">
        <f>IF(Table1[[#This Row],[ rating_count ]]&lt;= 1000, "&lt;=1000", "&gt;=1000" )</f>
        <v>&lt;=1000</v>
      </c>
      <c r="Q1284" s="1">
        <f>Table1[[#This Row],[ rating_count ]]*Table1[[#This Row],[actual_price]]</f>
        <v>414170</v>
      </c>
      <c r="R1284" t="s">
        <v>11915</v>
      </c>
      <c r="S1284" s="6" t="s">
        <v>9003</v>
      </c>
      <c r="T1284" t="s">
        <v>12371</v>
      </c>
      <c r="U1284" t="s">
        <v>9004</v>
      </c>
      <c r="V1284">
        <f>IF(TRIM(Table1[[#This Row],[review_id]])="", 0, LEN(Table1[[#This Row],[review_id]]) - LEN(SUBSTITUTE(Table1[[#This Row],[review_id]], ",", "")) + 1)</f>
        <v>8</v>
      </c>
      <c r="W1284" t="s">
        <v>9005</v>
      </c>
      <c r="X1284" t="s">
        <v>9006</v>
      </c>
      <c r="Y1284" t="s">
        <v>9007</v>
      </c>
      <c r="Z1284" t="s">
        <v>9008</v>
      </c>
    </row>
    <row r="1285" spans="1:26" hidden="1" x14ac:dyDescent="0.25">
      <c r="A1285" t="s">
        <v>9009</v>
      </c>
      <c r="B1285" t="s">
        <v>10728</v>
      </c>
      <c r="C1285" t="s">
        <v>9505</v>
      </c>
      <c r="D1285" t="str">
        <f>TRIM(LEFT(SUBSTITUTE(SUBSTITUTE(SUBSTITUTE(Table1[[#This Row],[Product_category]],"&amp;"," &amp; "),"HomeImprovement","Home Improvement"),"Car&amp;Motorbike","Car &amp; Motorbike"),999))</f>
        <v>Home &amp; Kitchen</v>
      </c>
      <c r="E1285" s="1" t="s">
        <v>9519</v>
      </c>
      <c r="F1285" s="1">
        <v>1499</v>
      </c>
      <c r="G1285" s="1">
        <v>3500</v>
      </c>
      <c r="H1285" s="1" t="str">
        <f>IF(Table1[[#This Row],[actual_price]]&lt;500,"&lt;500",
   IF(Table1[[#This Row],[actual_price]]&lt;=1000,"500–1000",IF(Table1[[#This Row],[actual_price]]&lt;=10000, "1000-10000",IF(Table1[[#This Row],[actual_price]]&lt;=50000, "10000-50000",IF(Table1[[#This Row],[actual_price]]&lt;=100000, "50000-100000","&gt;100000")))))</f>
        <v>1000-10000</v>
      </c>
      <c r="I1285" s="1" t="str">
        <f>IF(Table1[[#This Row],[discount_percentage]] &lt;=20%, "0-20%",IF(Table1[[#This Row],[discount_percentage]] &lt;=50%, "20-50%", IF(Table1[[#This Row],[discount_percentage]] &lt;=70%, "50-70%", "70-100%" )))</f>
        <v>50-70%</v>
      </c>
      <c r="J1285" s="1" t="str">
        <f>IF(Table1[[#This Row],[discount_percentage]] &gt;= 50%, "Over 50% discount", "Below 50% discount")</f>
        <v>Over 50% discount</v>
      </c>
      <c r="K1285" s="4">
        <v>0.56999999999999995</v>
      </c>
      <c r="L1285">
        <v>4.0999999999999996</v>
      </c>
      <c r="M1285">
        <f>ROUND(Table1[[#This Row],[rating]], 0)</f>
        <v>4</v>
      </c>
      <c r="N1285">
        <v>303</v>
      </c>
      <c r="O1285" s="1">
        <f>Table1[[#This Row],[rating]]*Table1[[#This Row],[ rating_count ]]</f>
        <v>1242.3</v>
      </c>
      <c r="P1285" s="1" t="str">
        <f>IF(Table1[[#This Row],[ rating_count ]]&lt;= 1000, "&lt;=1000", "&gt;=1000" )</f>
        <v>&lt;=1000</v>
      </c>
      <c r="Q1285" s="1">
        <f>Table1[[#This Row],[ rating_count ]]*Table1[[#This Row],[actual_price]]</f>
        <v>1060500</v>
      </c>
      <c r="R1285" t="s">
        <v>11916</v>
      </c>
      <c r="S1285" s="6" t="s">
        <v>9010</v>
      </c>
      <c r="T1285" t="s">
        <v>12372</v>
      </c>
      <c r="U1285" t="s">
        <v>9011</v>
      </c>
      <c r="V1285">
        <f>IF(TRIM(Table1[[#This Row],[review_id]])="", 0, LEN(Table1[[#This Row],[review_id]]) - LEN(SUBSTITUTE(Table1[[#This Row],[review_id]], ",", "")) + 1)</f>
        <v>8</v>
      </c>
      <c r="W1285" t="s">
        <v>9012</v>
      </c>
      <c r="X1285" t="s">
        <v>9013</v>
      </c>
      <c r="Y1285" t="s">
        <v>9014</v>
      </c>
      <c r="Z1285" t="s">
        <v>9015</v>
      </c>
    </row>
    <row r="1286" spans="1:26" hidden="1" x14ac:dyDescent="0.25">
      <c r="A1286" t="s">
        <v>9016</v>
      </c>
      <c r="B1286" t="s">
        <v>10729</v>
      </c>
      <c r="C1286" t="s">
        <v>9505</v>
      </c>
      <c r="D1286" t="str">
        <f>TRIM(LEFT(SUBSTITUTE(SUBSTITUTE(SUBSTITUTE(Table1[[#This Row],[Product_category]],"&amp;"," &amp; "),"HomeImprovement","Home Improvement"),"Car&amp;Motorbike","Car &amp; Motorbike"),999))</f>
        <v>Home &amp; Kitchen</v>
      </c>
      <c r="E1286" s="1" t="s">
        <v>9519</v>
      </c>
      <c r="F1286" s="1">
        <v>2092</v>
      </c>
      <c r="G1286" s="1">
        <v>4600</v>
      </c>
      <c r="H1286" s="1" t="str">
        <f>IF(Table1[[#This Row],[actual_price]]&lt;500,"&lt;500",
   IF(Table1[[#This Row],[actual_price]]&lt;=1000,"500–1000",IF(Table1[[#This Row],[actual_price]]&lt;=10000, "1000-10000",IF(Table1[[#This Row],[actual_price]]&lt;=50000, "10000-50000",IF(Table1[[#This Row],[actual_price]]&lt;=100000, "50000-100000","&gt;100000")))))</f>
        <v>1000-10000</v>
      </c>
      <c r="I1286" s="1" t="str">
        <f>IF(Table1[[#This Row],[discount_percentage]] &lt;=20%, "0-20%",IF(Table1[[#This Row],[discount_percentage]] &lt;=50%, "20-50%", IF(Table1[[#This Row],[discount_percentage]] &lt;=70%, "50-70%", "70-100%" )))</f>
        <v>50-70%</v>
      </c>
      <c r="J1286" s="1" t="str">
        <f>IF(Table1[[#This Row],[discount_percentage]] &gt;= 50%, "Over 50% discount", "Below 50% discount")</f>
        <v>Over 50% discount</v>
      </c>
      <c r="K1286" s="4">
        <v>0.55000000000000004</v>
      </c>
      <c r="L1286">
        <v>4.3</v>
      </c>
      <c r="M1286">
        <f>ROUND(Table1[[#This Row],[rating]], 0)</f>
        <v>4</v>
      </c>
      <c r="N1286">
        <v>562</v>
      </c>
      <c r="O1286" s="1">
        <f>Table1[[#This Row],[rating]]*Table1[[#This Row],[ rating_count ]]</f>
        <v>2416.6</v>
      </c>
      <c r="P1286" s="1" t="str">
        <f>IF(Table1[[#This Row],[ rating_count ]]&lt;= 1000, "&lt;=1000", "&gt;=1000" )</f>
        <v>&lt;=1000</v>
      </c>
      <c r="Q1286" s="1">
        <f>Table1[[#This Row],[ rating_count ]]*Table1[[#This Row],[actual_price]]</f>
        <v>2585200</v>
      </c>
      <c r="R1286" t="s">
        <v>11917</v>
      </c>
      <c r="S1286" s="6" t="s">
        <v>9017</v>
      </c>
      <c r="T1286" t="s">
        <v>8177</v>
      </c>
      <c r="U1286" t="s">
        <v>9018</v>
      </c>
      <c r="V1286">
        <f>IF(TRIM(Table1[[#This Row],[review_id]])="", 0, LEN(Table1[[#This Row],[review_id]]) - LEN(SUBSTITUTE(Table1[[#This Row],[review_id]], ",", "")) + 1)</f>
        <v>8</v>
      </c>
      <c r="W1286" t="s">
        <v>9019</v>
      </c>
      <c r="X1286" t="s">
        <v>9020</v>
      </c>
      <c r="Y1286" t="s">
        <v>9021</v>
      </c>
      <c r="Z1286" t="s">
        <v>9022</v>
      </c>
    </row>
    <row r="1287" spans="1:26" hidden="1" x14ac:dyDescent="0.25">
      <c r="A1287" t="s">
        <v>9023</v>
      </c>
      <c r="B1287" t="s">
        <v>10730</v>
      </c>
      <c r="C1287" t="s">
        <v>9505</v>
      </c>
      <c r="D1287" t="str">
        <f>TRIM(LEFT(SUBSTITUTE(SUBSTITUTE(SUBSTITUTE(Table1[[#This Row],[Product_category]],"&amp;"," &amp; "),"HomeImprovement","Home Improvement"),"Car&amp;Motorbike","Car &amp; Motorbike"),999))</f>
        <v>Home &amp; Kitchen</v>
      </c>
      <c r="E1287" s="1" t="s">
        <v>9519</v>
      </c>
      <c r="F1287" s="1">
        <v>3859</v>
      </c>
      <c r="G1287" s="1">
        <v>10295</v>
      </c>
      <c r="H1287" s="1" t="str">
        <f>IF(Table1[[#This Row],[actual_price]]&lt;500,"&lt;500",
   IF(Table1[[#This Row],[actual_price]]&lt;=1000,"500–1000",IF(Table1[[#This Row],[actual_price]]&lt;=10000, "1000-10000",IF(Table1[[#This Row],[actual_price]]&lt;=50000, "10000-50000",IF(Table1[[#This Row],[actual_price]]&lt;=100000, "50000-100000","&gt;100000")))))</f>
        <v>10000-50000</v>
      </c>
      <c r="I1287" s="1" t="str">
        <f>IF(Table1[[#This Row],[discount_percentage]] &lt;=20%, "0-20%",IF(Table1[[#This Row],[discount_percentage]] &lt;=50%, "20-50%", IF(Table1[[#This Row],[discount_percentage]] &lt;=70%, "50-70%", "70-100%" )))</f>
        <v>50-70%</v>
      </c>
      <c r="J1287" s="1" t="str">
        <f>IF(Table1[[#This Row],[discount_percentage]] &gt;= 50%, "Over 50% discount", "Below 50% discount")</f>
        <v>Over 50% discount</v>
      </c>
      <c r="K1287" s="4">
        <v>0.63</v>
      </c>
      <c r="L1287">
        <v>3.9</v>
      </c>
      <c r="M1287">
        <f>ROUND(Table1[[#This Row],[rating]], 0)</f>
        <v>4</v>
      </c>
      <c r="N1287" s="1">
        <v>8095</v>
      </c>
      <c r="O1287" s="1">
        <f>Table1[[#This Row],[rating]]*Table1[[#This Row],[ rating_count ]]</f>
        <v>31570.5</v>
      </c>
      <c r="P1287" s="1" t="str">
        <f>IF(Table1[[#This Row],[ rating_count ]]&lt;= 1000, "&lt;=1000", "&gt;=1000" )</f>
        <v>&gt;=1000</v>
      </c>
      <c r="Q1287" s="1">
        <f>Table1[[#This Row],[ rating_count ]]*Table1[[#This Row],[actual_price]]</f>
        <v>83338025</v>
      </c>
      <c r="R1287" t="s">
        <v>11918</v>
      </c>
      <c r="S1287" s="6" t="s">
        <v>9024</v>
      </c>
      <c r="T1287" t="s">
        <v>8185</v>
      </c>
      <c r="U1287" t="s">
        <v>9025</v>
      </c>
      <c r="V1287">
        <f>IF(TRIM(Table1[[#This Row],[review_id]])="", 0, LEN(Table1[[#This Row],[review_id]]) - LEN(SUBSTITUTE(Table1[[#This Row],[review_id]], ",", "")) + 1)</f>
        <v>8</v>
      </c>
      <c r="W1287" t="s">
        <v>9026</v>
      </c>
      <c r="X1287" t="s">
        <v>9027</v>
      </c>
      <c r="Y1287" t="s">
        <v>9028</v>
      </c>
      <c r="Z1287" t="s">
        <v>9029</v>
      </c>
    </row>
    <row r="1288" spans="1:26" hidden="1" x14ac:dyDescent="0.25">
      <c r="A1288" t="s">
        <v>9030</v>
      </c>
      <c r="B1288" t="s">
        <v>9031</v>
      </c>
      <c r="C1288" t="s">
        <v>9505</v>
      </c>
      <c r="D1288" t="str">
        <f>TRIM(LEFT(SUBSTITUTE(SUBSTITUTE(SUBSTITUTE(Table1[[#This Row],[Product_category]],"&amp;"," &amp; "),"HomeImprovement","Home Improvement"),"Car&amp;Motorbike","Car &amp; Motorbike"),999))</f>
        <v>Home &amp; Kitchen</v>
      </c>
      <c r="E1288" s="1" t="s">
        <v>9519</v>
      </c>
      <c r="F1288">
        <v>499</v>
      </c>
      <c r="G1288" s="1">
        <v>2199</v>
      </c>
      <c r="H1288" s="1" t="str">
        <f>IF(Table1[[#This Row],[actual_price]]&lt;500,"&lt;500",
   IF(Table1[[#This Row],[actual_price]]&lt;=1000,"500–1000",IF(Table1[[#This Row],[actual_price]]&lt;=10000, "1000-10000",IF(Table1[[#This Row],[actual_price]]&lt;=50000, "10000-50000",IF(Table1[[#This Row],[actual_price]]&lt;=100000, "50000-100000","&gt;100000")))))</f>
        <v>1000-10000</v>
      </c>
      <c r="I1288" s="1" t="str">
        <f>IF(Table1[[#This Row],[discount_percentage]] &lt;=20%, "0-20%",IF(Table1[[#This Row],[discount_percentage]] &lt;=50%, "20-50%", IF(Table1[[#This Row],[discount_percentage]] &lt;=70%, "50-70%", "70-100%" )))</f>
        <v>70-100%</v>
      </c>
      <c r="J1288" s="1" t="str">
        <f>IF(Table1[[#This Row],[discount_percentage]] &gt;= 50%, "Over 50% discount", "Below 50% discount")</f>
        <v>Over 50% discount</v>
      </c>
      <c r="K1288" s="4">
        <v>0.77</v>
      </c>
      <c r="L1288">
        <v>2.8</v>
      </c>
      <c r="M1288">
        <f>ROUND(Table1[[#This Row],[rating]], 0)</f>
        <v>3</v>
      </c>
      <c r="N1288">
        <v>109</v>
      </c>
      <c r="O1288" s="1">
        <f>Table1[[#This Row],[rating]]*Table1[[#This Row],[ rating_count ]]</f>
        <v>305.2</v>
      </c>
      <c r="P1288" s="1" t="str">
        <f>IF(Table1[[#This Row],[ rating_count ]]&lt;= 1000, "&lt;=1000", "&gt;=1000" )</f>
        <v>&lt;=1000</v>
      </c>
      <c r="Q1288" s="1">
        <f>Table1[[#This Row],[ rating_count ]]*Table1[[#This Row],[actual_price]]</f>
        <v>239691</v>
      </c>
      <c r="R1288" t="s">
        <v>11919</v>
      </c>
      <c r="S1288" s="6" t="s">
        <v>9032</v>
      </c>
      <c r="T1288" t="s">
        <v>8193</v>
      </c>
      <c r="U1288" t="s">
        <v>9033</v>
      </c>
      <c r="V1288">
        <f>IF(TRIM(Table1[[#This Row],[review_id]])="", 0, LEN(Table1[[#This Row],[review_id]]) - LEN(SUBSTITUTE(Table1[[#This Row],[review_id]], ",", "")) + 1)</f>
        <v>8</v>
      </c>
      <c r="W1288" t="s">
        <v>9034</v>
      </c>
      <c r="X1288" t="s">
        <v>9035</v>
      </c>
      <c r="Y1288" t="s">
        <v>9036</v>
      </c>
      <c r="Z1288" t="s">
        <v>9037</v>
      </c>
    </row>
    <row r="1289" spans="1:26" hidden="1" x14ac:dyDescent="0.25">
      <c r="A1289" t="s">
        <v>9038</v>
      </c>
      <c r="B1289" t="s">
        <v>10731</v>
      </c>
      <c r="C1289" t="s">
        <v>9505</v>
      </c>
      <c r="D1289" t="str">
        <f>TRIM(LEFT(SUBSTITUTE(SUBSTITUTE(SUBSTITUTE(Table1[[#This Row],[Product_category]],"&amp;"," &amp; "),"HomeImprovement","Home Improvement"),"Car&amp;Motorbike","Car &amp; Motorbike"),999))</f>
        <v>Home &amp; Kitchen</v>
      </c>
      <c r="E1289" s="1" t="s">
        <v>9520</v>
      </c>
      <c r="F1289" s="1">
        <v>1804</v>
      </c>
      <c r="G1289" s="1">
        <v>2380</v>
      </c>
      <c r="H1289" s="1" t="str">
        <f>IF(Table1[[#This Row],[actual_price]]&lt;500,"&lt;500",
   IF(Table1[[#This Row],[actual_price]]&lt;=1000,"500–1000",IF(Table1[[#This Row],[actual_price]]&lt;=10000, "1000-10000",IF(Table1[[#This Row],[actual_price]]&lt;=50000, "10000-50000",IF(Table1[[#This Row],[actual_price]]&lt;=100000, "50000-100000","&gt;100000")))))</f>
        <v>1000-10000</v>
      </c>
      <c r="I1289" s="1" t="str">
        <f>IF(Table1[[#This Row],[discount_percentage]] &lt;=20%, "0-20%",IF(Table1[[#This Row],[discount_percentage]] &lt;=50%, "20-50%", IF(Table1[[#This Row],[discount_percentage]] &lt;=70%, "50-70%", "70-100%" )))</f>
        <v>20-50%</v>
      </c>
      <c r="J1289" s="1" t="str">
        <f>IF(Table1[[#This Row],[discount_percentage]] &gt;= 50%, "Over 50% discount", "Below 50% discount")</f>
        <v>Below 50% discount</v>
      </c>
      <c r="K1289" s="4">
        <v>0.24</v>
      </c>
      <c r="L1289">
        <v>4</v>
      </c>
      <c r="M1289">
        <f>ROUND(Table1[[#This Row],[rating]], 0)</f>
        <v>4</v>
      </c>
      <c r="N1289" s="1">
        <v>15382</v>
      </c>
      <c r="O1289" s="1">
        <f>Table1[[#This Row],[rating]]*Table1[[#This Row],[ rating_count ]]</f>
        <v>61528</v>
      </c>
      <c r="P1289" s="1" t="str">
        <f>IF(Table1[[#This Row],[ rating_count ]]&lt;= 1000, "&lt;=1000", "&gt;=1000" )</f>
        <v>&gt;=1000</v>
      </c>
      <c r="Q1289" s="1">
        <f>Table1[[#This Row],[ rating_count ]]*Table1[[#This Row],[actual_price]]</f>
        <v>36609160</v>
      </c>
      <c r="R1289" t="s">
        <v>11920</v>
      </c>
      <c r="S1289" s="6" t="s">
        <v>9039</v>
      </c>
      <c r="T1289" t="s">
        <v>8201</v>
      </c>
      <c r="U1289" t="s">
        <v>9040</v>
      </c>
      <c r="V1289">
        <f>IF(TRIM(Table1[[#This Row],[review_id]])="", 0, LEN(Table1[[#This Row],[review_id]]) - LEN(SUBSTITUTE(Table1[[#This Row],[review_id]], ",", "")) + 1)</f>
        <v>8</v>
      </c>
      <c r="W1289" t="s">
        <v>9041</v>
      </c>
      <c r="X1289" t="s">
        <v>9042</v>
      </c>
      <c r="Y1289" t="s">
        <v>9043</v>
      </c>
      <c r="Z1289" t="s">
        <v>9044</v>
      </c>
    </row>
    <row r="1290" spans="1:26" hidden="1" x14ac:dyDescent="0.25">
      <c r="A1290" t="s">
        <v>9045</v>
      </c>
      <c r="B1290" t="s">
        <v>10732</v>
      </c>
      <c r="C1290" t="s">
        <v>9505</v>
      </c>
      <c r="D1290" t="str">
        <f>TRIM(LEFT(SUBSTITUTE(SUBSTITUTE(SUBSTITUTE(Table1[[#This Row],[Product_category]],"&amp;"," &amp; "),"HomeImprovement","Home Improvement"),"Car&amp;Motorbike","Car &amp; Motorbike"),999))</f>
        <v>Home &amp; Kitchen</v>
      </c>
      <c r="E1290" s="1" t="s">
        <v>9519</v>
      </c>
      <c r="F1290" s="1">
        <v>6525</v>
      </c>
      <c r="G1290" s="1">
        <v>8820</v>
      </c>
      <c r="H1290" s="1" t="str">
        <f>IF(Table1[[#This Row],[actual_price]]&lt;500,"&lt;500",
   IF(Table1[[#This Row],[actual_price]]&lt;=1000,"500–1000",IF(Table1[[#This Row],[actual_price]]&lt;=10000, "1000-10000",IF(Table1[[#This Row],[actual_price]]&lt;=50000, "10000-50000",IF(Table1[[#This Row],[actual_price]]&lt;=100000, "50000-100000","&gt;100000")))))</f>
        <v>1000-10000</v>
      </c>
      <c r="I1290" s="1" t="str">
        <f>IF(Table1[[#This Row],[discount_percentage]] &lt;=20%, "0-20%",IF(Table1[[#This Row],[discount_percentage]] &lt;=50%, "20-50%", IF(Table1[[#This Row],[discount_percentage]] &lt;=70%, "50-70%", "70-100%" )))</f>
        <v>20-50%</v>
      </c>
      <c r="J1290" s="1" t="str">
        <f>IF(Table1[[#This Row],[discount_percentage]] &gt;= 50%, "Over 50% discount", "Below 50% discount")</f>
        <v>Below 50% discount</v>
      </c>
      <c r="K1290" s="4">
        <v>0.26</v>
      </c>
      <c r="L1290">
        <v>4.5</v>
      </c>
      <c r="M1290">
        <f>ROUND(Table1[[#This Row],[rating]], 0)</f>
        <v>5</v>
      </c>
      <c r="N1290" s="1">
        <v>5137</v>
      </c>
      <c r="O1290" s="1">
        <f>Table1[[#This Row],[rating]]*Table1[[#This Row],[ rating_count ]]</f>
        <v>23116.5</v>
      </c>
      <c r="P1290" s="1" t="str">
        <f>IF(Table1[[#This Row],[ rating_count ]]&lt;= 1000, "&lt;=1000", "&gt;=1000" )</f>
        <v>&gt;=1000</v>
      </c>
      <c r="Q1290" s="1">
        <f>Table1[[#This Row],[ rating_count ]]*Table1[[#This Row],[actual_price]]</f>
        <v>45308340</v>
      </c>
      <c r="R1290" t="s">
        <v>11921</v>
      </c>
      <c r="S1290" s="6" t="s">
        <v>9046</v>
      </c>
      <c r="T1290" t="s">
        <v>12373</v>
      </c>
      <c r="U1290" t="s">
        <v>9047</v>
      </c>
      <c r="V1290">
        <f>IF(TRIM(Table1[[#This Row],[review_id]])="", 0, LEN(Table1[[#This Row],[review_id]]) - LEN(SUBSTITUTE(Table1[[#This Row],[review_id]], ",", "")) + 1)</f>
        <v>8</v>
      </c>
      <c r="W1290" t="s">
        <v>9048</v>
      </c>
      <c r="X1290" t="s">
        <v>9049</v>
      </c>
      <c r="Y1290" t="s">
        <v>9050</v>
      </c>
      <c r="Z1290" t="s">
        <v>9051</v>
      </c>
    </row>
    <row r="1291" spans="1:26" hidden="1" x14ac:dyDescent="0.25">
      <c r="A1291" t="s">
        <v>9052</v>
      </c>
      <c r="B1291" t="s">
        <v>10733</v>
      </c>
      <c r="C1291" t="s">
        <v>9505</v>
      </c>
      <c r="D1291" t="str">
        <f>TRIM(LEFT(SUBSTITUTE(SUBSTITUTE(SUBSTITUTE(Table1[[#This Row],[Product_category]],"&amp;"," &amp; "),"HomeImprovement","Home Improvement"),"Car&amp;Motorbike","Car &amp; Motorbike"),999))</f>
        <v>Home &amp; Kitchen</v>
      </c>
      <c r="E1291" s="1" t="s">
        <v>9519</v>
      </c>
      <c r="F1291" s="1">
        <v>4999</v>
      </c>
      <c r="G1291" s="1">
        <v>24999</v>
      </c>
      <c r="H1291" s="1" t="str">
        <f>IF(Table1[[#This Row],[actual_price]]&lt;500,"&lt;500",
   IF(Table1[[#This Row],[actual_price]]&lt;=1000,"500–1000",IF(Table1[[#This Row],[actual_price]]&lt;=10000, "1000-10000",IF(Table1[[#This Row],[actual_price]]&lt;=50000, "10000-50000",IF(Table1[[#This Row],[actual_price]]&lt;=100000, "50000-100000","&gt;100000")))))</f>
        <v>10000-50000</v>
      </c>
      <c r="I1291" s="1" t="str">
        <f>IF(Table1[[#This Row],[discount_percentage]] &lt;=20%, "0-20%",IF(Table1[[#This Row],[discount_percentage]] &lt;=50%, "20-50%", IF(Table1[[#This Row],[discount_percentage]] &lt;=70%, "50-70%", "70-100%" )))</f>
        <v>70-100%</v>
      </c>
      <c r="J1291" s="1" t="str">
        <f>IF(Table1[[#This Row],[discount_percentage]] &gt;= 50%, "Over 50% discount", "Below 50% discount")</f>
        <v>Over 50% discount</v>
      </c>
      <c r="K1291" s="4">
        <v>0.8</v>
      </c>
      <c r="L1291">
        <v>4.5999999999999996</v>
      </c>
      <c r="M1291">
        <f>ROUND(Table1[[#This Row],[rating]], 0)</f>
        <v>5</v>
      </c>
      <c r="N1291">
        <v>124</v>
      </c>
      <c r="O1291" s="1">
        <f>Table1[[#This Row],[rating]]*Table1[[#This Row],[ rating_count ]]</f>
        <v>570.4</v>
      </c>
      <c r="P1291" s="1" t="str">
        <f>IF(Table1[[#This Row],[ rating_count ]]&lt;= 1000, "&lt;=1000", "&gt;=1000" )</f>
        <v>&lt;=1000</v>
      </c>
      <c r="Q1291" s="1">
        <f>Table1[[#This Row],[ rating_count ]]*Table1[[#This Row],[actual_price]]</f>
        <v>3099876</v>
      </c>
      <c r="R1291" t="s">
        <v>11922</v>
      </c>
      <c r="S1291" s="6" t="s">
        <v>9053</v>
      </c>
      <c r="T1291" t="s">
        <v>8216</v>
      </c>
      <c r="U1291" t="s">
        <v>9054</v>
      </c>
      <c r="V1291">
        <f>IF(TRIM(Table1[[#This Row],[review_id]])="", 0, LEN(Table1[[#This Row],[review_id]]) - LEN(SUBSTITUTE(Table1[[#This Row],[review_id]], ",", "")) + 1)</f>
        <v>8</v>
      </c>
      <c r="W1291" t="s">
        <v>9055</v>
      </c>
      <c r="X1291" t="s">
        <v>9056</v>
      </c>
      <c r="Y1291" t="s">
        <v>9057</v>
      </c>
      <c r="Z1291" t="s">
        <v>9058</v>
      </c>
    </row>
    <row r="1292" spans="1:26" hidden="1" x14ac:dyDescent="0.25">
      <c r="A1292" t="s">
        <v>9059</v>
      </c>
      <c r="B1292" t="s">
        <v>10734</v>
      </c>
      <c r="C1292" t="s">
        <v>9505</v>
      </c>
      <c r="D1292" t="str">
        <f>TRIM(LEFT(SUBSTITUTE(SUBSTITUTE(SUBSTITUTE(Table1[[#This Row],[Product_category]],"&amp;"," &amp; "),"HomeImprovement","Home Improvement"),"Car&amp;Motorbike","Car &amp; Motorbike"),999))</f>
        <v>Home &amp; Kitchen</v>
      </c>
      <c r="E1292" s="1" t="s">
        <v>9519</v>
      </c>
      <c r="F1292" s="1">
        <v>1189</v>
      </c>
      <c r="G1292" s="1">
        <v>2400</v>
      </c>
      <c r="H1292" s="1" t="str">
        <f>IF(Table1[[#This Row],[actual_price]]&lt;500,"&lt;500",
   IF(Table1[[#This Row],[actual_price]]&lt;=1000,"500–1000",IF(Table1[[#This Row],[actual_price]]&lt;=10000, "1000-10000",IF(Table1[[#This Row],[actual_price]]&lt;=50000, "10000-50000",IF(Table1[[#This Row],[actual_price]]&lt;=100000, "50000-100000","&gt;100000")))))</f>
        <v>1000-10000</v>
      </c>
      <c r="I1292" s="1" t="str">
        <f>IF(Table1[[#This Row],[discount_percentage]] &lt;=20%, "0-20%",IF(Table1[[#This Row],[discount_percentage]] &lt;=50%, "20-50%", IF(Table1[[#This Row],[discount_percentage]] &lt;=70%, "50-70%", "70-100%" )))</f>
        <v>20-50%</v>
      </c>
      <c r="J1292" s="1" t="str">
        <f>IF(Table1[[#This Row],[discount_percentage]] &gt;= 50%, "Over 50% discount", "Below 50% discount")</f>
        <v>Over 50% discount</v>
      </c>
      <c r="K1292" s="4">
        <v>0.5</v>
      </c>
      <c r="L1292">
        <v>4.0999999999999996</v>
      </c>
      <c r="M1292">
        <f>ROUND(Table1[[#This Row],[rating]], 0)</f>
        <v>4</v>
      </c>
      <c r="N1292">
        <v>618</v>
      </c>
      <c r="O1292" s="1">
        <f>Table1[[#This Row],[rating]]*Table1[[#This Row],[ rating_count ]]</f>
        <v>2533.7999999999997</v>
      </c>
      <c r="P1292" s="1" t="str">
        <f>IF(Table1[[#This Row],[ rating_count ]]&lt;= 1000, "&lt;=1000", "&gt;=1000" )</f>
        <v>&lt;=1000</v>
      </c>
      <c r="Q1292" s="1">
        <f>Table1[[#This Row],[ rating_count ]]*Table1[[#This Row],[actual_price]]</f>
        <v>1483200</v>
      </c>
      <c r="R1292" t="s">
        <v>11923</v>
      </c>
      <c r="S1292" s="6" t="s">
        <v>9060</v>
      </c>
      <c r="T1292" t="s">
        <v>12374</v>
      </c>
      <c r="U1292" t="s">
        <v>9061</v>
      </c>
      <c r="V1292">
        <f>IF(TRIM(Table1[[#This Row],[review_id]])="", 0, LEN(Table1[[#This Row],[review_id]]) - LEN(SUBSTITUTE(Table1[[#This Row],[review_id]], ",", "")) + 1)</f>
        <v>8</v>
      </c>
      <c r="W1292" t="s">
        <v>9062</v>
      </c>
      <c r="X1292" t="s">
        <v>9063</v>
      </c>
      <c r="Y1292" t="s">
        <v>9064</v>
      </c>
      <c r="Z1292" t="s">
        <v>9065</v>
      </c>
    </row>
    <row r="1293" spans="1:26" hidden="1" x14ac:dyDescent="0.25">
      <c r="A1293" t="s">
        <v>9066</v>
      </c>
      <c r="B1293" t="s">
        <v>10735</v>
      </c>
      <c r="C1293" t="s">
        <v>9505</v>
      </c>
      <c r="D1293" t="str">
        <f>TRIM(LEFT(SUBSTITUTE(SUBSTITUTE(SUBSTITUTE(Table1[[#This Row],[Product_category]],"&amp;"," &amp; "),"HomeImprovement","Home Improvement"),"Car&amp;Motorbike","Car &amp; Motorbike"),999))</f>
        <v>Home &amp; Kitchen</v>
      </c>
      <c r="E1293" s="1" t="s">
        <v>9519</v>
      </c>
      <c r="F1293" s="1">
        <v>2590</v>
      </c>
      <c r="G1293" s="1">
        <v>4200</v>
      </c>
      <c r="H1293" s="1" t="str">
        <f>IF(Table1[[#This Row],[actual_price]]&lt;500,"&lt;500",
   IF(Table1[[#This Row],[actual_price]]&lt;=1000,"500–1000",IF(Table1[[#This Row],[actual_price]]&lt;=10000, "1000-10000",IF(Table1[[#This Row],[actual_price]]&lt;=50000, "10000-50000",IF(Table1[[#This Row],[actual_price]]&lt;=100000, "50000-100000","&gt;100000")))))</f>
        <v>1000-10000</v>
      </c>
      <c r="I1293" s="1" t="str">
        <f>IF(Table1[[#This Row],[discount_percentage]] &lt;=20%, "0-20%",IF(Table1[[#This Row],[discount_percentage]] &lt;=50%, "20-50%", IF(Table1[[#This Row],[discount_percentage]] &lt;=70%, "50-70%", "70-100%" )))</f>
        <v>20-50%</v>
      </c>
      <c r="J1293" s="1" t="str">
        <f>IF(Table1[[#This Row],[discount_percentage]] &gt;= 50%, "Over 50% discount", "Below 50% discount")</f>
        <v>Below 50% discount</v>
      </c>
      <c r="K1293" s="4">
        <v>0.38</v>
      </c>
      <c r="L1293">
        <v>4.0999999999999996</v>
      </c>
      <c r="M1293">
        <f>ROUND(Table1[[#This Row],[rating]], 0)</f>
        <v>4</v>
      </c>
      <c r="N1293">
        <v>63</v>
      </c>
      <c r="O1293" s="1">
        <f>Table1[[#This Row],[rating]]*Table1[[#This Row],[ rating_count ]]</f>
        <v>258.29999999999995</v>
      </c>
      <c r="P1293" s="1" t="str">
        <f>IF(Table1[[#This Row],[ rating_count ]]&lt;= 1000, "&lt;=1000", "&gt;=1000" )</f>
        <v>&lt;=1000</v>
      </c>
      <c r="Q1293" s="1">
        <f>Table1[[#This Row],[ rating_count ]]*Table1[[#This Row],[actual_price]]</f>
        <v>264600</v>
      </c>
      <c r="R1293" t="s">
        <v>11924</v>
      </c>
      <c r="S1293" s="6" t="s">
        <v>9067</v>
      </c>
      <c r="T1293" t="s">
        <v>12375</v>
      </c>
      <c r="U1293" t="s">
        <v>9068</v>
      </c>
      <c r="V1293">
        <f>IF(TRIM(Table1[[#This Row],[review_id]])="", 0, LEN(Table1[[#This Row],[review_id]]) - LEN(SUBSTITUTE(Table1[[#This Row],[review_id]], ",", "")) + 1)</f>
        <v>8</v>
      </c>
      <c r="W1293" t="s">
        <v>9069</v>
      </c>
      <c r="X1293" t="s">
        <v>9070</v>
      </c>
      <c r="Y1293" t="s">
        <v>9071</v>
      </c>
      <c r="Z1293" t="s">
        <v>9072</v>
      </c>
    </row>
    <row r="1294" spans="1:26" hidden="1" x14ac:dyDescent="0.25">
      <c r="A1294" t="s">
        <v>9073</v>
      </c>
      <c r="B1294" t="s">
        <v>10736</v>
      </c>
      <c r="C1294" t="s">
        <v>9505</v>
      </c>
      <c r="D1294" t="str">
        <f>TRIM(LEFT(SUBSTITUTE(SUBSTITUTE(SUBSTITUTE(Table1[[#This Row],[Product_category]],"&amp;"," &amp; "),"HomeImprovement","Home Improvement"),"Car&amp;Motorbike","Car &amp; Motorbike"),999))</f>
        <v>Home &amp; Kitchen</v>
      </c>
      <c r="E1294" s="1" t="s">
        <v>9519</v>
      </c>
      <c r="F1294">
        <v>899</v>
      </c>
      <c r="G1294" s="1">
        <v>1599</v>
      </c>
      <c r="H1294" s="1" t="str">
        <f>IF(Table1[[#This Row],[actual_price]]&lt;500,"&lt;500",
   IF(Table1[[#This Row],[actual_price]]&lt;=1000,"500–1000",IF(Table1[[#This Row],[actual_price]]&lt;=10000, "1000-10000",IF(Table1[[#This Row],[actual_price]]&lt;=50000, "10000-50000",IF(Table1[[#This Row],[actual_price]]&lt;=100000, "50000-100000","&gt;100000")))))</f>
        <v>1000-10000</v>
      </c>
      <c r="I1294" s="1" t="str">
        <f>IF(Table1[[#This Row],[discount_percentage]] &lt;=20%, "0-20%",IF(Table1[[#This Row],[discount_percentage]] &lt;=50%, "20-50%", IF(Table1[[#This Row],[discount_percentage]] &lt;=70%, "50-70%", "70-100%" )))</f>
        <v>20-50%</v>
      </c>
      <c r="J1294" s="1" t="str">
        <f>IF(Table1[[#This Row],[discount_percentage]] &gt;= 50%, "Over 50% discount", "Below 50% discount")</f>
        <v>Below 50% discount</v>
      </c>
      <c r="K1294" s="4">
        <v>0.44</v>
      </c>
      <c r="L1294">
        <v>3.4</v>
      </c>
      <c r="M1294">
        <f>ROUND(Table1[[#This Row],[rating]], 0)</f>
        <v>3</v>
      </c>
      <c r="N1294">
        <v>15</v>
      </c>
      <c r="O1294" s="1">
        <f>Table1[[#This Row],[rating]]*Table1[[#This Row],[ rating_count ]]</f>
        <v>51</v>
      </c>
      <c r="P1294" s="1" t="str">
        <f>IF(Table1[[#This Row],[ rating_count ]]&lt;= 1000, "&lt;=1000", "&gt;=1000" )</f>
        <v>&lt;=1000</v>
      </c>
      <c r="Q1294" s="1">
        <f>Table1[[#This Row],[ rating_count ]]*Table1[[#This Row],[actual_price]]</f>
        <v>23985</v>
      </c>
      <c r="R1294" t="s">
        <v>11925</v>
      </c>
      <c r="S1294" s="6" t="s">
        <v>9074</v>
      </c>
      <c r="T1294" t="s">
        <v>12376</v>
      </c>
      <c r="U1294" t="s">
        <v>9075</v>
      </c>
      <c r="V1294">
        <f>IF(TRIM(Table1[[#This Row],[review_id]])="", 0, LEN(Table1[[#This Row],[review_id]]) - LEN(SUBSTITUTE(Table1[[#This Row],[review_id]], ",", "")) + 1)</f>
        <v>8</v>
      </c>
      <c r="W1294" t="s">
        <v>9076</v>
      </c>
      <c r="X1294" t="s">
        <v>9077</v>
      </c>
      <c r="Y1294" t="s">
        <v>9078</v>
      </c>
      <c r="Z1294" t="s">
        <v>9079</v>
      </c>
    </row>
    <row r="1295" spans="1:26" hidden="1" x14ac:dyDescent="0.25">
      <c r="A1295" t="s">
        <v>9080</v>
      </c>
      <c r="B1295" t="s">
        <v>10737</v>
      </c>
      <c r="C1295" t="s">
        <v>9505</v>
      </c>
      <c r="D1295" t="str">
        <f>TRIM(LEFT(SUBSTITUTE(SUBSTITUTE(SUBSTITUTE(Table1[[#This Row],[Product_category]],"&amp;"," &amp; "),"HomeImprovement","Home Improvement"),"Car&amp;Motorbike","Car &amp; Motorbike"),999))</f>
        <v>Home &amp; Kitchen</v>
      </c>
      <c r="E1295" s="1" t="s">
        <v>9520</v>
      </c>
      <c r="F1295">
        <v>998</v>
      </c>
      <c r="G1295" s="1">
        <v>2999</v>
      </c>
      <c r="H1295" s="1" t="str">
        <f>IF(Table1[[#This Row],[actual_price]]&lt;500,"&lt;500",
   IF(Table1[[#This Row],[actual_price]]&lt;=1000,"500–1000",IF(Table1[[#This Row],[actual_price]]&lt;=10000, "1000-10000",IF(Table1[[#This Row],[actual_price]]&lt;=50000, "10000-50000",IF(Table1[[#This Row],[actual_price]]&lt;=100000, "50000-100000","&gt;100000")))))</f>
        <v>1000-10000</v>
      </c>
      <c r="I1295" s="1" t="str">
        <f>IF(Table1[[#This Row],[discount_percentage]] &lt;=20%, "0-20%",IF(Table1[[#This Row],[discount_percentage]] &lt;=50%, "20-50%", IF(Table1[[#This Row],[discount_percentage]] &lt;=70%, "50-70%", "70-100%" )))</f>
        <v>50-70%</v>
      </c>
      <c r="J1295" s="1" t="str">
        <f>IF(Table1[[#This Row],[discount_percentage]] &gt;= 50%, "Over 50% discount", "Below 50% discount")</f>
        <v>Over 50% discount</v>
      </c>
      <c r="K1295" s="4">
        <v>0.67</v>
      </c>
      <c r="L1295">
        <v>4.5999999999999996</v>
      </c>
      <c r="M1295">
        <f>ROUND(Table1[[#This Row],[rating]], 0)</f>
        <v>5</v>
      </c>
      <c r="N1295">
        <v>9</v>
      </c>
      <c r="O1295" s="1">
        <f>Table1[[#This Row],[rating]]*Table1[[#This Row],[ rating_count ]]</f>
        <v>41.4</v>
      </c>
      <c r="P1295" s="1" t="str">
        <f>IF(Table1[[#This Row],[ rating_count ]]&lt;= 1000, "&lt;=1000", "&gt;=1000" )</f>
        <v>&lt;=1000</v>
      </c>
      <c r="Q1295" s="1">
        <f>Table1[[#This Row],[ rating_count ]]*Table1[[#This Row],[actual_price]]</f>
        <v>26991</v>
      </c>
      <c r="R1295" t="s">
        <v>11926</v>
      </c>
      <c r="S1295" s="6" t="s">
        <v>9081</v>
      </c>
      <c r="T1295" t="s">
        <v>8245</v>
      </c>
      <c r="U1295" t="s">
        <v>9082</v>
      </c>
      <c r="V1295">
        <f>IF(TRIM(Table1[[#This Row],[review_id]])="", 0, LEN(Table1[[#This Row],[review_id]]) - LEN(SUBSTITUTE(Table1[[#This Row],[review_id]], ",", "")) + 1)</f>
        <v>8</v>
      </c>
      <c r="W1295" t="s">
        <v>9083</v>
      </c>
      <c r="X1295" t="s">
        <v>9084</v>
      </c>
      <c r="Y1295" t="s">
        <v>9085</v>
      </c>
      <c r="Z1295" t="s">
        <v>9086</v>
      </c>
    </row>
    <row r="1296" spans="1:26" hidden="1" x14ac:dyDescent="0.25">
      <c r="A1296" t="s">
        <v>9087</v>
      </c>
      <c r="B1296" t="s">
        <v>10738</v>
      </c>
      <c r="C1296" t="s">
        <v>9505</v>
      </c>
      <c r="D1296" t="str">
        <f>TRIM(LEFT(SUBSTITUTE(SUBSTITUTE(SUBSTITUTE(Table1[[#This Row],[Product_category]],"&amp;"," &amp; "),"HomeImprovement","Home Improvement"),"Car&amp;Motorbike","Car &amp; Motorbike"),999))</f>
        <v>Home &amp; Kitchen</v>
      </c>
      <c r="E1296" t="s">
        <v>9519</v>
      </c>
      <c r="F1296">
        <v>998.06</v>
      </c>
      <c r="G1296" s="1">
        <v>1282</v>
      </c>
      <c r="H1296" s="1" t="str">
        <f>IF(Table1[[#This Row],[actual_price]]&lt;500,"&lt;500",
   IF(Table1[[#This Row],[actual_price]]&lt;=1000,"500–1000",IF(Table1[[#This Row],[actual_price]]&lt;=10000, "1000-10000",IF(Table1[[#This Row],[actual_price]]&lt;=50000, "10000-50000",IF(Table1[[#This Row],[actual_price]]&lt;=100000, "50000-100000","&gt;100000")))))</f>
        <v>1000-10000</v>
      </c>
      <c r="I1296" s="1" t="str">
        <f>IF(Table1[[#This Row],[discount_percentage]] &lt;=20%, "0-20%",IF(Table1[[#This Row],[discount_percentage]] &lt;=50%, "20-50%", IF(Table1[[#This Row],[discount_percentage]] &lt;=70%, "50-70%", "70-100%" )))</f>
        <v>20-50%</v>
      </c>
      <c r="J1296" s="1" t="str">
        <f>IF(Table1[[#This Row],[discount_percentage]] &gt;= 50%, "Over 50% discount", "Below 50% discount")</f>
        <v>Below 50% discount</v>
      </c>
      <c r="K1296" s="4">
        <v>0.22</v>
      </c>
      <c r="L1296">
        <v>4.2</v>
      </c>
      <c r="M1296">
        <f>ROUND(Table1[[#This Row],[rating]], 0)</f>
        <v>4</v>
      </c>
      <c r="N1296" s="1">
        <v>7274</v>
      </c>
      <c r="O1296" s="1">
        <f>Table1[[#This Row],[rating]]*Table1[[#This Row],[ rating_count ]]</f>
        <v>30550.800000000003</v>
      </c>
      <c r="P1296" s="1" t="str">
        <f>IF(Table1[[#This Row],[ rating_count ]]&lt;= 1000, "&lt;=1000", "&gt;=1000" )</f>
        <v>&gt;=1000</v>
      </c>
      <c r="Q1296" s="1">
        <f>Table1[[#This Row],[ rating_count ]]*Table1[[#This Row],[actual_price]]</f>
        <v>9325268</v>
      </c>
      <c r="R1296" t="s">
        <v>11927</v>
      </c>
      <c r="S1296" s="6" t="s">
        <v>9088</v>
      </c>
      <c r="T1296" t="s">
        <v>8253</v>
      </c>
      <c r="U1296" t="s">
        <v>9089</v>
      </c>
      <c r="V1296">
        <f>IF(TRIM(Table1[[#This Row],[review_id]])="", 0, LEN(Table1[[#This Row],[review_id]]) - LEN(SUBSTITUTE(Table1[[#This Row],[review_id]], ",", "")) + 1)</f>
        <v>8</v>
      </c>
      <c r="W1296" t="s">
        <v>9090</v>
      </c>
      <c r="X1296" t="s">
        <v>9091</v>
      </c>
      <c r="Y1296" t="s">
        <v>9092</v>
      </c>
      <c r="Z1296" t="s">
        <v>9093</v>
      </c>
    </row>
    <row r="1297" spans="1:26" hidden="1" x14ac:dyDescent="0.25">
      <c r="A1297" t="s">
        <v>9094</v>
      </c>
      <c r="B1297" t="s">
        <v>10739</v>
      </c>
      <c r="C1297" t="s">
        <v>9505</v>
      </c>
      <c r="D1297" t="str">
        <f>TRIM(LEFT(SUBSTITUTE(SUBSTITUTE(SUBSTITUTE(Table1[[#This Row],[Product_category]],"&amp;"," &amp; "),"HomeImprovement","Home Improvement"),"Car&amp;Motorbike","Car &amp; Motorbike"),999))</f>
        <v>Home &amp; Kitchen</v>
      </c>
      <c r="E1297" t="s">
        <v>9519</v>
      </c>
      <c r="F1297" s="1">
        <v>1099</v>
      </c>
      <c r="G1297" s="1">
        <v>1990</v>
      </c>
      <c r="H1297" s="1" t="str">
        <f>IF(Table1[[#This Row],[actual_price]]&lt;500,"&lt;500",
   IF(Table1[[#This Row],[actual_price]]&lt;=1000,"500–1000",IF(Table1[[#This Row],[actual_price]]&lt;=10000, "1000-10000",IF(Table1[[#This Row],[actual_price]]&lt;=50000, "10000-50000",IF(Table1[[#This Row],[actual_price]]&lt;=100000, "50000-100000","&gt;100000")))))</f>
        <v>1000-10000</v>
      </c>
      <c r="I1297" s="1" t="str">
        <f>IF(Table1[[#This Row],[discount_percentage]] &lt;=20%, "0-20%",IF(Table1[[#This Row],[discount_percentage]] &lt;=50%, "20-50%", IF(Table1[[#This Row],[discount_percentage]] &lt;=70%, "50-70%", "70-100%" )))</f>
        <v>20-50%</v>
      </c>
      <c r="J1297" s="1" t="str">
        <f>IF(Table1[[#This Row],[discount_percentage]] &gt;= 50%, "Over 50% discount", "Below 50% discount")</f>
        <v>Below 50% discount</v>
      </c>
      <c r="K1297" s="4">
        <v>0.45</v>
      </c>
      <c r="L1297">
        <v>3.9</v>
      </c>
      <c r="M1297">
        <f>ROUND(Table1[[#This Row],[rating]], 0)</f>
        <v>4</v>
      </c>
      <c r="N1297" s="1">
        <v>5911</v>
      </c>
      <c r="O1297" s="1">
        <f>Table1[[#This Row],[rating]]*Table1[[#This Row],[ rating_count ]]</f>
        <v>23052.899999999998</v>
      </c>
      <c r="P1297" s="1" t="str">
        <f>IF(Table1[[#This Row],[ rating_count ]]&lt;= 1000, "&lt;=1000", "&gt;=1000" )</f>
        <v>&gt;=1000</v>
      </c>
      <c r="Q1297" s="1">
        <f>Table1[[#This Row],[ rating_count ]]*Table1[[#This Row],[actual_price]]</f>
        <v>11762890</v>
      </c>
      <c r="R1297" t="s">
        <v>11928</v>
      </c>
      <c r="S1297" s="6" t="s">
        <v>9095</v>
      </c>
      <c r="T1297" t="s">
        <v>8261</v>
      </c>
      <c r="U1297" t="s">
        <v>9096</v>
      </c>
      <c r="V1297">
        <f>IF(TRIM(Table1[[#This Row],[review_id]])="", 0, LEN(Table1[[#This Row],[review_id]]) - LEN(SUBSTITUTE(Table1[[#This Row],[review_id]], ",", "")) + 1)</f>
        <v>8</v>
      </c>
      <c r="W1297" t="s">
        <v>9097</v>
      </c>
      <c r="X1297" t="s">
        <v>9098</v>
      </c>
      <c r="Y1297" t="s">
        <v>9099</v>
      </c>
      <c r="Z1297" t="s">
        <v>9100</v>
      </c>
    </row>
    <row r="1298" spans="1:26" hidden="1" x14ac:dyDescent="0.25">
      <c r="A1298" t="s">
        <v>9101</v>
      </c>
      <c r="B1298" t="s">
        <v>9102</v>
      </c>
      <c r="C1298" t="s">
        <v>9505</v>
      </c>
      <c r="D1298" t="str">
        <f>TRIM(LEFT(SUBSTITUTE(SUBSTITUTE(SUBSTITUTE(Table1[[#This Row],[Product_category]],"&amp;"," &amp; "),"HomeImprovement","Home Improvement"),"Car&amp;Motorbike","Car &amp; Motorbike"),999))</f>
        <v>Home &amp; Kitchen</v>
      </c>
      <c r="E1298" s="1" t="s">
        <v>9519</v>
      </c>
      <c r="F1298" s="1">
        <v>5999</v>
      </c>
      <c r="G1298" s="1">
        <v>9999</v>
      </c>
      <c r="H1298" s="1" t="str">
        <f>IF(Table1[[#This Row],[actual_price]]&lt;500,"&lt;500",
   IF(Table1[[#This Row],[actual_price]]&lt;=1000,"500–1000",IF(Table1[[#This Row],[actual_price]]&lt;=10000, "1000-10000",IF(Table1[[#This Row],[actual_price]]&lt;=50000, "10000-50000",IF(Table1[[#This Row],[actual_price]]&lt;=100000, "50000-100000","&gt;100000")))))</f>
        <v>1000-10000</v>
      </c>
      <c r="I1298" s="1" t="str">
        <f>IF(Table1[[#This Row],[discount_percentage]] &lt;=20%, "0-20%",IF(Table1[[#This Row],[discount_percentage]] &lt;=50%, "20-50%", IF(Table1[[#This Row],[discount_percentage]] &lt;=70%, "50-70%", "70-100%" )))</f>
        <v>20-50%</v>
      </c>
      <c r="J1298" s="1" t="str">
        <f>IF(Table1[[#This Row],[discount_percentage]] &gt;= 50%, "Over 50% discount", "Below 50% discount")</f>
        <v>Below 50% discount</v>
      </c>
      <c r="K1298" s="4">
        <v>0.4</v>
      </c>
      <c r="L1298">
        <v>4.2</v>
      </c>
      <c r="M1298">
        <f>ROUND(Table1[[#This Row],[rating]], 0)</f>
        <v>4</v>
      </c>
      <c r="N1298">
        <v>170</v>
      </c>
      <c r="O1298" s="1">
        <f>Table1[[#This Row],[rating]]*Table1[[#This Row],[ rating_count ]]</f>
        <v>714</v>
      </c>
      <c r="P1298" s="1" t="str">
        <f>IF(Table1[[#This Row],[ rating_count ]]&lt;= 1000, "&lt;=1000", "&gt;=1000" )</f>
        <v>&lt;=1000</v>
      </c>
      <c r="Q1298" s="1">
        <f>Table1[[#This Row],[ rating_count ]]*Table1[[#This Row],[actual_price]]</f>
        <v>1699830</v>
      </c>
      <c r="R1298" t="s">
        <v>11929</v>
      </c>
      <c r="S1298" s="6" t="s">
        <v>9103</v>
      </c>
      <c r="T1298" t="s">
        <v>8269</v>
      </c>
      <c r="U1298" t="s">
        <v>9104</v>
      </c>
      <c r="V1298">
        <f>IF(TRIM(Table1[[#This Row],[review_id]])="", 0, LEN(Table1[[#This Row],[review_id]]) - LEN(SUBSTITUTE(Table1[[#This Row],[review_id]], ",", "")) + 1)</f>
        <v>8</v>
      </c>
      <c r="W1298" t="s">
        <v>9105</v>
      </c>
      <c r="X1298" t="s">
        <v>9106</v>
      </c>
      <c r="Y1298" t="s">
        <v>9107</v>
      </c>
      <c r="Z1298" t="s">
        <v>9108</v>
      </c>
    </row>
    <row r="1299" spans="1:26" hidden="1" x14ac:dyDescent="0.25">
      <c r="A1299" t="s">
        <v>9109</v>
      </c>
      <c r="B1299" t="s">
        <v>10740</v>
      </c>
      <c r="C1299" t="s">
        <v>9505</v>
      </c>
      <c r="D1299" t="str">
        <f>TRIM(LEFT(SUBSTITUTE(SUBSTITUTE(SUBSTITUTE(Table1[[#This Row],[Product_category]],"&amp;"," &amp; "),"HomeImprovement","Home Improvement"),"Car&amp;Motorbike","Car &amp; Motorbike"),999))</f>
        <v>Home &amp; Kitchen</v>
      </c>
      <c r="E1299" t="s">
        <v>9519</v>
      </c>
      <c r="F1299" s="1">
        <v>8886</v>
      </c>
      <c r="G1299" s="1">
        <v>11850</v>
      </c>
      <c r="H1299" s="1" t="str">
        <f>IF(Table1[[#This Row],[actual_price]]&lt;500,"&lt;500",
   IF(Table1[[#This Row],[actual_price]]&lt;=1000,"500–1000",IF(Table1[[#This Row],[actual_price]]&lt;=10000, "1000-10000",IF(Table1[[#This Row],[actual_price]]&lt;=50000, "10000-50000",IF(Table1[[#This Row],[actual_price]]&lt;=100000, "50000-100000","&gt;100000")))))</f>
        <v>10000-50000</v>
      </c>
      <c r="I1299" s="1" t="str">
        <f>IF(Table1[[#This Row],[discount_percentage]] &lt;=20%, "0-20%",IF(Table1[[#This Row],[discount_percentage]] &lt;=50%, "20-50%", IF(Table1[[#This Row],[discount_percentage]] &lt;=70%, "50-70%", "70-100%" )))</f>
        <v>20-50%</v>
      </c>
      <c r="J1299" s="1" t="str">
        <f>IF(Table1[[#This Row],[discount_percentage]] &gt;= 50%, "Over 50% discount", "Below 50% discount")</f>
        <v>Below 50% discount</v>
      </c>
      <c r="K1299" s="4">
        <v>0.25</v>
      </c>
      <c r="L1299">
        <v>4.2</v>
      </c>
      <c r="M1299">
        <f>ROUND(Table1[[#This Row],[rating]], 0)</f>
        <v>4</v>
      </c>
      <c r="N1299" s="1">
        <v>3065</v>
      </c>
      <c r="O1299" s="1">
        <f>Table1[[#This Row],[rating]]*Table1[[#This Row],[ rating_count ]]</f>
        <v>12873</v>
      </c>
      <c r="P1299" s="1" t="str">
        <f>IF(Table1[[#This Row],[ rating_count ]]&lt;= 1000, "&lt;=1000", "&gt;=1000" )</f>
        <v>&gt;=1000</v>
      </c>
      <c r="Q1299" s="1">
        <f>Table1[[#This Row],[ rating_count ]]*Table1[[#This Row],[actual_price]]</f>
        <v>36320250</v>
      </c>
      <c r="R1299" t="s">
        <v>11930</v>
      </c>
      <c r="S1299" s="6" t="s">
        <v>9110</v>
      </c>
      <c r="T1299" t="s">
        <v>12377</v>
      </c>
      <c r="U1299" t="s">
        <v>9111</v>
      </c>
      <c r="V1299">
        <f>IF(TRIM(Table1[[#This Row],[review_id]])="", 0, LEN(Table1[[#This Row],[review_id]]) - LEN(SUBSTITUTE(Table1[[#This Row],[review_id]], ",", "")) + 1)</f>
        <v>8</v>
      </c>
      <c r="W1299" t="s">
        <v>9112</v>
      </c>
      <c r="X1299" t="s">
        <v>9113</v>
      </c>
      <c r="Y1299" t="s">
        <v>9114</v>
      </c>
      <c r="Z1299" t="s">
        <v>9115</v>
      </c>
    </row>
    <row r="1300" spans="1:26" hidden="1" x14ac:dyDescent="0.25">
      <c r="A1300" t="s">
        <v>9116</v>
      </c>
      <c r="B1300" t="s">
        <v>10741</v>
      </c>
      <c r="C1300" t="s">
        <v>9505</v>
      </c>
      <c r="D1300" t="str">
        <f>TRIM(LEFT(SUBSTITUTE(SUBSTITUTE(SUBSTITUTE(Table1[[#This Row],[Product_category]],"&amp;"," &amp; "),"HomeImprovement","Home Improvement"),"Car&amp;Motorbike","Car &amp; Motorbike"),999))</f>
        <v>Home &amp; Kitchen</v>
      </c>
      <c r="E1300" s="1" t="s">
        <v>9519</v>
      </c>
      <c r="F1300">
        <v>475</v>
      </c>
      <c r="G1300">
        <v>999</v>
      </c>
      <c r="H1300" t="str">
        <f>IF(Table1[[#This Row],[actual_price]]&lt;500,"&lt;500",
   IF(Table1[[#This Row],[actual_price]]&lt;=1000,"500–1000",IF(Table1[[#This Row],[actual_price]]&lt;=10000, "1000-10000",IF(Table1[[#This Row],[actual_price]]&lt;=50000, "10000-50000",IF(Table1[[#This Row],[actual_price]]&lt;=100000, "50000-100000","&gt;100000")))))</f>
        <v>500–1000</v>
      </c>
      <c r="I1300" t="str">
        <f>IF(Table1[[#This Row],[discount_percentage]] &lt;=20%, "0-20%",IF(Table1[[#This Row],[discount_percentage]] &lt;=50%, "20-50%", IF(Table1[[#This Row],[discount_percentage]] &lt;=70%, "50-70%", "70-100%" )))</f>
        <v>50-70%</v>
      </c>
      <c r="J1300" s="1" t="str">
        <f>IF(Table1[[#This Row],[discount_percentage]] &gt;= 50%, "Over 50% discount", "Below 50% discount")</f>
        <v>Over 50% discount</v>
      </c>
      <c r="K1300" s="4">
        <v>0.52</v>
      </c>
      <c r="L1300">
        <v>4.0999999999999996</v>
      </c>
      <c r="M1300">
        <f>ROUND(Table1[[#This Row],[rating]], 0)</f>
        <v>4</v>
      </c>
      <c r="N1300" s="1">
        <v>1021</v>
      </c>
      <c r="O1300" s="1">
        <f>Table1[[#This Row],[rating]]*Table1[[#This Row],[ rating_count ]]</f>
        <v>4186.0999999999995</v>
      </c>
      <c r="P1300" s="1" t="str">
        <f>IF(Table1[[#This Row],[ rating_count ]]&lt;= 1000, "&lt;=1000", "&gt;=1000" )</f>
        <v>&gt;=1000</v>
      </c>
      <c r="Q1300" s="1">
        <f>Table1[[#This Row],[ rating_count ]]*Table1[[#This Row],[actual_price]]</f>
        <v>1019979</v>
      </c>
      <c r="R1300" t="s">
        <v>11931</v>
      </c>
      <c r="S1300" s="6" t="s">
        <v>9117</v>
      </c>
      <c r="T1300" t="s">
        <v>8284</v>
      </c>
      <c r="U1300" t="s">
        <v>9118</v>
      </c>
      <c r="V1300">
        <f>IF(TRIM(Table1[[#This Row],[review_id]])="", 0, LEN(Table1[[#This Row],[review_id]]) - LEN(SUBSTITUTE(Table1[[#This Row],[review_id]], ",", "")) + 1)</f>
        <v>8</v>
      </c>
      <c r="W1300" t="s">
        <v>9119</v>
      </c>
      <c r="X1300" t="s">
        <v>9120</v>
      </c>
      <c r="Y1300" t="s">
        <v>9121</v>
      </c>
      <c r="Z1300" t="s">
        <v>9122</v>
      </c>
    </row>
    <row r="1301" spans="1:26" hidden="1" x14ac:dyDescent="0.25">
      <c r="A1301" t="s">
        <v>9123</v>
      </c>
      <c r="B1301" t="s">
        <v>10742</v>
      </c>
      <c r="C1301" t="s">
        <v>9505</v>
      </c>
      <c r="D1301" t="str">
        <f>TRIM(LEFT(SUBSTITUTE(SUBSTITUTE(SUBSTITUTE(Table1[[#This Row],[Product_category]],"&amp;"," &amp; "),"HomeImprovement","Home Improvement"),"Car&amp;Motorbike","Car &amp; Motorbike"),999))</f>
        <v>Home &amp; Kitchen</v>
      </c>
      <c r="E1301" s="2" t="s">
        <v>9519</v>
      </c>
      <c r="F1301" s="1">
        <v>4995</v>
      </c>
      <c r="G1301" s="1">
        <v>20049</v>
      </c>
      <c r="H1301" s="1" t="str">
        <f>IF(Table1[[#This Row],[actual_price]]&lt;500,"&lt;500",
   IF(Table1[[#This Row],[actual_price]]&lt;=1000,"500–1000",IF(Table1[[#This Row],[actual_price]]&lt;=10000, "1000-10000",IF(Table1[[#This Row],[actual_price]]&lt;=50000, "10000-50000",IF(Table1[[#This Row],[actual_price]]&lt;=100000, "50000-100000","&gt;100000")))))</f>
        <v>10000-50000</v>
      </c>
      <c r="I1301" s="1" t="str">
        <f>IF(Table1[[#This Row],[discount_percentage]] &lt;=20%, "0-20%",IF(Table1[[#This Row],[discount_percentage]] &lt;=50%, "20-50%", IF(Table1[[#This Row],[discount_percentage]] &lt;=70%, "50-70%", "70-100%" )))</f>
        <v>70-100%</v>
      </c>
      <c r="J1301" s="1" t="str">
        <f>IF(Table1[[#This Row],[discount_percentage]] &gt;= 50%, "Over 50% discount", "Below 50% discount")</f>
        <v>Over 50% discount</v>
      </c>
      <c r="K1301" s="4">
        <v>0.75</v>
      </c>
      <c r="L1301">
        <v>4.8</v>
      </c>
      <c r="M1301">
        <f>ROUND(Table1[[#This Row],[rating]], 0)</f>
        <v>5</v>
      </c>
      <c r="N1301" s="1">
        <v>3964</v>
      </c>
      <c r="O1301" s="1">
        <f>Table1[[#This Row],[rating]]*Table1[[#This Row],[ rating_count ]]</f>
        <v>19027.2</v>
      </c>
      <c r="P1301" s="1" t="str">
        <f>IF(Table1[[#This Row],[ rating_count ]]&lt;= 1000, "&lt;=1000", "&gt;=1000" )</f>
        <v>&gt;=1000</v>
      </c>
      <c r="Q1301" s="1">
        <f>Table1[[#This Row],[ rating_count ]]*Table1[[#This Row],[actual_price]]</f>
        <v>79474236</v>
      </c>
      <c r="R1301" t="s">
        <v>11932</v>
      </c>
      <c r="S1301" s="6" t="s">
        <v>9124</v>
      </c>
      <c r="T1301" t="s">
        <v>12378</v>
      </c>
      <c r="U1301" t="s">
        <v>9125</v>
      </c>
      <c r="V1301">
        <f>IF(TRIM(Table1[[#This Row],[review_id]])="", 0, LEN(Table1[[#This Row],[review_id]]) - LEN(SUBSTITUTE(Table1[[#This Row],[review_id]], ",", "")) + 1)</f>
        <v>8</v>
      </c>
      <c r="W1301" t="s">
        <v>9126</v>
      </c>
      <c r="X1301" t="s">
        <v>9127</v>
      </c>
      <c r="Y1301" t="s">
        <v>9128</v>
      </c>
      <c r="Z1301" t="s">
        <v>9129</v>
      </c>
    </row>
    <row r="1302" spans="1:26" hidden="1" x14ac:dyDescent="0.25">
      <c r="A1302" t="s">
        <v>9130</v>
      </c>
      <c r="B1302" t="s">
        <v>10743</v>
      </c>
      <c r="C1302" t="s">
        <v>9505</v>
      </c>
      <c r="D1302" t="str">
        <f>TRIM(LEFT(SUBSTITUTE(SUBSTITUTE(SUBSTITUTE(Table1[[#This Row],[Product_category]],"&amp;"," &amp; "),"HomeImprovement","Home Improvement"),"Car&amp;Motorbike","Car &amp; Motorbike"),999))</f>
        <v>Home &amp; Kitchen</v>
      </c>
      <c r="E1302" s="1" t="s">
        <v>9519</v>
      </c>
      <c r="F1302" s="1">
        <v>13999</v>
      </c>
      <c r="G1302" s="1">
        <v>24850</v>
      </c>
      <c r="H1302" s="1" t="str">
        <f>IF(Table1[[#This Row],[actual_price]]&lt;500,"&lt;500",
   IF(Table1[[#This Row],[actual_price]]&lt;=1000,"500–1000",IF(Table1[[#This Row],[actual_price]]&lt;=10000, "1000-10000",IF(Table1[[#This Row],[actual_price]]&lt;=50000, "10000-50000",IF(Table1[[#This Row],[actual_price]]&lt;=100000, "50000-100000","&gt;100000")))))</f>
        <v>10000-50000</v>
      </c>
      <c r="I1302" s="1" t="str">
        <f>IF(Table1[[#This Row],[discount_percentage]] &lt;=20%, "0-20%",IF(Table1[[#This Row],[discount_percentage]] &lt;=50%, "20-50%", IF(Table1[[#This Row],[discount_percentage]] &lt;=70%, "50-70%", "70-100%" )))</f>
        <v>20-50%</v>
      </c>
      <c r="J1302" s="1" t="str">
        <f>IF(Table1[[#This Row],[discount_percentage]] &gt;= 50%, "Over 50% discount", "Below 50% discount")</f>
        <v>Below 50% discount</v>
      </c>
      <c r="K1302" s="4">
        <v>0.44</v>
      </c>
      <c r="L1302">
        <v>4.4000000000000004</v>
      </c>
      <c r="M1302">
        <f>ROUND(Table1[[#This Row],[rating]], 0)</f>
        <v>4</v>
      </c>
      <c r="N1302" s="1">
        <v>8948</v>
      </c>
      <c r="O1302" s="1">
        <f>Table1[[#This Row],[rating]]*Table1[[#This Row],[ rating_count ]]</f>
        <v>39371.200000000004</v>
      </c>
      <c r="P1302" s="1" t="str">
        <f>IF(Table1[[#This Row],[ rating_count ]]&lt;= 1000, "&lt;=1000", "&gt;=1000" )</f>
        <v>&gt;=1000</v>
      </c>
      <c r="Q1302" s="1">
        <f>Table1[[#This Row],[ rating_count ]]*Table1[[#This Row],[actual_price]]</f>
        <v>222357800</v>
      </c>
      <c r="R1302" t="s">
        <v>11933</v>
      </c>
      <c r="S1302" s="6" t="s">
        <v>9131</v>
      </c>
      <c r="T1302" t="s">
        <v>8299</v>
      </c>
      <c r="U1302" t="s">
        <v>9132</v>
      </c>
      <c r="V1302">
        <f>IF(TRIM(Table1[[#This Row],[review_id]])="", 0, LEN(Table1[[#This Row],[review_id]]) - LEN(SUBSTITUTE(Table1[[#This Row],[review_id]], ",", "")) + 1)</f>
        <v>8</v>
      </c>
      <c r="W1302" t="s">
        <v>9133</v>
      </c>
      <c r="X1302" t="s">
        <v>9134</v>
      </c>
      <c r="Y1302" t="s">
        <v>9135</v>
      </c>
      <c r="Z1302" t="s">
        <v>9136</v>
      </c>
    </row>
    <row r="1303" spans="1:26" hidden="1" x14ac:dyDescent="0.25">
      <c r="A1303" t="s">
        <v>9137</v>
      </c>
      <c r="B1303" t="s">
        <v>10744</v>
      </c>
      <c r="C1303" t="s">
        <v>9505</v>
      </c>
      <c r="D1303" t="str">
        <f>TRIM(LEFT(SUBSTITUTE(SUBSTITUTE(SUBSTITUTE(Table1[[#This Row],[Product_category]],"&amp;"," &amp; "),"HomeImprovement","Home Improvement"),"Car&amp;Motorbike","Car &amp; Motorbike"),999))</f>
        <v>Home &amp; Kitchen</v>
      </c>
      <c r="E1303" s="1" t="s">
        <v>9519</v>
      </c>
      <c r="F1303" s="1">
        <v>8499</v>
      </c>
      <c r="G1303" s="1">
        <v>16490</v>
      </c>
      <c r="H1303" s="1" t="str">
        <f>IF(Table1[[#This Row],[actual_price]]&lt;500,"&lt;500",
   IF(Table1[[#This Row],[actual_price]]&lt;=1000,"500–1000",IF(Table1[[#This Row],[actual_price]]&lt;=10000, "1000-10000",IF(Table1[[#This Row],[actual_price]]&lt;=50000, "10000-50000",IF(Table1[[#This Row],[actual_price]]&lt;=100000, "50000-100000","&gt;100000")))))</f>
        <v>10000-50000</v>
      </c>
      <c r="I1303" s="1" t="str">
        <f>IF(Table1[[#This Row],[discount_percentage]] &lt;=20%, "0-20%",IF(Table1[[#This Row],[discount_percentage]] &lt;=50%, "20-50%", IF(Table1[[#This Row],[discount_percentage]] &lt;=70%, "50-70%", "70-100%" )))</f>
        <v>20-50%</v>
      </c>
      <c r="J1303" s="1" t="str">
        <f>IF(Table1[[#This Row],[discount_percentage]] &gt;= 50%, "Over 50% discount", "Below 50% discount")</f>
        <v>Below 50% discount</v>
      </c>
      <c r="K1303" s="4">
        <v>0.48</v>
      </c>
      <c r="L1303">
        <v>4.3</v>
      </c>
      <c r="M1303">
        <f>ROUND(Table1[[#This Row],[rating]], 0)</f>
        <v>4</v>
      </c>
      <c r="N1303">
        <v>97</v>
      </c>
      <c r="O1303" s="1">
        <f>Table1[[#This Row],[rating]]*Table1[[#This Row],[ rating_count ]]</f>
        <v>417.09999999999997</v>
      </c>
      <c r="P1303" s="1" t="str">
        <f>IF(Table1[[#This Row],[ rating_count ]]&lt;= 1000, "&lt;=1000", "&gt;=1000" )</f>
        <v>&lt;=1000</v>
      </c>
      <c r="Q1303" s="1">
        <f>Table1[[#This Row],[ rating_count ]]*Table1[[#This Row],[actual_price]]</f>
        <v>1599530</v>
      </c>
      <c r="R1303" t="s">
        <v>11934</v>
      </c>
      <c r="S1303" s="6" t="s">
        <v>9138</v>
      </c>
      <c r="T1303" t="s">
        <v>12379</v>
      </c>
      <c r="U1303" t="s">
        <v>9139</v>
      </c>
      <c r="V1303">
        <f>IF(TRIM(Table1[[#This Row],[review_id]])="", 0, LEN(Table1[[#This Row],[review_id]]) - LEN(SUBSTITUTE(Table1[[#This Row],[review_id]], ",", "")) + 1)</f>
        <v>8</v>
      </c>
      <c r="W1303" t="s">
        <v>9140</v>
      </c>
      <c r="X1303" t="s">
        <v>9141</v>
      </c>
      <c r="Y1303" t="s">
        <v>9142</v>
      </c>
      <c r="Z1303" t="s">
        <v>9143</v>
      </c>
    </row>
    <row r="1304" spans="1:26" hidden="1" x14ac:dyDescent="0.25">
      <c r="A1304" t="s">
        <v>9144</v>
      </c>
      <c r="B1304" t="s">
        <v>10745</v>
      </c>
      <c r="C1304" t="s">
        <v>9505</v>
      </c>
      <c r="D1304" t="str">
        <f>TRIM(LEFT(SUBSTITUTE(SUBSTITUTE(SUBSTITUTE(Table1[[#This Row],[Product_category]],"&amp;"," &amp; "),"HomeImprovement","Home Improvement"),"Car&amp;Motorbike","Car &amp; Motorbike"),999))</f>
        <v>Home &amp; Kitchen</v>
      </c>
      <c r="E1304" s="1" t="s">
        <v>9519</v>
      </c>
      <c r="F1304">
        <v>949</v>
      </c>
      <c r="G1304">
        <v>975</v>
      </c>
      <c r="H1304" t="str">
        <f>IF(Table1[[#This Row],[actual_price]]&lt;500,"&lt;500",
   IF(Table1[[#This Row],[actual_price]]&lt;=1000,"500–1000",IF(Table1[[#This Row],[actual_price]]&lt;=10000, "1000-10000",IF(Table1[[#This Row],[actual_price]]&lt;=50000, "10000-50000",IF(Table1[[#This Row],[actual_price]]&lt;=100000, "50000-100000","&gt;100000")))))</f>
        <v>500–1000</v>
      </c>
      <c r="I1304" t="str">
        <f>IF(Table1[[#This Row],[discount_percentage]] &lt;=20%, "0-20%",IF(Table1[[#This Row],[discount_percentage]] &lt;=50%, "20-50%", IF(Table1[[#This Row],[discount_percentage]] &lt;=70%, "50-70%", "70-100%" )))</f>
        <v>0-20%</v>
      </c>
      <c r="J1304" s="1" t="str">
        <f>IF(Table1[[#This Row],[discount_percentage]] &gt;= 50%, "Over 50% discount", "Below 50% discount")</f>
        <v>Below 50% discount</v>
      </c>
      <c r="K1304" s="4">
        <v>0.03</v>
      </c>
      <c r="L1304">
        <v>4.3</v>
      </c>
      <c r="M1304">
        <f>ROUND(Table1[[#This Row],[rating]], 0)</f>
        <v>4</v>
      </c>
      <c r="N1304" s="1">
        <v>7223</v>
      </c>
      <c r="O1304" s="1">
        <f>Table1[[#This Row],[rating]]*Table1[[#This Row],[ rating_count ]]</f>
        <v>31058.899999999998</v>
      </c>
      <c r="P1304" s="1" t="str">
        <f>IF(Table1[[#This Row],[ rating_count ]]&lt;= 1000, "&lt;=1000", "&gt;=1000" )</f>
        <v>&gt;=1000</v>
      </c>
      <c r="Q1304" s="1">
        <f>Table1[[#This Row],[ rating_count ]]*Table1[[#This Row],[actual_price]]</f>
        <v>7042425</v>
      </c>
      <c r="R1304" t="s">
        <v>11935</v>
      </c>
      <c r="S1304" s="6" t="s">
        <v>9145</v>
      </c>
      <c r="T1304" t="s">
        <v>8314</v>
      </c>
      <c r="U1304" t="s">
        <v>9146</v>
      </c>
      <c r="V1304">
        <f>IF(TRIM(Table1[[#This Row],[review_id]])="", 0, LEN(Table1[[#This Row],[review_id]]) - LEN(SUBSTITUTE(Table1[[#This Row],[review_id]], ",", "")) + 1)</f>
        <v>8</v>
      </c>
      <c r="W1304" t="s">
        <v>9147</v>
      </c>
      <c r="X1304" t="s">
        <v>9148</v>
      </c>
      <c r="Y1304" t="s">
        <v>9149</v>
      </c>
      <c r="Z1304" t="s">
        <v>9150</v>
      </c>
    </row>
    <row r="1305" spans="1:26" hidden="1" x14ac:dyDescent="0.25">
      <c r="A1305" t="s">
        <v>9151</v>
      </c>
      <c r="B1305" t="s">
        <v>10746</v>
      </c>
      <c r="C1305" t="s">
        <v>9505</v>
      </c>
      <c r="D1305" t="str">
        <f>TRIM(LEFT(SUBSTITUTE(SUBSTITUTE(SUBSTITUTE(Table1[[#This Row],[Product_category]],"&amp;"," &amp; "),"HomeImprovement","Home Improvement"),"Car&amp;Motorbike","Car &amp; Motorbike"),999))</f>
        <v>Home &amp; Kitchen</v>
      </c>
      <c r="E1305" t="s">
        <v>9522</v>
      </c>
      <c r="F1305">
        <v>395</v>
      </c>
      <c r="G1305">
        <v>499</v>
      </c>
      <c r="H1305" t="str">
        <f>IF(Table1[[#This Row],[actual_price]]&lt;500,"&lt;500",
   IF(Table1[[#This Row],[actual_price]]&lt;=1000,"500–1000",IF(Table1[[#This Row],[actual_price]]&lt;=10000, "1000-10000",IF(Table1[[#This Row],[actual_price]]&lt;=50000, "10000-50000",IF(Table1[[#This Row],[actual_price]]&lt;=100000, "50000-100000","&gt;100000")))))</f>
        <v>&lt;500</v>
      </c>
      <c r="I1305" t="str">
        <f>IF(Table1[[#This Row],[discount_percentage]] &lt;=20%, "0-20%",IF(Table1[[#This Row],[discount_percentage]] &lt;=50%, "20-50%", IF(Table1[[#This Row],[discount_percentage]] &lt;=70%, "50-70%", "70-100%" )))</f>
        <v>20-50%</v>
      </c>
      <c r="J1305" s="1" t="str">
        <f>IF(Table1[[#This Row],[discount_percentage]] &gt;= 50%, "Over 50% discount", "Below 50% discount")</f>
        <v>Below 50% discount</v>
      </c>
      <c r="K1305" s="4">
        <v>0.21</v>
      </c>
      <c r="L1305">
        <v>4</v>
      </c>
      <c r="M1305">
        <f>ROUND(Table1[[#This Row],[rating]], 0)</f>
        <v>4</v>
      </c>
      <c r="N1305">
        <v>330</v>
      </c>
      <c r="O1305" s="1">
        <f>Table1[[#This Row],[rating]]*Table1[[#This Row],[ rating_count ]]</f>
        <v>1320</v>
      </c>
      <c r="P1305" s="1" t="str">
        <f>IF(Table1[[#This Row],[ rating_count ]]&lt;= 1000, "&lt;=1000", "&gt;=1000" )</f>
        <v>&lt;=1000</v>
      </c>
      <c r="Q1305" s="1">
        <f>Table1[[#This Row],[ rating_count ]]*Table1[[#This Row],[actual_price]]</f>
        <v>164670</v>
      </c>
      <c r="R1305" t="s">
        <v>11936</v>
      </c>
      <c r="S1305" s="6" t="s">
        <v>9152</v>
      </c>
      <c r="T1305" t="s">
        <v>8322</v>
      </c>
      <c r="U1305" t="s">
        <v>9153</v>
      </c>
      <c r="V1305">
        <f>IF(TRIM(Table1[[#This Row],[review_id]])="", 0, LEN(Table1[[#This Row],[review_id]]) - LEN(SUBSTITUTE(Table1[[#This Row],[review_id]], ",", "")) + 1)</f>
        <v>8</v>
      </c>
      <c r="W1305" t="s">
        <v>9154</v>
      </c>
      <c r="X1305" t="s">
        <v>9155</v>
      </c>
      <c r="Y1305" t="s">
        <v>9156</v>
      </c>
      <c r="Z1305" t="s">
        <v>9157</v>
      </c>
    </row>
    <row r="1306" spans="1:26" hidden="1" x14ac:dyDescent="0.25">
      <c r="A1306" t="s">
        <v>9158</v>
      </c>
      <c r="B1306" t="s">
        <v>10747</v>
      </c>
      <c r="C1306" t="s">
        <v>9505</v>
      </c>
      <c r="D1306" t="str">
        <f>TRIM(LEFT(SUBSTITUTE(SUBSTITUTE(SUBSTITUTE(Table1[[#This Row],[Product_category]],"&amp;"," &amp; "),"HomeImprovement","Home Improvement"),"Car&amp;Motorbike","Car &amp; Motorbike"),999))</f>
        <v>Home &amp; Kitchen</v>
      </c>
      <c r="E1306" s="1" t="s">
        <v>9519</v>
      </c>
      <c r="F1306">
        <v>635</v>
      </c>
      <c r="G1306">
        <v>635</v>
      </c>
      <c r="H1306" t="str">
        <f>IF(Table1[[#This Row],[actual_price]]&lt;500,"&lt;500",
   IF(Table1[[#This Row],[actual_price]]&lt;=1000,"500–1000",IF(Table1[[#This Row],[actual_price]]&lt;=10000, "1000-10000",IF(Table1[[#This Row],[actual_price]]&lt;=50000, "10000-50000",IF(Table1[[#This Row],[actual_price]]&lt;=100000, "50000-100000","&gt;100000")))))</f>
        <v>500–1000</v>
      </c>
      <c r="I1306" t="str">
        <f>IF(Table1[[#This Row],[discount_percentage]] &lt;=20%, "0-20%",IF(Table1[[#This Row],[discount_percentage]] &lt;=50%, "20-50%", IF(Table1[[#This Row],[discount_percentage]] &lt;=70%, "50-70%", "70-100%" )))</f>
        <v>0-20%</v>
      </c>
      <c r="J1306" s="1" t="str">
        <f>IF(Table1[[#This Row],[discount_percentage]] &gt;= 50%, "Over 50% discount", "Below 50% discount")</f>
        <v>Below 50% discount</v>
      </c>
      <c r="K1306" s="4">
        <v>0</v>
      </c>
      <c r="L1306">
        <v>4.3</v>
      </c>
      <c r="M1306">
        <f>ROUND(Table1[[#This Row],[rating]], 0)</f>
        <v>4</v>
      </c>
      <c r="N1306" s="1">
        <v>4570</v>
      </c>
      <c r="O1306" s="1">
        <f>Table1[[#This Row],[rating]]*Table1[[#This Row],[ rating_count ]]</f>
        <v>19651</v>
      </c>
      <c r="P1306" s="1" t="str">
        <f>IF(Table1[[#This Row],[ rating_count ]]&lt;= 1000, "&lt;=1000", "&gt;=1000" )</f>
        <v>&gt;=1000</v>
      </c>
      <c r="Q1306" s="1">
        <f>Table1[[#This Row],[ rating_count ]]*Table1[[#This Row],[actual_price]]</f>
        <v>2901950</v>
      </c>
      <c r="R1306" t="s">
        <v>11937</v>
      </c>
      <c r="S1306" s="6" t="s">
        <v>9159</v>
      </c>
      <c r="T1306" t="s">
        <v>8330</v>
      </c>
      <c r="U1306" t="s">
        <v>9160</v>
      </c>
      <c r="V1306">
        <f>IF(TRIM(Table1[[#This Row],[review_id]])="", 0, LEN(Table1[[#This Row],[review_id]]) - LEN(SUBSTITUTE(Table1[[#This Row],[review_id]], ",", "")) + 1)</f>
        <v>8</v>
      </c>
      <c r="W1306" t="s">
        <v>9161</v>
      </c>
      <c r="X1306" t="s">
        <v>9162</v>
      </c>
      <c r="Y1306" t="s">
        <v>9163</v>
      </c>
      <c r="Z1306" t="s">
        <v>9164</v>
      </c>
    </row>
    <row r="1307" spans="1:26" hidden="1" x14ac:dyDescent="0.25">
      <c r="A1307" t="s">
        <v>9165</v>
      </c>
      <c r="B1307" t="s">
        <v>10748</v>
      </c>
      <c r="C1307" t="s">
        <v>9505</v>
      </c>
      <c r="D1307" t="str">
        <f>TRIM(LEFT(SUBSTITUTE(SUBSTITUTE(SUBSTITUTE(Table1[[#This Row],[Product_category]],"&amp;"," &amp; "),"HomeImprovement","Home Improvement"),"Car&amp;Motorbike","Car &amp; Motorbike"),999))</f>
        <v>Home &amp; Kitchen</v>
      </c>
      <c r="E1307" s="1" t="s">
        <v>9519</v>
      </c>
      <c r="F1307">
        <v>717</v>
      </c>
      <c r="G1307" s="1">
        <v>1390</v>
      </c>
      <c r="H1307" s="1" t="str">
        <f>IF(Table1[[#This Row],[actual_price]]&lt;500,"&lt;500",
   IF(Table1[[#This Row],[actual_price]]&lt;=1000,"500–1000",IF(Table1[[#This Row],[actual_price]]&lt;=10000, "1000-10000",IF(Table1[[#This Row],[actual_price]]&lt;=50000, "10000-50000",IF(Table1[[#This Row],[actual_price]]&lt;=100000, "50000-100000","&gt;100000")))))</f>
        <v>1000-10000</v>
      </c>
      <c r="I1307" s="1" t="str">
        <f>IF(Table1[[#This Row],[discount_percentage]] &lt;=20%, "0-20%",IF(Table1[[#This Row],[discount_percentage]] &lt;=50%, "20-50%", IF(Table1[[#This Row],[discount_percentage]] &lt;=70%, "50-70%", "70-100%" )))</f>
        <v>20-50%</v>
      </c>
      <c r="J1307" s="1" t="str">
        <f>IF(Table1[[#This Row],[discount_percentage]] &gt;= 50%, "Over 50% discount", "Below 50% discount")</f>
        <v>Below 50% discount</v>
      </c>
      <c r="K1307" s="4">
        <v>0.48</v>
      </c>
      <c r="L1307">
        <v>4</v>
      </c>
      <c r="M1307">
        <f>ROUND(Table1[[#This Row],[rating]], 0)</f>
        <v>4</v>
      </c>
      <c r="N1307" s="1">
        <v>4867</v>
      </c>
      <c r="O1307" s="1">
        <f>Table1[[#This Row],[rating]]*Table1[[#This Row],[ rating_count ]]</f>
        <v>19468</v>
      </c>
      <c r="P1307" s="1" t="str">
        <f>IF(Table1[[#This Row],[ rating_count ]]&lt;= 1000, "&lt;=1000", "&gt;=1000" )</f>
        <v>&gt;=1000</v>
      </c>
      <c r="Q1307" s="1">
        <f>Table1[[#This Row],[ rating_count ]]*Table1[[#This Row],[actual_price]]</f>
        <v>6765130</v>
      </c>
      <c r="R1307" t="s">
        <v>11938</v>
      </c>
      <c r="S1307" s="6" t="s">
        <v>9166</v>
      </c>
      <c r="T1307" t="s">
        <v>8338</v>
      </c>
      <c r="U1307" t="s">
        <v>9167</v>
      </c>
      <c r="V1307">
        <f>IF(TRIM(Table1[[#This Row],[review_id]])="", 0, LEN(Table1[[#This Row],[review_id]]) - LEN(SUBSTITUTE(Table1[[#This Row],[review_id]], ",", "")) + 1)</f>
        <v>8</v>
      </c>
      <c r="W1307" t="s">
        <v>9168</v>
      </c>
      <c r="X1307" t="s">
        <v>9169</v>
      </c>
      <c r="Y1307" t="s">
        <v>9170</v>
      </c>
      <c r="Z1307" t="s">
        <v>9171</v>
      </c>
    </row>
    <row r="1308" spans="1:26" hidden="1" x14ac:dyDescent="0.25">
      <c r="A1308" t="s">
        <v>9172</v>
      </c>
      <c r="B1308" t="s">
        <v>10749</v>
      </c>
      <c r="C1308" t="s">
        <v>9505</v>
      </c>
      <c r="D1308" t="str">
        <f>TRIM(LEFT(SUBSTITUTE(SUBSTITUTE(SUBSTITUTE(Table1[[#This Row],[Product_category]],"&amp;"," &amp; "),"HomeImprovement","Home Improvement"),"Car&amp;Motorbike","Car &amp; Motorbike"),999))</f>
        <v>Home &amp; Kitchen</v>
      </c>
      <c r="E1308" t="s">
        <v>9519</v>
      </c>
      <c r="F1308" s="1">
        <v>27900</v>
      </c>
      <c r="G1308" s="1">
        <v>59900</v>
      </c>
      <c r="H1308" s="1" t="str">
        <f>IF(Table1[[#This Row],[actual_price]]&lt;500,"&lt;500",
   IF(Table1[[#This Row],[actual_price]]&lt;=1000,"500–1000",IF(Table1[[#This Row],[actual_price]]&lt;=10000, "1000-10000",IF(Table1[[#This Row],[actual_price]]&lt;=50000, "10000-50000",IF(Table1[[#This Row],[actual_price]]&lt;=100000, "50000-100000","&gt;100000")))))</f>
        <v>50000-100000</v>
      </c>
      <c r="I1308" s="1" t="str">
        <f>IF(Table1[[#This Row],[discount_percentage]] &lt;=20%, "0-20%",IF(Table1[[#This Row],[discount_percentage]] &lt;=50%, "20-50%", IF(Table1[[#This Row],[discount_percentage]] &lt;=70%, "50-70%", "70-100%" )))</f>
        <v>50-70%</v>
      </c>
      <c r="J1308" s="1" t="str">
        <f>IF(Table1[[#This Row],[discount_percentage]] &gt;= 50%, "Over 50% discount", "Below 50% discount")</f>
        <v>Over 50% discount</v>
      </c>
      <c r="K1308" s="4">
        <v>0.53</v>
      </c>
      <c r="L1308">
        <v>4.4000000000000004</v>
      </c>
      <c r="M1308">
        <f>ROUND(Table1[[#This Row],[rating]], 0)</f>
        <v>4</v>
      </c>
      <c r="N1308" s="1">
        <v>5298</v>
      </c>
      <c r="O1308" s="1">
        <f>Table1[[#This Row],[rating]]*Table1[[#This Row],[ rating_count ]]</f>
        <v>23311.200000000001</v>
      </c>
      <c r="P1308" s="1" t="str">
        <f>IF(Table1[[#This Row],[ rating_count ]]&lt;= 1000, "&lt;=1000", "&gt;=1000" )</f>
        <v>&gt;=1000</v>
      </c>
      <c r="Q1308" s="1">
        <f>Table1[[#This Row],[ rating_count ]]*Table1[[#This Row],[actual_price]]</f>
        <v>317350200</v>
      </c>
      <c r="R1308" t="s">
        <v>11939</v>
      </c>
      <c r="S1308" s="6" t="s">
        <v>9173</v>
      </c>
      <c r="T1308" t="s">
        <v>8346</v>
      </c>
      <c r="U1308" t="s">
        <v>9174</v>
      </c>
      <c r="V1308">
        <f>IF(TRIM(Table1[[#This Row],[review_id]])="", 0, LEN(Table1[[#This Row],[review_id]]) - LEN(SUBSTITUTE(Table1[[#This Row],[review_id]], ",", "")) + 1)</f>
        <v>8</v>
      </c>
      <c r="W1308" t="s">
        <v>9175</v>
      </c>
      <c r="X1308" t="s">
        <v>9176</v>
      </c>
      <c r="Y1308" t="s">
        <v>9177</v>
      </c>
      <c r="Z1308" t="s">
        <v>9178</v>
      </c>
    </row>
    <row r="1309" spans="1:26" hidden="1" x14ac:dyDescent="0.25">
      <c r="A1309" t="s">
        <v>9179</v>
      </c>
      <c r="B1309" t="s">
        <v>10750</v>
      </c>
      <c r="C1309" t="s">
        <v>9505</v>
      </c>
      <c r="D1309" t="str">
        <f>TRIM(LEFT(SUBSTITUTE(SUBSTITUTE(SUBSTITUTE(Table1[[#This Row],[Product_category]],"&amp;"," &amp; "),"HomeImprovement","Home Improvement"),"Car&amp;Motorbike","Car &amp; Motorbike"),999))</f>
        <v>Home &amp; Kitchen</v>
      </c>
      <c r="E1309" t="s">
        <v>9519</v>
      </c>
      <c r="F1309">
        <v>649</v>
      </c>
      <c r="G1309">
        <v>670</v>
      </c>
      <c r="H1309" t="str">
        <f>IF(Table1[[#This Row],[actual_price]]&lt;500,"&lt;500",
   IF(Table1[[#This Row],[actual_price]]&lt;=1000,"500–1000",IF(Table1[[#This Row],[actual_price]]&lt;=10000, "1000-10000",IF(Table1[[#This Row],[actual_price]]&lt;=50000, "10000-50000",IF(Table1[[#This Row],[actual_price]]&lt;=100000, "50000-100000","&gt;100000")))))</f>
        <v>500–1000</v>
      </c>
      <c r="I1309" t="str">
        <f>IF(Table1[[#This Row],[discount_percentage]] &lt;=20%, "0-20%",IF(Table1[[#This Row],[discount_percentage]] &lt;=50%, "20-50%", IF(Table1[[#This Row],[discount_percentage]] &lt;=70%, "50-70%", "70-100%" )))</f>
        <v>0-20%</v>
      </c>
      <c r="J1309" s="1" t="str">
        <f>IF(Table1[[#This Row],[discount_percentage]] &gt;= 50%, "Over 50% discount", "Below 50% discount")</f>
        <v>Below 50% discount</v>
      </c>
      <c r="K1309" s="4">
        <v>0.03</v>
      </c>
      <c r="L1309">
        <v>4.0999999999999996</v>
      </c>
      <c r="M1309">
        <f>ROUND(Table1[[#This Row],[rating]], 0)</f>
        <v>4</v>
      </c>
      <c r="N1309" s="1">
        <v>7786</v>
      </c>
      <c r="O1309" s="1">
        <f>Table1[[#This Row],[rating]]*Table1[[#This Row],[ rating_count ]]</f>
        <v>31922.6</v>
      </c>
      <c r="P1309" s="1" t="str">
        <f>IF(Table1[[#This Row],[ rating_count ]]&lt;= 1000, "&lt;=1000", "&gt;=1000" )</f>
        <v>&gt;=1000</v>
      </c>
      <c r="Q1309" s="1">
        <f>Table1[[#This Row],[ rating_count ]]*Table1[[#This Row],[actual_price]]</f>
        <v>5216620</v>
      </c>
      <c r="R1309" t="s">
        <v>11940</v>
      </c>
      <c r="S1309" s="6" t="s">
        <v>9180</v>
      </c>
      <c r="T1309" t="s">
        <v>8355</v>
      </c>
      <c r="U1309" t="s">
        <v>9181</v>
      </c>
      <c r="V1309">
        <f>IF(TRIM(Table1[[#This Row],[review_id]])="", 0, LEN(Table1[[#This Row],[review_id]]) - LEN(SUBSTITUTE(Table1[[#This Row],[review_id]], ",", "")) + 1)</f>
        <v>8</v>
      </c>
      <c r="W1309" t="s">
        <v>9182</v>
      </c>
      <c r="X1309" t="s">
        <v>9183</v>
      </c>
      <c r="Y1309" t="s">
        <v>9184</v>
      </c>
      <c r="Z1309" t="s">
        <v>9185</v>
      </c>
    </row>
    <row r="1310" spans="1:26" hidden="1" x14ac:dyDescent="0.25">
      <c r="A1310" t="s">
        <v>9186</v>
      </c>
      <c r="B1310" t="s">
        <v>10751</v>
      </c>
      <c r="C1310" t="s">
        <v>9505</v>
      </c>
      <c r="D1310" t="str">
        <f>TRIM(LEFT(SUBSTITUTE(SUBSTITUTE(SUBSTITUTE(Table1[[#This Row],[Product_category]],"&amp;"," &amp; "),"HomeImprovement","Home Improvement"),"Car&amp;Motorbike","Car &amp; Motorbike"),999))</f>
        <v>Home &amp; Kitchen</v>
      </c>
      <c r="E1310" t="s">
        <v>9520</v>
      </c>
      <c r="F1310">
        <v>193</v>
      </c>
      <c r="G1310">
        <v>399</v>
      </c>
      <c r="H1310" t="str">
        <f>IF(Table1[[#This Row],[actual_price]]&lt;500,"&lt;500",
   IF(Table1[[#This Row],[actual_price]]&lt;=1000,"500–1000",IF(Table1[[#This Row],[actual_price]]&lt;=10000, "1000-10000",IF(Table1[[#This Row],[actual_price]]&lt;=50000, "10000-50000",IF(Table1[[#This Row],[actual_price]]&lt;=100000, "50000-100000","&gt;100000")))))</f>
        <v>&lt;500</v>
      </c>
      <c r="I1310" t="str">
        <f>IF(Table1[[#This Row],[discount_percentage]] &lt;=20%, "0-20%",IF(Table1[[#This Row],[discount_percentage]] &lt;=50%, "20-50%", IF(Table1[[#This Row],[discount_percentage]] &lt;=70%, "50-70%", "70-100%" )))</f>
        <v>50-70%</v>
      </c>
      <c r="J1310" s="1" t="str">
        <f>IF(Table1[[#This Row],[discount_percentage]] &gt;= 50%, "Over 50% discount", "Below 50% discount")</f>
        <v>Over 50% discount</v>
      </c>
      <c r="K1310" s="4">
        <v>0.52</v>
      </c>
      <c r="L1310">
        <v>3.6</v>
      </c>
      <c r="M1310">
        <f>ROUND(Table1[[#This Row],[rating]], 0)</f>
        <v>4</v>
      </c>
      <c r="N1310">
        <v>37</v>
      </c>
      <c r="O1310" s="1">
        <f>Table1[[#This Row],[rating]]*Table1[[#This Row],[ rating_count ]]</f>
        <v>133.20000000000002</v>
      </c>
      <c r="P1310" s="1" t="str">
        <f>IF(Table1[[#This Row],[ rating_count ]]&lt;= 1000, "&lt;=1000", "&gt;=1000" )</f>
        <v>&lt;=1000</v>
      </c>
      <c r="Q1310" s="1">
        <f>Table1[[#This Row],[ rating_count ]]*Table1[[#This Row],[actual_price]]</f>
        <v>14763</v>
      </c>
      <c r="R1310" t="s">
        <v>11941</v>
      </c>
      <c r="S1310" s="6" t="s">
        <v>9187</v>
      </c>
      <c r="T1310" t="s">
        <v>8363</v>
      </c>
      <c r="U1310" t="s">
        <v>9188</v>
      </c>
      <c r="V1310">
        <f>IF(TRIM(Table1[[#This Row],[review_id]])="", 0, LEN(Table1[[#This Row],[review_id]]) - LEN(SUBSTITUTE(Table1[[#This Row],[review_id]], ",", "")) + 1)</f>
        <v>8</v>
      </c>
      <c r="W1310" t="s">
        <v>9189</v>
      </c>
      <c r="X1310" t="s">
        <v>9190</v>
      </c>
      <c r="Y1310" t="s">
        <v>9191</v>
      </c>
      <c r="Z1310" t="s">
        <v>9192</v>
      </c>
    </row>
    <row r="1311" spans="1:26" hidden="1" x14ac:dyDescent="0.25">
      <c r="A1311" t="s">
        <v>9193</v>
      </c>
      <c r="B1311" t="s">
        <v>10752</v>
      </c>
      <c r="C1311" t="s">
        <v>9505</v>
      </c>
      <c r="D1311" t="str">
        <f>TRIM(LEFT(SUBSTITUTE(SUBSTITUTE(SUBSTITUTE(Table1[[#This Row],[Product_category]],"&amp;"," &amp; "),"HomeImprovement","Home Improvement"),"Car&amp;Motorbike","Car &amp; Motorbike"),999))</f>
        <v>Home &amp; Kitchen</v>
      </c>
      <c r="E1311" s="1" t="s">
        <v>9519</v>
      </c>
      <c r="F1311" s="1">
        <v>1299</v>
      </c>
      <c r="G1311" s="1">
        <v>2495</v>
      </c>
      <c r="H1311" s="1" t="str">
        <f>IF(Table1[[#This Row],[actual_price]]&lt;500,"&lt;500",
   IF(Table1[[#This Row],[actual_price]]&lt;=1000,"500–1000",IF(Table1[[#This Row],[actual_price]]&lt;=10000, "1000-10000",IF(Table1[[#This Row],[actual_price]]&lt;=50000, "10000-50000",IF(Table1[[#This Row],[actual_price]]&lt;=100000, "50000-100000","&gt;100000")))))</f>
        <v>1000-10000</v>
      </c>
      <c r="I1311" s="1" t="str">
        <f>IF(Table1[[#This Row],[discount_percentage]] &lt;=20%, "0-20%",IF(Table1[[#This Row],[discount_percentage]] &lt;=50%, "20-50%", IF(Table1[[#This Row],[discount_percentage]] &lt;=70%, "50-70%", "70-100%" )))</f>
        <v>20-50%</v>
      </c>
      <c r="J1311" s="1" t="str">
        <f>IF(Table1[[#This Row],[discount_percentage]] &gt;= 50%, "Over 50% discount", "Below 50% discount")</f>
        <v>Below 50% discount</v>
      </c>
      <c r="K1311" s="4">
        <v>0.48</v>
      </c>
      <c r="L1311">
        <v>2</v>
      </c>
      <c r="M1311">
        <f>ROUND(Table1[[#This Row],[rating]], 0)</f>
        <v>2</v>
      </c>
      <c r="N1311">
        <v>2</v>
      </c>
      <c r="O1311" s="1">
        <f>Table1[[#This Row],[rating]]*Table1[[#This Row],[ rating_count ]]</f>
        <v>4</v>
      </c>
      <c r="P1311" s="1" t="str">
        <f>IF(Table1[[#This Row],[ rating_count ]]&lt;= 1000, "&lt;=1000", "&gt;=1000" )</f>
        <v>&lt;=1000</v>
      </c>
      <c r="Q1311" s="1">
        <f>Table1[[#This Row],[ rating_count ]]*Table1[[#This Row],[actual_price]]</f>
        <v>4990</v>
      </c>
      <c r="R1311" t="s">
        <v>11942</v>
      </c>
      <c r="S1311" s="6" t="s">
        <v>9194</v>
      </c>
      <c r="T1311" t="s">
        <v>8371</v>
      </c>
      <c r="U1311" t="s">
        <v>9195</v>
      </c>
      <c r="V1311">
        <f>IF(TRIM(Table1[[#This Row],[review_id]])="", 0, LEN(Table1[[#This Row],[review_id]]) - LEN(SUBSTITUTE(Table1[[#This Row],[review_id]], ",", "")) + 1)</f>
        <v>8</v>
      </c>
      <c r="W1311" t="s">
        <v>9196</v>
      </c>
      <c r="X1311" t="s">
        <v>9197</v>
      </c>
      <c r="Y1311" t="s">
        <v>9198</v>
      </c>
      <c r="Z1311" t="s">
        <v>9199</v>
      </c>
    </row>
    <row r="1312" spans="1:26" hidden="1" x14ac:dyDescent="0.25">
      <c r="A1312" t="s">
        <v>9200</v>
      </c>
      <c r="B1312" t="s">
        <v>10753</v>
      </c>
      <c r="C1312" t="s">
        <v>9505</v>
      </c>
      <c r="D1312" t="str">
        <f>TRIM(LEFT(SUBSTITUTE(SUBSTITUTE(SUBSTITUTE(Table1[[#This Row],[Product_category]],"&amp;"," &amp; "),"HomeImprovement","Home Improvement"),"Car&amp;Motorbike","Car &amp; Motorbike"),999))</f>
        <v>Home &amp; Kitchen</v>
      </c>
      <c r="E1312" t="s">
        <v>9519</v>
      </c>
      <c r="F1312" s="1">
        <v>2449</v>
      </c>
      <c r="G1312" s="1">
        <v>3390</v>
      </c>
      <c r="H1312" s="1" t="str">
        <f>IF(Table1[[#This Row],[actual_price]]&lt;500,"&lt;500",
   IF(Table1[[#This Row],[actual_price]]&lt;=1000,"500–1000",IF(Table1[[#This Row],[actual_price]]&lt;=10000, "1000-10000",IF(Table1[[#This Row],[actual_price]]&lt;=50000, "10000-50000",IF(Table1[[#This Row],[actual_price]]&lt;=100000, "50000-100000","&gt;100000")))))</f>
        <v>1000-10000</v>
      </c>
      <c r="I1312" s="1" t="str">
        <f>IF(Table1[[#This Row],[discount_percentage]] &lt;=20%, "0-20%",IF(Table1[[#This Row],[discount_percentage]] &lt;=50%, "20-50%", IF(Table1[[#This Row],[discount_percentage]] &lt;=70%, "50-70%", "70-100%" )))</f>
        <v>20-50%</v>
      </c>
      <c r="J1312" s="1" t="str">
        <f>IF(Table1[[#This Row],[discount_percentage]] &gt;= 50%, "Over 50% discount", "Below 50% discount")</f>
        <v>Below 50% discount</v>
      </c>
      <c r="K1312" s="4">
        <v>0.28000000000000003</v>
      </c>
      <c r="L1312">
        <v>4</v>
      </c>
      <c r="M1312">
        <f>ROUND(Table1[[#This Row],[rating]], 0)</f>
        <v>4</v>
      </c>
      <c r="N1312" s="1">
        <v>5206</v>
      </c>
      <c r="O1312" s="1">
        <f>Table1[[#This Row],[rating]]*Table1[[#This Row],[ rating_count ]]</f>
        <v>20824</v>
      </c>
      <c r="P1312" s="1" t="str">
        <f>IF(Table1[[#This Row],[ rating_count ]]&lt;= 1000, "&lt;=1000", "&gt;=1000" )</f>
        <v>&gt;=1000</v>
      </c>
      <c r="Q1312" s="1">
        <f>Table1[[#This Row],[ rating_count ]]*Table1[[#This Row],[actual_price]]</f>
        <v>17648340</v>
      </c>
      <c r="R1312" t="s">
        <v>11943</v>
      </c>
      <c r="S1312" s="6" t="s">
        <v>9201</v>
      </c>
      <c r="T1312" t="s">
        <v>8379</v>
      </c>
      <c r="U1312" t="s">
        <v>9202</v>
      </c>
      <c r="V1312">
        <f>IF(TRIM(Table1[[#This Row],[review_id]])="", 0, LEN(Table1[[#This Row],[review_id]]) - LEN(SUBSTITUTE(Table1[[#This Row],[review_id]], ",", "")) + 1)</f>
        <v>8</v>
      </c>
      <c r="W1312" t="s">
        <v>9203</v>
      </c>
      <c r="X1312" t="s">
        <v>9204</v>
      </c>
      <c r="Y1312" t="s">
        <v>9205</v>
      </c>
      <c r="Z1312" t="s">
        <v>9206</v>
      </c>
    </row>
    <row r="1313" spans="1:26" hidden="1" x14ac:dyDescent="0.25">
      <c r="A1313" t="s">
        <v>9207</v>
      </c>
      <c r="B1313" t="s">
        <v>10754</v>
      </c>
      <c r="C1313" t="s">
        <v>9505</v>
      </c>
      <c r="D1313" t="str">
        <f>TRIM(LEFT(SUBSTITUTE(SUBSTITUTE(SUBSTITUTE(Table1[[#This Row],[Product_category]],"&amp;"," &amp; "),"HomeImprovement","Home Improvement"),"Car&amp;Motorbike","Car &amp; Motorbike"),999))</f>
        <v>Home &amp; Kitchen</v>
      </c>
      <c r="E1313" t="s">
        <v>9519</v>
      </c>
      <c r="F1313" s="1">
        <v>1049</v>
      </c>
      <c r="G1313" s="1">
        <v>2499</v>
      </c>
      <c r="H1313" s="1" t="str">
        <f>IF(Table1[[#This Row],[actual_price]]&lt;500,"&lt;500",
   IF(Table1[[#This Row],[actual_price]]&lt;=1000,"500–1000",IF(Table1[[#This Row],[actual_price]]&lt;=10000, "1000-10000",IF(Table1[[#This Row],[actual_price]]&lt;=50000, "10000-50000",IF(Table1[[#This Row],[actual_price]]&lt;=100000, "50000-100000","&gt;100000")))))</f>
        <v>1000-10000</v>
      </c>
      <c r="I1313" s="1" t="str">
        <f>IF(Table1[[#This Row],[discount_percentage]] &lt;=20%, "0-20%",IF(Table1[[#This Row],[discount_percentage]] &lt;=50%, "20-50%", IF(Table1[[#This Row],[discount_percentage]] &lt;=70%, "50-70%", "70-100%" )))</f>
        <v>50-70%</v>
      </c>
      <c r="J1313" s="1" t="str">
        <f>IF(Table1[[#This Row],[discount_percentage]] &gt;= 50%, "Over 50% discount", "Below 50% discount")</f>
        <v>Over 50% discount</v>
      </c>
      <c r="K1313" s="4">
        <v>0.57999999999999996</v>
      </c>
      <c r="L1313">
        <v>3.7</v>
      </c>
      <c r="M1313">
        <f>ROUND(Table1[[#This Row],[rating]], 0)</f>
        <v>4</v>
      </c>
      <c r="N1313">
        <v>638</v>
      </c>
      <c r="O1313" s="1">
        <f>Table1[[#This Row],[rating]]*Table1[[#This Row],[ rating_count ]]</f>
        <v>2360.6</v>
      </c>
      <c r="P1313" s="1" t="str">
        <f>IF(Table1[[#This Row],[ rating_count ]]&lt;= 1000, "&lt;=1000", "&gt;=1000" )</f>
        <v>&lt;=1000</v>
      </c>
      <c r="Q1313" s="1">
        <f>Table1[[#This Row],[ rating_count ]]*Table1[[#This Row],[actual_price]]</f>
        <v>1594362</v>
      </c>
      <c r="R1313" t="s">
        <v>11891</v>
      </c>
      <c r="S1313" s="6" t="s">
        <v>9208</v>
      </c>
      <c r="T1313" t="s">
        <v>12380</v>
      </c>
      <c r="U1313" t="s">
        <v>9209</v>
      </c>
      <c r="V1313">
        <f>IF(TRIM(Table1[[#This Row],[review_id]])="", 0, LEN(Table1[[#This Row],[review_id]]) - LEN(SUBSTITUTE(Table1[[#This Row],[review_id]], ",", "")) + 1)</f>
        <v>8</v>
      </c>
      <c r="W1313" t="s">
        <v>9210</v>
      </c>
      <c r="X1313" t="s">
        <v>9211</v>
      </c>
      <c r="Y1313" t="s">
        <v>9212</v>
      </c>
      <c r="Z1313" t="s">
        <v>9213</v>
      </c>
    </row>
    <row r="1314" spans="1:26" hidden="1" x14ac:dyDescent="0.25">
      <c r="A1314" t="s">
        <v>9214</v>
      </c>
      <c r="B1314" t="s">
        <v>10755</v>
      </c>
      <c r="C1314" t="s">
        <v>9505</v>
      </c>
      <c r="D1314" t="str">
        <f>TRIM(LEFT(SUBSTITUTE(SUBSTITUTE(SUBSTITUTE(Table1[[#This Row],[Product_category]],"&amp;"," &amp; "),"HomeImprovement","Home Improvement"),"Car&amp;Motorbike","Car &amp; Motorbike"),999))</f>
        <v>Home &amp; Kitchen</v>
      </c>
      <c r="E1314" t="s">
        <v>9519</v>
      </c>
      <c r="F1314" s="1">
        <v>2399</v>
      </c>
      <c r="G1314" s="1">
        <v>4200</v>
      </c>
      <c r="H1314" s="1" t="str">
        <f>IF(Table1[[#This Row],[actual_price]]&lt;500,"&lt;500",
   IF(Table1[[#This Row],[actual_price]]&lt;=1000,"500–1000",IF(Table1[[#This Row],[actual_price]]&lt;=10000, "1000-10000",IF(Table1[[#This Row],[actual_price]]&lt;=50000, "10000-50000",IF(Table1[[#This Row],[actual_price]]&lt;=100000, "50000-100000","&gt;100000")))))</f>
        <v>1000-10000</v>
      </c>
      <c r="I1314" s="1" t="str">
        <f>IF(Table1[[#This Row],[discount_percentage]] &lt;=20%, "0-20%",IF(Table1[[#This Row],[discount_percentage]] &lt;=50%, "20-50%", IF(Table1[[#This Row],[discount_percentage]] &lt;=70%, "50-70%", "70-100%" )))</f>
        <v>20-50%</v>
      </c>
      <c r="J1314" s="1" t="str">
        <f>IF(Table1[[#This Row],[discount_percentage]] &gt;= 50%, "Over 50% discount", "Below 50% discount")</f>
        <v>Below 50% discount</v>
      </c>
      <c r="K1314" s="4">
        <v>0.43</v>
      </c>
      <c r="L1314">
        <v>3.8</v>
      </c>
      <c r="M1314">
        <f>ROUND(Table1[[#This Row],[rating]], 0)</f>
        <v>4</v>
      </c>
      <c r="N1314">
        <v>397</v>
      </c>
      <c r="O1314" s="1">
        <f>Table1[[#This Row],[rating]]*Table1[[#This Row],[ rating_count ]]</f>
        <v>1508.6</v>
      </c>
      <c r="P1314" s="1" t="str">
        <f>IF(Table1[[#This Row],[ rating_count ]]&lt;= 1000, "&lt;=1000", "&gt;=1000" )</f>
        <v>&lt;=1000</v>
      </c>
      <c r="Q1314" s="1">
        <f>Table1[[#This Row],[ rating_count ]]*Table1[[#This Row],[actual_price]]</f>
        <v>1667400</v>
      </c>
      <c r="R1314" t="s">
        <v>11944</v>
      </c>
      <c r="S1314" s="6" t="s">
        <v>9215</v>
      </c>
      <c r="T1314" t="s">
        <v>12381</v>
      </c>
      <c r="U1314" t="s">
        <v>9216</v>
      </c>
      <c r="V1314">
        <f>IF(TRIM(Table1[[#This Row],[review_id]])="", 0, LEN(Table1[[#This Row],[review_id]]) - LEN(SUBSTITUTE(Table1[[#This Row],[review_id]], ",", "")) + 1)</f>
        <v>8</v>
      </c>
      <c r="W1314" t="s">
        <v>9217</v>
      </c>
      <c r="X1314" t="s">
        <v>9218</v>
      </c>
      <c r="Y1314" t="s">
        <v>9219</v>
      </c>
      <c r="Z1314" t="s">
        <v>9220</v>
      </c>
    </row>
    <row r="1315" spans="1:26" hidden="1" x14ac:dyDescent="0.25">
      <c r="A1315" t="s">
        <v>9221</v>
      </c>
      <c r="B1315" t="s">
        <v>10756</v>
      </c>
      <c r="C1315" t="s">
        <v>9505</v>
      </c>
      <c r="D1315" t="str">
        <f>TRIM(LEFT(SUBSTITUTE(SUBSTITUTE(SUBSTITUTE(Table1[[#This Row],[Product_category]],"&amp;"," &amp; "),"HomeImprovement","Home Improvement"),"Car&amp;Motorbike","Car &amp; Motorbike"),999))</f>
        <v>Home &amp; Kitchen</v>
      </c>
      <c r="E1315" s="1" t="s">
        <v>9519</v>
      </c>
      <c r="F1315" s="1">
        <v>2286</v>
      </c>
      <c r="G1315" s="1">
        <v>4495</v>
      </c>
      <c r="H1315" s="1" t="str">
        <f>IF(Table1[[#This Row],[actual_price]]&lt;500,"&lt;500",
   IF(Table1[[#This Row],[actual_price]]&lt;=1000,"500–1000",IF(Table1[[#This Row],[actual_price]]&lt;=10000, "1000-10000",IF(Table1[[#This Row],[actual_price]]&lt;=50000, "10000-50000",IF(Table1[[#This Row],[actual_price]]&lt;=100000, "50000-100000","&gt;100000")))))</f>
        <v>1000-10000</v>
      </c>
      <c r="I1315" s="1" t="str">
        <f>IF(Table1[[#This Row],[discount_percentage]] &lt;=20%, "0-20%",IF(Table1[[#This Row],[discount_percentage]] &lt;=50%, "20-50%", IF(Table1[[#This Row],[discount_percentage]] &lt;=70%, "50-70%", "70-100%" )))</f>
        <v>20-50%</v>
      </c>
      <c r="J1315" s="1" t="str">
        <f>IF(Table1[[#This Row],[discount_percentage]] &gt;= 50%, "Over 50% discount", "Below 50% discount")</f>
        <v>Below 50% discount</v>
      </c>
      <c r="K1315" s="4">
        <v>0.49</v>
      </c>
      <c r="L1315">
        <v>3.9</v>
      </c>
      <c r="M1315">
        <f>ROUND(Table1[[#This Row],[rating]], 0)</f>
        <v>4</v>
      </c>
      <c r="N1315">
        <v>326</v>
      </c>
      <c r="O1315" s="1">
        <f>Table1[[#This Row],[rating]]*Table1[[#This Row],[ rating_count ]]</f>
        <v>1271.3999999999999</v>
      </c>
      <c r="P1315" s="1" t="str">
        <f>IF(Table1[[#This Row],[ rating_count ]]&lt;= 1000, "&lt;=1000", "&gt;=1000" )</f>
        <v>&lt;=1000</v>
      </c>
      <c r="Q1315" s="1">
        <f>Table1[[#This Row],[ rating_count ]]*Table1[[#This Row],[actual_price]]</f>
        <v>1465370</v>
      </c>
      <c r="R1315" t="s">
        <v>11945</v>
      </c>
      <c r="S1315" s="6" t="s">
        <v>9222</v>
      </c>
      <c r="T1315" t="s">
        <v>12382</v>
      </c>
      <c r="U1315" t="s">
        <v>9223</v>
      </c>
      <c r="V1315">
        <f>IF(TRIM(Table1[[#This Row],[review_id]])="", 0, LEN(Table1[[#This Row],[review_id]]) - LEN(SUBSTITUTE(Table1[[#This Row],[review_id]], ",", "")) + 1)</f>
        <v>8</v>
      </c>
      <c r="W1315" t="s">
        <v>9224</v>
      </c>
      <c r="X1315" t="s">
        <v>9225</v>
      </c>
      <c r="Y1315" t="s">
        <v>9226</v>
      </c>
      <c r="Z1315" t="s">
        <v>9227</v>
      </c>
    </row>
    <row r="1316" spans="1:26" hidden="1" x14ac:dyDescent="0.25">
      <c r="A1316" t="s">
        <v>9228</v>
      </c>
      <c r="B1316" t="s">
        <v>9229</v>
      </c>
      <c r="C1316" t="s">
        <v>9505</v>
      </c>
      <c r="D1316" t="str">
        <f>TRIM(LEFT(SUBSTITUTE(SUBSTITUTE(SUBSTITUTE(Table1[[#This Row],[Product_category]],"&amp;"," &amp; "),"HomeImprovement","Home Improvement"),"Car&amp;Motorbike","Car &amp; Motorbike"),999))</f>
        <v>Home &amp; Kitchen</v>
      </c>
      <c r="E1316" s="1" t="s">
        <v>9519</v>
      </c>
      <c r="F1316">
        <v>499</v>
      </c>
      <c r="G1316" s="1">
        <v>2199</v>
      </c>
      <c r="H1316" s="1" t="str">
        <f>IF(Table1[[#This Row],[actual_price]]&lt;500,"&lt;500",
   IF(Table1[[#This Row],[actual_price]]&lt;=1000,"500–1000",IF(Table1[[#This Row],[actual_price]]&lt;=10000, "1000-10000",IF(Table1[[#This Row],[actual_price]]&lt;=50000, "10000-50000",IF(Table1[[#This Row],[actual_price]]&lt;=100000, "50000-100000","&gt;100000")))))</f>
        <v>1000-10000</v>
      </c>
      <c r="I1316" s="1" t="str">
        <f>IF(Table1[[#This Row],[discount_percentage]] &lt;=20%, "0-20%",IF(Table1[[#This Row],[discount_percentage]] &lt;=50%, "20-50%", IF(Table1[[#This Row],[discount_percentage]] &lt;=70%, "50-70%", "70-100%" )))</f>
        <v>70-100%</v>
      </c>
      <c r="J1316" s="1" t="str">
        <f>IF(Table1[[#This Row],[discount_percentage]] &gt;= 50%, "Over 50% discount", "Below 50% discount")</f>
        <v>Over 50% discount</v>
      </c>
      <c r="K1316" s="4">
        <v>0.77</v>
      </c>
      <c r="L1316">
        <v>3.1</v>
      </c>
      <c r="M1316">
        <f>ROUND(Table1[[#This Row],[rating]], 0)</f>
        <v>3</v>
      </c>
      <c r="N1316" s="1">
        <v>3527</v>
      </c>
      <c r="O1316" s="1">
        <f>Table1[[#This Row],[rating]]*Table1[[#This Row],[ rating_count ]]</f>
        <v>10933.7</v>
      </c>
      <c r="P1316" s="1" t="str">
        <f>IF(Table1[[#This Row],[ rating_count ]]&lt;= 1000, "&lt;=1000", "&gt;=1000" )</f>
        <v>&gt;=1000</v>
      </c>
      <c r="Q1316" s="1">
        <f>Table1[[#This Row],[ rating_count ]]*Table1[[#This Row],[actual_price]]</f>
        <v>7755873</v>
      </c>
      <c r="R1316" t="s">
        <v>11946</v>
      </c>
      <c r="S1316" s="6" t="s">
        <v>9230</v>
      </c>
      <c r="T1316" t="s">
        <v>12383</v>
      </c>
      <c r="U1316" t="s">
        <v>9231</v>
      </c>
      <c r="V1316">
        <f>IF(TRIM(Table1[[#This Row],[review_id]])="", 0, LEN(Table1[[#This Row],[review_id]]) - LEN(SUBSTITUTE(Table1[[#This Row],[review_id]], ",", "")) + 1)</f>
        <v>8</v>
      </c>
      <c r="W1316" t="s">
        <v>9232</v>
      </c>
      <c r="X1316" t="s">
        <v>9233</v>
      </c>
      <c r="Y1316" t="s">
        <v>9234</v>
      </c>
      <c r="Z1316" t="s">
        <v>9235</v>
      </c>
    </row>
    <row r="1317" spans="1:26" hidden="1" x14ac:dyDescent="0.25">
      <c r="A1317" t="s">
        <v>9236</v>
      </c>
      <c r="B1317" t="s">
        <v>10757</v>
      </c>
      <c r="C1317" t="s">
        <v>9505</v>
      </c>
      <c r="D1317" t="str">
        <f>TRIM(LEFT(SUBSTITUTE(SUBSTITUTE(SUBSTITUTE(Table1[[#This Row],[Product_category]],"&amp;"," &amp; "),"HomeImprovement","Home Improvement"),"Car&amp;Motorbike","Car &amp; Motorbike"),999))</f>
        <v>Home &amp; Kitchen</v>
      </c>
      <c r="E1317" s="1" t="s">
        <v>9519</v>
      </c>
      <c r="F1317">
        <v>429</v>
      </c>
      <c r="G1317">
        <v>999</v>
      </c>
      <c r="H1317" t="str">
        <f>IF(Table1[[#This Row],[actual_price]]&lt;500,"&lt;500",
   IF(Table1[[#This Row],[actual_price]]&lt;=1000,"500–1000",IF(Table1[[#This Row],[actual_price]]&lt;=10000, "1000-10000",IF(Table1[[#This Row],[actual_price]]&lt;=50000, "10000-50000",IF(Table1[[#This Row],[actual_price]]&lt;=100000, "50000-100000","&gt;100000")))))</f>
        <v>500–1000</v>
      </c>
      <c r="I1317" t="str">
        <f>IF(Table1[[#This Row],[discount_percentage]] &lt;=20%, "0-20%",IF(Table1[[#This Row],[discount_percentage]] &lt;=50%, "20-50%", IF(Table1[[#This Row],[discount_percentage]] &lt;=70%, "50-70%", "70-100%" )))</f>
        <v>50-70%</v>
      </c>
      <c r="J1317" s="1" t="str">
        <f>IF(Table1[[#This Row],[discount_percentage]] &gt;= 50%, "Over 50% discount", "Below 50% discount")</f>
        <v>Over 50% discount</v>
      </c>
      <c r="K1317" s="4">
        <v>0.56999999999999995</v>
      </c>
      <c r="L1317">
        <v>3</v>
      </c>
      <c r="M1317">
        <f>ROUND(Table1[[#This Row],[rating]], 0)</f>
        <v>3</v>
      </c>
      <c r="N1317">
        <v>617</v>
      </c>
      <c r="O1317" s="1">
        <f>Table1[[#This Row],[rating]]*Table1[[#This Row],[ rating_count ]]</f>
        <v>1851</v>
      </c>
      <c r="P1317" s="1" t="str">
        <f>IF(Table1[[#This Row],[ rating_count ]]&lt;= 1000, "&lt;=1000", "&gt;=1000" )</f>
        <v>&lt;=1000</v>
      </c>
      <c r="Q1317" s="1">
        <f>Table1[[#This Row],[ rating_count ]]*Table1[[#This Row],[actual_price]]</f>
        <v>616383</v>
      </c>
      <c r="R1317" t="s">
        <v>11947</v>
      </c>
      <c r="S1317" s="6" t="s">
        <v>9237</v>
      </c>
      <c r="T1317" t="s">
        <v>8415</v>
      </c>
      <c r="U1317" t="s">
        <v>9238</v>
      </c>
      <c r="V1317">
        <f>IF(TRIM(Table1[[#This Row],[review_id]])="", 0, LEN(Table1[[#This Row],[review_id]]) - LEN(SUBSTITUTE(Table1[[#This Row],[review_id]], ",", "")) + 1)</f>
        <v>8</v>
      </c>
      <c r="W1317" t="s">
        <v>9239</v>
      </c>
      <c r="X1317" t="s">
        <v>9240</v>
      </c>
      <c r="Y1317" t="s">
        <v>9241</v>
      </c>
      <c r="Z1317" t="s">
        <v>9242</v>
      </c>
    </row>
    <row r="1318" spans="1:26" hidden="1" x14ac:dyDescent="0.25">
      <c r="A1318" t="s">
        <v>9243</v>
      </c>
      <c r="B1318" t="s">
        <v>10758</v>
      </c>
      <c r="C1318" t="s">
        <v>9505</v>
      </c>
      <c r="D1318" t="str">
        <f>TRIM(LEFT(SUBSTITUTE(SUBSTITUTE(SUBSTITUTE(Table1[[#This Row],[Product_category]],"&amp;"," &amp; "),"HomeImprovement","Home Improvement"),"Car&amp;Motorbike","Car &amp; Motorbike"),999))</f>
        <v>Home &amp; Kitchen</v>
      </c>
      <c r="E1318" s="1" t="s">
        <v>9519</v>
      </c>
      <c r="F1318">
        <v>299</v>
      </c>
      <c r="G1318">
        <v>595</v>
      </c>
      <c r="H1318" t="str">
        <f>IF(Table1[[#This Row],[actual_price]]&lt;500,"&lt;500",
   IF(Table1[[#This Row],[actual_price]]&lt;=1000,"500–1000",IF(Table1[[#This Row],[actual_price]]&lt;=10000, "1000-10000",IF(Table1[[#This Row],[actual_price]]&lt;=50000, "10000-50000",IF(Table1[[#This Row],[actual_price]]&lt;=100000, "50000-100000","&gt;100000")))))</f>
        <v>500–1000</v>
      </c>
      <c r="I1318" t="str">
        <f>IF(Table1[[#This Row],[discount_percentage]] &lt;=20%, "0-20%",IF(Table1[[#This Row],[discount_percentage]] &lt;=50%, "20-50%", IF(Table1[[#This Row],[discount_percentage]] &lt;=70%, "50-70%", "70-100%" )))</f>
        <v>20-50%</v>
      </c>
      <c r="J1318" s="1" t="str">
        <f>IF(Table1[[#This Row],[discount_percentage]] &gt;= 50%, "Over 50% discount", "Below 50% discount")</f>
        <v>Over 50% discount</v>
      </c>
      <c r="K1318" s="4">
        <v>0.5</v>
      </c>
      <c r="L1318">
        <v>4</v>
      </c>
      <c r="M1318">
        <f>ROUND(Table1[[#This Row],[rating]], 0)</f>
        <v>4</v>
      </c>
      <c r="N1318">
        <v>314</v>
      </c>
      <c r="O1318" s="1">
        <f>Table1[[#This Row],[rating]]*Table1[[#This Row],[ rating_count ]]</f>
        <v>1256</v>
      </c>
      <c r="P1318" s="1" t="str">
        <f>IF(Table1[[#This Row],[ rating_count ]]&lt;= 1000, "&lt;=1000", "&gt;=1000" )</f>
        <v>&lt;=1000</v>
      </c>
      <c r="Q1318" s="1">
        <f>Table1[[#This Row],[ rating_count ]]*Table1[[#This Row],[actual_price]]</f>
        <v>186830</v>
      </c>
      <c r="R1318" t="s">
        <v>11948</v>
      </c>
      <c r="S1318" s="6" t="s">
        <v>9244</v>
      </c>
      <c r="T1318" t="s">
        <v>12384</v>
      </c>
      <c r="U1318" t="s">
        <v>9245</v>
      </c>
      <c r="V1318">
        <f>IF(TRIM(Table1[[#This Row],[review_id]])="", 0, LEN(Table1[[#This Row],[review_id]]) - LEN(SUBSTITUTE(Table1[[#This Row],[review_id]], ",", "")) + 1)</f>
        <v>8</v>
      </c>
      <c r="W1318" t="s">
        <v>9246</v>
      </c>
      <c r="X1318" t="s">
        <v>9247</v>
      </c>
      <c r="Y1318" t="s">
        <v>9248</v>
      </c>
      <c r="Z1318" t="s">
        <v>9249</v>
      </c>
    </row>
    <row r="1319" spans="1:26" hidden="1" x14ac:dyDescent="0.25">
      <c r="A1319" t="s">
        <v>9250</v>
      </c>
      <c r="B1319" t="s">
        <v>10759</v>
      </c>
      <c r="C1319" t="s">
        <v>9505</v>
      </c>
      <c r="D1319" t="str">
        <f>TRIM(LEFT(SUBSTITUTE(SUBSTITUTE(SUBSTITUTE(Table1[[#This Row],[Product_category]],"&amp;"," &amp; "),"HomeImprovement","Home Improvement"),"Car&amp;Motorbike","Car &amp; Motorbike"),999))</f>
        <v>Home &amp; Kitchen</v>
      </c>
      <c r="E1319" s="1" t="s">
        <v>9520</v>
      </c>
      <c r="F1319" s="1">
        <v>5395</v>
      </c>
      <c r="G1319" s="1">
        <v>19990</v>
      </c>
      <c r="H1319" s="1" t="str">
        <f>IF(Table1[[#This Row],[actual_price]]&lt;500,"&lt;500",
   IF(Table1[[#This Row],[actual_price]]&lt;=1000,"500–1000",IF(Table1[[#This Row],[actual_price]]&lt;=10000, "1000-10000",IF(Table1[[#This Row],[actual_price]]&lt;=50000, "10000-50000",IF(Table1[[#This Row],[actual_price]]&lt;=100000, "50000-100000","&gt;100000")))))</f>
        <v>10000-50000</v>
      </c>
      <c r="I1319" s="1" t="str">
        <f>IF(Table1[[#This Row],[discount_percentage]] &lt;=20%, "0-20%",IF(Table1[[#This Row],[discount_percentage]] &lt;=50%, "20-50%", IF(Table1[[#This Row],[discount_percentage]] &lt;=70%, "50-70%", "70-100%" )))</f>
        <v>70-100%</v>
      </c>
      <c r="J1319" s="1" t="str">
        <f>IF(Table1[[#This Row],[discount_percentage]] &gt;= 50%, "Over 50% discount", "Below 50% discount")</f>
        <v>Over 50% discount</v>
      </c>
      <c r="K1319" s="4">
        <v>0.73</v>
      </c>
      <c r="L1319">
        <v>4.4000000000000004</v>
      </c>
      <c r="M1319">
        <f>ROUND(Table1[[#This Row],[rating]], 0)</f>
        <v>4</v>
      </c>
      <c r="N1319">
        <v>535</v>
      </c>
      <c r="O1319" s="1">
        <f>Table1[[#This Row],[rating]]*Table1[[#This Row],[ rating_count ]]</f>
        <v>2354</v>
      </c>
      <c r="P1319" s="1" t="str">
        <f>IF(Table1[[#This Row],[ rating_count ]]&lt;= 1000, "&lt;=1000", "&gt;=1000" )</f>
        <v>&lt;=1000</v>
      </c>
      <c r="Q1319" s="1">
        <f>Table1[[#This Row],[ rating_count ]]*Table1[[#This Row],[actual_price]]</f>
        <v>10694650</v>
      </c>
      <c r="R1319" t="s">
        <v>11949</v>
      </c>
      <c r="S1319" s="6" t="s">
        <v>9251</v>
      </c>
      <c r="T1319" t="s">
        <v>8431</v>
      </c>
      <c r="U1319" t="s">
        <v>9252</v>
      </c>
      <c r="V1319">
        <f>IF(TRIM(Table1[[#This Row],[review_id]])="", 0, LEN(Table1[[#This Row],[review_id]]) - LEN(SUBSTITUTE(Table1[[#This Row],[review_id]], ",", "")) + 1)</f>
        <v>8</v>
      </c>
      <c r="W1319" t="s">
        <v>9253</v>
      </c>
      <c r="X1319" t="s">
        <v>9254</v>
      </c>
      <c r="Y1319" t="s">
        <v>9255</v>
      </c>
      <c r="Z1319" t="s">
        <v>9256</v>
      </c>
    </row>
    <row r="1320" spans="1:26" hidden="1" x14ac:dyDescent="0.25">
      <c r="A1320" t="s">
        <v>9257</v>
      </c>
      <c r="B1320" t="s">
        <v>10760</v>
      </c>
      <c r="C1320" t="s">
        <v>9505</v>
      </c>
      <c r="D1320" t="str">
        <f>TRIM(LEFT(SUBSTITUTE(SUBSTITUTE(SUBSTITUTE(Table1[[#This Row],[Product_category]],"&amp;"," &amp; "),"HomeImprovement","Home Improvement"),"Car&amp;Motorbike","Car &amp; Motorbike"),999))</f>
        <v>Home &amp; Kitchen</v>
      </c>
      <c r="E1320" s="1" t="s">
        <v>9519</v>
      </c>
      <c r="F1320">
        <v>559</v>
      </c>
      <c r="G1320" s="1">
        <v>1010</v>
      </c>
      <c r="H1320" s="1" t="str">
        <f>IF(Table1[[#This Row],[actual_price]]&lt;500,"&lt;500",
   IF(Table1[[#This Row],[actual_price]]&lt;=1000,"500–1000",IF(Table1[[#This Row],[actual_price]]&lt;=10000, "1000-10000",IF(Table1[[#This Row],[actual_price]]&lt;=50000, "10000-50000",IF(Table1[[#This Row],[actual_price]]&lt;=100000, "50000-100000","&gt;100000")))))</f>
        <v>1000-10000</v>
      </c>
      <c r="I1320" s="1" t="str">
        <f>IF(Table1[[#This Row],[discount_percentage]] &lt;=20%, "0-20%",IF(Table1[[#This Row],[discount_percentage]] &lt;=50%, "20-50%", IF(Table1[[#This Row],[discount_percentage]] &lt;=70%, "50-70%", "70-100%" )))</f>
        <v>20-50%</v>
      </c>
      <c r="J1320" s="1" t="str">
        <f>IF(Table1[[#This Row],[discount_percentage]] &gt;= 50%, "Over 50% discount", "Below 50% discount")</f>
        <v>Below 50% discount</v>
      </c>
      <c r="K1320" s="4">
        <v>0.45</v>
      </c>
      <c r="L1320">
        <v>4.0999999999999996</v>
      </c>
      <c r="M1320">
        <f>ROUND(Table1[[#This Row],[rating]], 0)</f>
        <v>4</v>
      </c>
      <c r="N1320" s="1">
        <v>17325</v>
      </c>
      <c r="O1320" s="1">
        <f>Table1[[#This Row],[rating]]*Table1[[#This Row],[ rating_count ]]</f>
        <v>71032.5</v>
      </c>
      <c r="P1320" s="1" t="str">
        <f>IF(Table1[[#This Row],[ rating_count ]]&lt;= 1000, "&lt;=1000", "&gt;=1000" )</f>
        <v>&gt;=1000</v>
      </c>
      <c r="Q1320" s="1">
        <f>Table1[[#This Row],[ rating_count ]]*Table1[[#This Row],[actual_price]]</f>
        <v>17498250</v>
      </c>
      <c r="R1320" t="s">
        <v>11950</v>
      </c>
      <c r="S1320" s="6" t="s">
        <v>9258</v>
      </c>
      <c r="T1320" t="s">
        <v>8439</v>
      </c>
      <c r="U1320" t="s">
        <v>9259</v>
      </c>
      <c r="V1320">
        <f>IF(TRIM(Table1[[#This Row],[review_id]])="", 0, LEN(Table1[[#This Row],[review_id]]) - LEN(SUBSTITUTE(Table1[[#This Row],[review_id]], ",", "")) + 1)</f>
        <v>8</v>
      </c>
      <c r="W1320" t="s">
        <v>9260</v>
      </c>
      <c r="X1320" t="s">
        <v>9261</v>
      </c>
      <c r="Y1320" t="s">
        <v>9262</v>
      </c>
      <c r="Z1320" t="s">
        <v>9263</v>
      </c>
    </row>
    <row r="1321" spans="1:26" hidden="1" x14ac:dyDescent="0.25">
      <c r="A1321" t="s">
        <v>9264</v>
      </c>
      <c r="B1321" t="s">
        <v>10761</v>
      </c>
      <c r="C1321" t="s">
        <v>9505</v>
      </c>
      <c r="D1321" t="str">
        <f>TRIM(LEFT(SUBSTITUTE(SUBSTITUTE(SUBSTITUTE(Table1[[#This Row],[Product_category]],"&amp;"," &amp; "),"HomeImprovement","Home Improvement"),"Car&amp;Motorbike","Car &amp; Motorbike"),999))</f>
        <v>Home &amp; Kitchen</v>
      </c>
      <c r="E1321" s="1" t="s">
        <v>9520</v>
      </c>
      <c r="F1321">
        <v>660</v>
      </c>
      <c r="G1321" s="1">
        <v>1100</v>
      </c>
      <c r="H1321" s="1" t="str">
        <f>IF(Table1[[#This Row],[actual_price]]&lt;500,"&lt;500",
   IF(Table1[[#This Row],[actual_price]]&lt;=1000,"500–1000",IF(Table1[[#This Row],[actual_price]]&lt;=10000, "1000-10000",IF(Table1[[#This Row],[actual_price]]&lt;=50000, "10000-50000",IF(Table1[[#This Row],[actual_price]]&lt;=100000, "50000-100000","&gt;100000")))))</f>
        <v>1000-10000</v>
      </c>
      <c r="I1321" s="1" t="str">
        <f>IF(Table1[[#This Row],[discount_percentage]] &lt;=20%, "0-20%",IF(Table1[[#This Row],[discount_percentage]] &lt;=50%, "20-50%", IF(Table1[[#This Row],[discount_percentage]] &lt;=70%, "50-70%", "70-100%" )))</f>
        <v>20-50%</v>
      </c>
      <c r="J1321" s="1" t="str">
        <f>IF(Table1[[#This Row],[discount_percentage]] &gt;= 50%, "Over 50% discount", "Below 50% discount")</f>
        <v>Below 50% discount</v>
      </c>
      <c r="K1321" s="4">
        <v>0.4</v>
      </c>
      <c r="L1321">
        <v>3.6</v>
      </c>
      <c r="M1321">
        <f>ROUND(Table1[[#This Row],[rating]], 0)</f>
        <v>4</v>
      </c>
      <c r="N1321">
        <v>91</v>
      </c>
      <c r="O1321" s="1">
        <f>Table1[[#This Row],[rating]]*Table1[[#This Row],[ rating_count ]]</f>
        <v>327.60000000000002</v>
      </c>
      <c r="P1321" s="1" t="str">
        <f>IF(Table1[[#This Row],[ rating_count ]]&lt;= 1000, "&lt;=1000", "&gt;=1000" )</f>
        <v>&lt;=1000</v>
      </c>
      <c r="Q1321" s="1">
        <f>Table1[[#This Row],[ rating_count ]]*Table1[[#This Row],[actual_price]]</f>
        <v>100100</v>
      </c>
      <c r="R1321" t="s">
        <v>11951</v>
      </c>
      <c r="S1321" s="6" t="s">
        <v>9265</v>
      </c>
      <c r="T1321" t="s">
        <v>8447</v>
      </c>
      <c r="U1321" t="s">
        <v>9266</v>
      </c>
      <c r="V1321">
        <f>IF(TRIM(Table1[[#This Row],[review_id]])="", 0, LEN(Table1[[#This Row],[review_id]]) - LEN(SUBSTITUTE(Table1[[#This Row],[review_id]], ",", "")) + 1)</f>
        <v>8</v>
      </c>
      <c r="W1321" t="s">
        <v>9267</v>
      </c>
      <c r="X1321" t="s">
        <v>9268</v>
      </c>
      <c r="Y1321" t="s">
        <v>9269</v>
      </c>
      <c r="Z1321" t="s">
        <v>9270</v>
      </c>
    </row>
    <row r="1322" spans="1:26" hidden="1" x14ac:dyDescent="0.25">
      <c r="A1322" t="s">
        <v>9271</v>
      </c>
      <c r="B1322" t="s">
        <v>10762</v>
      </c>
      <c r="C1322" t="s">
        <v>9505</v>
      </c>
      <c r="D1322" t="str">
        <f>TRIM(LEFT(SUBSTITUTE(SUBSTITUTE(SUBSTITUTE(Table1[[#This Row],[Product_category]],"&amp;"," &amp; "),"HomeImprovement","Home Improvement"),"Car&amp;Motorbike","Car &amp; Motorbike"),999))</f>
        <v>Home &amp; Kitchen</v>
      </c>
      <c r="E1322" s="1" t="s">
        <v>9519</v>
      </c>
      <c r="F1322">
        <v>419</v>
      </c>
      <c r="G1322">
        <v>999</v>
      </c>
      <c r="H1322" t="str">
        <f>IF(Table1[[#This Row],[actual_price]]&lt;500,"&lt;500",
   IF(Table1[[#This Row],[actual_price]]&lt;=1000,"500–1000",IF(Table1[[#This Row],[actual_price]]&lt;=10000, "1000-10000",IF(Table1[[#This Row],[actual_price]]&lt;=50000, "10000-50000",IF(Table1[[#This Row],[actual_price]]&lt;=100000, "50000-100000","&gt;100000")))))</f>
        <v>500–1000</v>
      </c>
      <c r="I1322" t="str">
        <f>IF(Table1[[#This Row],[discount_percentage]] &lt;=20%, "0-20%",IF(Table1[[#This Row],[discount_percentage]] &lt;=50%, "20-50%", IF(Table1[[#This Row],[discount_percentage]] &lt;=70%, "50-70%", "70-100%" )))</f>
        <v>50-70%</v>
      </c>
      <c r="J1322" s="1" t="str">
        <f>IF(Table1[[#This Row],[discount_percentage]] &gt;= 50%, "Over 50% discount", "Below 50% discount")</f>
        <v>Over 50% discount</v>
      </c>
      <c r="K1322" s="4">
        <v>0.57999999999999996</v>
      </c>
      <c r="L1322">
        <v>4.4000000000000004</v>
      </c>
      <c r="M1322">
        <f>ROUND(Table1[[#This Row],[rating]], 0)</f>
        <v>4</v>
      </c>
      <c r="N1322">
        <v>227</v>
      </c>
      <c r="O1322" s="1">
        <f>Table1[[#This Row],[rating]]*Table1[[#This Row],[ rating_count ]]</f>
        <v>998.80000000000007</v>
      </c>
      <c r="P1322" s="1" t="str">
        <f>IF(Table1[[#This Row],[ rating_count ]]&lt;= 1000, "&lt;=1000", "&gt;=1000" )</f>
        <v>&lt;=1000</v>
      </c>
      <c r="Q1322" s="1">
        <f>Table1[[#This Row],[ rating_count ]]*Table1[[#This Row],[actual_price]]</f>
        <v>226773</v>
      </c>
      <c r="R1322" t="s">
        <v>11952</v>
      </c>
      <c r="S1322" s="6" t="s">
        <v>9272</v>
      </c>
      <c r="T1322" t="s">
        <v>8455</v>
      </c>
      <c r="U1322" t="s">
        <v>9273</v>
      </c>
      <c r="V1322">
        <f>IF(TRIM(Table1[[#This Row],[review_id]])="", 0, LEN(Table1[[#This Row],[review_id]]) - LEN(SUBSTITUTE(Table1[[#This Row],[review_id]], ",", "")) + 1)</f>
        <v>8</v>
      </c>
      <c r="W1322" t="s">
        <v>9274</v>
      </c>
      <c r="X1322" t="s">
        <v>9275</v>
      </c>
      <c r="Y1322" t="s">
        <v>9276</v>
      </c>
      <c r="Z1322" t="s">
        <v>9277</v>
      </c>
    </row>
    <row r="1323" spans="1:26" hidden="1" x14ac:dyDescent="0.25">
      <c r="A1323" t="s">
        <v>9278</v>
      </c>
      <c r="B1323" t="s">
        <v>10763</v>
      </c>
      <c r="C1323" t="s">
        <v>9505</v>
      </c>
      <c r="D1323" t="str">
        <f>TRIM(LEFT(SUBSTITUTE(SUBSTITUTE(SUBSTITUTE(Table1[[#This Row],[Product_category]],"&amp;"," &amp; "),"HomeImprovement","Home Improvement"),"Car&amp;Motorbike","Car &amp; Motorbike"),999))</f>
        <v>Home &amp; Kitchen</v>
      </c>
      <c r="E1323" t="s">
        <v>9522</v>
      </c>
      <c r="F1323" s="1">
        <v>7349</v>
      </c>
      <c r="G1323" s="1">
        <v>10900</v>
      </c>
      <c r="H1323" s="1" t="str">
        <f>IF(Table1[[#This Row],[actual_price]]&lt;500,"&lt;500",
   IF(Table1[[#This Row],[actual_price]]&lt;=1000,"500–1000",IF(Table1[[#This Row],[actual_price]]&lt;=10000, "1000-10000",IF(Table1[[#This Row],[actual_price]]&lt;=50000, "10000-50000",IF(Table1[[#This Row],[actual_price]]&lt;=100000, "50000-100000","&gt;100000")))))</f>
        <v>10000-50000</v>
      </c>
      <c r="I1323" s="1" t="str">
        <f>IF(Table1[[#This Row],[discount_percentage]] &lt;=20%, "0-20%",IF(Table1[[#This Row],[discount_percentage]] &lt;=50%, "20-50%", IF(Table1[[#This Row],[discount_percentage]] &lt;=70%, "50-70%", "70-100%" )))</f>
        <v>20-50%</v>
      </c>
      <c r="J1323" s="1" t="str">
        <f>IF(Table1[[#This Row],[discount_percentage]] &gt;= 50%, "Over 50% discount", "Below 50% discount")</f>
        <v>Below 50% discount</v>
      </c>
      <c r="K1323" s="4">
        <v>0.33</v>
      </c>
      <c r="L1323">
        <v>4.2</v>
      </c>
      <c r="M1323">
        <f>ROUND(Table1[[#This Row],[rating]], 0)</f>
        <v>4</v>
      </c>
      <c r="N1323" s="1">
        <v>11957</v>
      </c>
      <c r="O1323" s="1">
        <f>Table1[[#This Row],[rating]]*Table1[[#This Row],[ rating_count ]]</f>
        <v>50219.4</v>
      </c>
      <c r="P1323" s="1" t="str">
        <f>IF(Table1[[#This Row],[ rating_count ]]&lt;= 1000, "&lt;=1000", "&gt;=1000" )</f>
        <v>&gt;=1000</v>
      </c>
      <c r="Q1323" s="1">
        <f>Table1[[#This Row],[ rating_count ]]*Table1[[#This Row],[actual_price]]</f>
        <v>130331300</v>
      </c>
      <c r="R1323" t="s">
        <v>11953</v>
      </c>
      <c r="S1323" s="6" t="s">
        <v>9279</v>
      </c>
      <c r="T1323" t="s">
        <v>12385</v>
      </c>
      <c r="U1323" t="s">
        <v>9280</v>
      </c>
      <c r="V1323">
        <f>IF(TRIM(Table1[[#This Row],[review_id]])="", 0, LEN(Table1[[#This Row],[review_id]]) - LEN(SUBSTITUTE(Table1[[#This Row],[review_id]], ",", "")) + 1)</f>
        <v>8</v>
      </c>
      <c r="W1323" t="s">
        <v>9281</v>
      </c>
      <c r="X1323" t="s">
        <v>9282</v>
      </c>
      <c r="Y1323" t="s">
        <v>9283</v>
      </c>
      <c r="Z1323" t="s">
        <v>9284</v>
      </c>
    </row>
    <row r="1324" spans="1:26" hidden="1" x14ac:dyDescent="0.25">
      <c r="A1324" t="s">
        <v>9285</v>
      </c>
      <c r="B1324" t="s">
        <v>10764</v>
      </c>
      <c r="C1324" t="s">
        <v>9505</v>
      </c>
      <c r="D1324" t="str">
        <f>TRIM(LEFT(SUBSTITUTE(SUBSTITUTE(SUBSTITUTE(Table1[[#This Row],[Product_category]],"&amp;"," &amp; "),"HomeImprovement","Home Improvement"),"Car&amp;Motorbike","Car &amp; Motorbike"),999))</f>
        <v>Home &amp; Kitchen</v>
      </c>
      <c r="E1324" t="s">
        <v>9520</v>
      </c>
      <c r="F1324" s="1">
        <v>2899</v>
      </c>
      <c r="G1324" s="1">
        <v>4005</v>
      </c>
      <c r="H1324" s="1" t="str">
        <f>IF(Table1[[#This Row],[actual_price]]&lt;500,"&lt;500",
   IF(Table1[[#This Row],[actual_price]]&lt;=1000,"500–1000",IF(Table1[[#This Row],[actual_price]]&lt;=10000, "1000-10000",IF(Table1[[#This Row],[actual_price]]&lt;=50000, "10000-50000",IF(Table1[[#This Row],[actual_price]]&lt;=100000, "50000-100000","&gt;100000")))))</f>
        <v>1000-10000</v>
      </c>
      <c r="I1324" s="1" t="str">
        <f>IF(Table1[[#This Row],[discount_percentage]] &lt;=20%, "0-20%",IF(Table1[[#This Row],[discount_percentage]] &lt;=50%, "20-50%", IF(Table1[[#This Row],[discount_percentage]] &lt;=70%, "50-70%", "70-100%" )))</f>
        <v>20-50%</v>
      </c>
      <c r="J1324" s="1" t="str">
        <f>IF(Table1[[#This Row],[discount_percentage]] &gt;= 50%, "Over 50% discount", "Below 50% discount")</f>
        <v>Below 50% discount</v>
      </c>
      <c r="K1324" s="4">
        <v>0.28000000000000003</v>
      </c>
      <c r="L1324">
        <v>4.3</v>
      </c>
      <c r="M1324">
        <f>ROUND(Table1[[#This Row],[rating]], 0)</f>
        <v>4</v>
      </c>
      <c r="N1324" s="1">
        <v>7140</v>
      </c>
      <c r="O1324" s="1">
        <f>Table1[[#This Row],[rating]]*Table1[[#This Row],[ rating_count ]]</f>
        <v>30702</v>
      </c>
      <c r="P1324" s="1" t="str">
        <f>IF(Table1[[#This Row],[ rating_count ]]&lt;= 1000, "&lt;=1000", "&gt;=1000" )</f>
        <v>&gt;=1000</v>
      </c>
      <c r="Q1324" s="1">
        <f>Table1[[#This Row],[ rating_count ]]*Table1[[#This Row],[actual_price]]</f>
        <v>28595700</v>
      </c>
      <c r="R1324" t="s">
        <v>11954</v>
      </c>
      <c r="S1324" s="6" t="s">
        <v>9286</v>
      </c>
      <c r="T1324" t="s">
        <v>12386</v>
      </c>
      <c r="U1324" t="s">
        <v>9287</v>
      </c>
      <c r="V1324">
        <f>IF(TRIM(Table1[[#This Row],[review_id]])="", 0, LEN(Table1[[#This Row],[review_id]]) - LEN(SUBSTITUTE(Table1[[#This Row],[review_id]], ",", "")) + 1)</f>
        <v>8</v>
      </c>
      <c r="W1324" t="s">
        <v>9288</v>
      </c>
      <c r="X1324" t="s">
        <v>9289</v>
      </c>
      <c r="Y1324" t="s">
        <v>6623</v>
      </c>
      <c r="Z1324" t="s">
        <v>9290</v>
      </c>
    </row>
    <row r="1325" spans="1:26" hidden="1" x14ac:dyDescent="0.25">
      <c r="A1325" t="s">
        <v>9291</v>
      </c>
      <c r="B1325" t="s">
        <v>10765</v>
      </c>
      <c r="C1325" t="s">
        <v>9505</v>
      </c>
      <c r="D1325" t="str">
        <f>TRIM(LEFT(SUBSTITUTE(SUBSTITUTE(SUBSTITUTE(Table1[[#This Row],[Product_category]],"&amp;"," &amp; "),"HomeImprovement","Home Improvement"),"Car&amp;Motorbike","Car &amp; Motorbike"),999))</f>
        <v>Home &amp; Kitchen</v>
      </c>
      <c r="E1325" s="1" t="s">
        <v>9519</v>
      </c>
      <c r="F1325" s="1">
        <v>1799</v>
      </c>
      <c r="G1325" s="1">
        <v>3295</v>
      </c>
      <c r="H1325" s="1" t="str">
        <f>IF(Table1[[#This Row],[actual_price]]&lt;500,"&lt;500",
   IF(Table1[[#This Row],[actual_price]]&lt;=1000,"500–1000",IF(Table1[[#This Row],[actual_price]]&lt;=10000, "1000-10000",IF(Table1[[#This Row],[actual_price]]&lt;=50000, "10000-50000",IF(Table1[[#This Row],[actual_price]]&lt;=100000, "50000-100000","&gt;100000")))))</f>
        <v>1000-10000</v>
      </c>
      <c r="I1325" s="1" t="str">
        <f>IF(Table1[[#This Row],[discount_percentage]] &lt;=20%, "0-20%",IF(Table1[[#This Row],[discount_percentage]] &lt;=50%, "20-50%", IF(Table1[[#This Row],[discount_percentage]] &lt;=70%, "50-70%", "70-100%" )))</f>
        <v>20-50%</v>
      </c>
      <c r="J1325" s="1" t="str">
        <f>IF(Table1[[#This Row],[discount_percentage]] &gt;= 50%, "Over 50% discount", "Below 50% discount")</f>
        <v>Below 50% discount</v>
      </c>
      <c r="K1325" s="4">
        <v>0.45</v>
      </c>
      <c r="L1325">
        <v>3.8</v>
      </c>
      <c r="M1325">
        <f>ROUND(Table1[[#This Row],[rating]], 0)</f>
        <v>4</v>
      </c>
      <c r="N1325">
        <v>687</v>
      </c>
      <c r="O1325" s="1">
        <f>Table1[[#This Row],[rating]]*Table1[[#This Row],[ rating_count ]]</f>
        <v>2610.6</v>
      </c>
      <c r="P1325" s="1" t="str">
        <f>IF(Table1[[#This Row],[ rating_count ]]&lt;= 1000, "&lt;=1000", "&gt;=1000" )</f>
        <v>&lt;=1000</v>
      </c>
      <c r="Q1325" s="1">
        <f>Table1[[#This Row],[ rating_count ]]*Table1[[#This Row],[actual_price]]</f>
        <v>2263665</v>
      </c>
      <c r="R1325" t="s">
        <v>11955</v>
      </c>
      <c r="S1325" s="6" t="s">
        <v>9292</v>
      </c>
      <c r="T1325" t="s">
        <v>8477</v>
      </c>
      <c r="U1325" t="s">
        <v>9293</v>
      </c>
      <c r="V1325">
        <f>IF(TRIM(Table1[[#This Row],[review_id]])="", 0, LEN(Table1[[#This Row],[review_id]]) - LEN(SUBSTITUTE(Table1[[#This Row],[review_id]], ",", "")) + 1)</f>
        <v>8</v>
      </c>
      <c r="W1325" t="s">
        <v>9294</v>
      </c>
      <c r="X1325" t="s">
        <v>9295</v>
      </c>
      <c r="Y1325" t="s">
        <v>9296</v>
      </c>
      <c r="Z1325" t="s">
        <v>9297</v>
      </c>
    </row>
    <row r="1326" spans="1:26" hidden="1" x14ac:dyDescent="0.25">
      <c r="A1326" t="s">
        <v>9298</v>
      </c>
      <c r="B1326" t="s">
        <v>10766</v>
      </c>
      <c r="C1326" t="s">
        <v>9505</v>
      </c>
      <c r="D1326" t="str">
        <f>TRIM(LEFT(SUBSTITUTE(SUBSTITUTE(SUBSTITUTE(Table1[[#This Row],[Product_category]],"&amp;"," &amp; "),"HomeImprovement","Home Improvement"),"Car&amp;Motorbike","Car &amp; Motorbike"),999))</f>
        <v>Home &amp; Kitchen</v>
      </c>
      <c r="E1326" s="1" t="s">
        <v>9519</v>
      </c>
      <c r="F1326" s="1">
        <v>1474</v>
      </c>
      <c r="G1326" s="1">
        <v>4650</v>
      </c>
      <c r="H1326" s="1" t="str">
        <f>IF(Table1[[#This Row],[actual_price]]&lt;500,"&lt;500",
   IF(Table1[[#This Row],[actual_price]]&lt;=1000,"500–1000",IF(Table1[[#This Row],[actual_price]]&lt;=10000, "1000-10000",IF(Table1[[#This Row],[actual_price]]&lt;=50000, "10000-50000",IF(Table1[[#This Row],[actual_price]]&lt;=100000, "50000-100000","&gt;100000")))))</f>
        <v>1000-10000</v>
      </c>
      <c r="I1326" s="1" t="str">
        <f>IF(Table1[[#This Row],[discount_percentage]] &lt;=20%, "0-20%",IF(Table1[[#This Row],[discount_percentage]] &lt;=50%, "20-50%", IF(Table1[[#This Row],[discount_percentage]] &lt;=70%, "50-70%", "70-100%" )))</f>
        <v>50-70%</v>
      </c>
      <c r="J1326" s="1" t="str">
        <f>IF(Table1[[#This Row],[discount_percentage]] &gt;= 50%, "Over 50% discount", "Below 50% discount")</f>
        <v>Over 50% discount</v>
      </c>
      <c r="K1326" s="4">
        <v>0.68</v>
      </c>
      <c r="L1326">
        <v>4.0999999999999996</v>
      </c>
      <c r="M1326">
        <f>ROUND(Table1[[#This Row],[rating]], 0)</f>
        <v>4</v>
      </c>
      <c r="N1326" s="1">
        <v>1045</v>
      </c>
      <c r="O1326" s="1">
        <f>Table1[[#This Row],[rating]]*Table1[[#This Row],[ rating_count ]]</f>
        <v>4284.5</v>
      </c>
      <c r="P1326" s="1" t="str">
        <f>IF(Table1[[#This Row],[ rating_count ]]&lt;= 1000, "&lt;=1000", "&gt;=1000" )</f>
        <v>&gt;=1000</v>
      </c>
      <c r="Q1326" s="1">
        <f>Table1[[#This Row],[ rating_count ]]*Table1[[#This Row],[actual_price]]</f>
        <v>4859250</v>
      </c>
      <c r="R1326" t="s">
        <v>11956</v>
      </c>
      <c r="S1326" s="6" t="s">
        <v>9299</v>
      </c>
      <c r="T1326" t="s">
        <v>8485</v>
      </c>
      <c r="U1326" t="s">
        <v>9300</v>
      </c>
      <c r="V1326">
        <f>IF(TRIM(Table1[[#This Row],[review_id]])="", 0, LEN(Table1[[#This Row],[review_id]]) - LEN(SUBSTITUTE(Table1[[#This Row],[review_id]], ",", "")) + 1)</f>
        <v>8</v>
      </c>
      <c r="W1326" t="s">
        <v>9301</v>
      </c>
      <c r="X1326" t="s">
        <v>9302</v>
      </c>
      <c r="Y1326" t="s">
        <v>9303</v>
      </c>
      <c r="Z1326" t="s">
        <v>9304</v>
      </c>
    </row>
    <row r="1327" spans="1:26" hidden="1" x14ac:dyDescent="0.25">
      <c r="A1327" t="s">
        <v>9305</v>
      </c>
      <c r="B1327" t="s">
        <v>10767</v>
      </c>
      <c r="C1327" t="s">
        <v>9505</v>
      </c>
      <c r="D1327" t="str">
        <f>TRIM(LEFT(SUBSTITUTE(SUBSTITUTE(SUBSTITUTE(Table1[[#This Row],[Product_category]],"&amp;"," &amp; "),"HomeImprovement","Home Improvement"),"Car&amp;Motorbike","Car &amp; Motorbike"),999))</f>
        <v>Home &amp; Kitchen</v>
      </c>
      <c r="E1327" s="2" t="s">
        <v>9520</v>
      </c>
      <c r="F1327" s="1">
        <v>15999</v>
      </c>
      <c r="G1327" s="1">
        <v>24500</v>
      </c>
      <c r="H1327" s="1" t="str">
        <f>IF(Table1[[#This Row],[actual_price]]&lt;500,"&lt;500",
   IF(Table1[[#This Row],[actual_price]]&lt;=1000,"500–1000",IF(Table1[[#This Row],[actual_price]]&lt;=10000, "1000-10000",IF(Table1[[#This Row],[actual_price]]&lt;=50000, "10000-50000",IF(Table1[[#This Row],[actual_price]]&lt;=100000, "50000-100000","&gt;100000")))))</f>
        <v>10000-50000</v>
      </c>
      <c r="I1327" s="1" t="str">
        <f>IF(Table1[[#This Row],[discount_percentage]] &lt;=20%, "0-20%",IF(Table1[[#This Row],[discount_percentage]] &lt;=50%, "20-50%", IF(Table1[[#This Row],[discount_percentage]] &lt;=70%, "50-70%", "70-100%" )))</f>
        <v>20-50%</v>
      </c>
      <c r="J1327" s="1" t="str">
        <f>IF(Table1[[#This Row],[discount_percentage]] &gt;= 50%, "Over 50% discount", "Below 50% discount")</f>
        <v>Below 50% discount</v>
      </c>
      <c r="K1327" s="4">
        <v>0.35</v>
      </c>
      <c r="L1327">
        <v>4</v>
      </c>
      <c r="M1327">
        <f>ROUND(Table1[[#This Row],[rating]], 0)</f>
        <v>4</v>
      </c>
      <c r="N1327" s="1">
        <v>11206</v>
      </c>
      <c r="O1327" s="1">
        <f>Table1[[#This Row],[rating]]*Table1[[#This Row],[ rating_count ]]</f>
        <v>44824</v>
      </c>
      <c r="P1327" s="1" t="str">
        <f>IF(Table1[[#This Row],[ rating_count ]]&lt;= 1000, "&lt;=1000", "&gt;=1000" )</f>
        <v>&gt;=1000</v>
      </c>
      <c r="Q1327" s="1">
        <f>Table1[[#This Row],[ rating_count ]]*Table1[[#This Row],[actual_price]]</f>
        <v>274547000</v>
      </c>
      <c r="R1327" t="s">
        <v>11957</v>
      </c>
      <c r="S1327" s="6" t="s">
        <v>9306</v>
      </c>
      <c r="T1327" t="s">
        <v>8493</v>
      </c>
      <c r="U1327" t="s">
        <v>9307</v>
      </c>
      <c r="V1327">
        <f>IF(TRIM(Table1[[#This Row],[review_id]])="", 0, LEN(Table1[[#This Row],[review_id]]) - LEN(SUBSTITUTE(Table1[[#This Row],[review_id]], ",", "")) + 1)</f>
        <v>8</v>
      </c>
      <c r="W1327" t="s">
        <v>9308</v>
      </c>
      <c r="X1327" t="s">
        <v>9309</v>
      </c>
      <c r="Y1327" t="s">
        <v>9310</v>
      </c>
      <c r="Z1327" t="s">
        <v>9311</v>
      </c>
    </row>
    <row r="1328" spans="1:26" hidden="1" x14ac:dyDescent="0.25">
      <c r="A1328" t="s">
        <v>9312</v>
      </c>
      <c r="B1328" t="s">
        <v>10768</v>
      </c>
      <c r="C1328" t="s">
        <v>9505</v>
      </c>
      <c r="D1328" t="str">
        <f>TRIM(LEFT(SUBSTITUTE(SUBSTITUTE(SUBSTITUTE(Table1[[#This Row],[Product_category]],"&amp;"," &amp; "),"HomeImprovement","Home Improvement"),"Car&amp;Motorbike","Car &amp; Motorbike"),999))</f>
        <v>Home &amp; Kitchen</v>
      </c>
      <c r="E1328" t="s">
        <v>9519</v>
      </c>
      <c r="F1328" s="1">
        <v>3645</v>
      </c>
      <c r="G1328" s="1">
        <v>6070</v>
      </c>
      <c r="H1328" s="1" t="str">
        <f>IF(Table1[[#This Row],[actual_price]]&lt;500,"&lt;500",
   IF(Table1[[#This Row],[actual_price]]&lt;=1000,"500–1000",IF(Table1[[#This Row],[actual_price]]&lt;=10000, "1000-10000",IF(Table1[[#This Row],[actual_price]]&lt;=50000, "10000-50000",IF(Table1[[#This Row],[actual_price]]&lt;=100000, "50000-100000","&gt;100000")))))</f>
        <v>1000-10000</v>
      </c>
      <c r="I1328" s="1" t="str">
        <f>IF(Table1[[#This Row],[discount_percentage]] &lt;=20%, "0-20%",IF(Table1[[#This Row],[discount_percentage]] &lt;=50%, "20-50%", IF(Table1[[#This Row],[discount_percentage]] &lt;=70%, "50-70%", "70-100%" )))</f>
        <v>20-50%</v>
      </c>
      <c r="J1328" s="1" t="str">
        <f>IF(Table1[[#This Row],[discount_percentage]] &gt;= 50%, "Over 50% discount", "Below 50% discount")</f>
        <v>Below 50% discount</v>
      </c>
      <c r="K1328" s="4">
        <v>0.4</v>
      </c>
      <c r="L1328">
        <v>4.2</v>
      </c>
      <c r="M1328">
        <f>ROUND(Table1[[#This Row],[rating]], 0)</f>
        <v>4</v>
      </c>
      <c r="N1328">
        <v>561</v>
      </c>
      <c r="O1328" s="1">
        <f>Table1[[#This Row],[rating]]*Table1[[#This Row],[ rating_count ]]</f>
        <v>2356.2000000000003</v>
      </c>
      <c r="P1328" s="1" t="str">
        <f>IF(Table1[[#This Row],[ rating_count ]]&lt;= 1000, "&lt;=1000", "&gt;=1000" )</f>
        <v>&lt;=1000</v>
      </c>
      <c r="Q1328" s="1">
        <f>Table1[[#This Row],[ rating_count ]]*Table1[[#This Row],[actual_price]]</f>
        <v>3405270</v>
      </c>
      <c r="R1328" t="s">
        <v>11958</v>
      </c>
      <c r="S1328" s="6" t="s">
        <v>9313</v>
      </c>
      <c r="T1328" t="s">
        <v>12387</v>
      </c>
      <c r="U1328" t="s">
        <v>9314</v>
      </c>
      <c r="V1328">
        <f>IF(TRIM(Table1[[#This Row],[review_id]])="", 0, LEN(Table1[[#This Row],[review_id]]) - LEN(SUBSTITUTE(Table1[[#This Row],[review_id]], ",", "")) + 1)</f>
        <v>8</v>
      </c>
      <c r="W1328" t="s">
        <v>9315</v>
      </c>
      <c r="X1328" t="s">
        <v>9316</v>
      </c>
      <c r="Y1328" t="s">
        <v>9317</v>
      </c>
      <c r="Z1328" t="s">
        <v>9318</v>
      </c>
    </row>
    <row r="1329" spans="1:26" hidden="1" x14ac:dyDescent="0.25">
      <c r="A1329" t="s">
        <v>9319</v>
      </c>
      <c r="B1329" t="s">
        <v>10769</v>
      </c>
      <c r="C1329" t="s">
        <v>9505</v>
      </c>
      <c r="D1329" t="str">
        <f>TRIM(LEFT(SUBSTITUTE(SUBSTITUTE(SUBSTITUTE(Table1[[#This Row],[Product_category]],"&amp;"," &amp; "),"HomeImprovement","Home Improvement"),"Car&amp;Motorbike","Car &amp; Motorbike"),999))</f>
        <v>Home &amp; Kitchen</v>
      </c>
      <c r="E1329" s="1" t="s">
        <v>9519</v>
      </c>
      <c r="F1329">
        <v>375</v>
      </c>
      <c r="G1329">
        <v>999</v>
      </c>
      <c r="H1329" t="str">
        <f>IF(Table1[[#This Row],[actual_price]]&lt;500,"&lt;500",
   IF(Table1[[#This Row],[actual_price]]&lt;=1000,"500–1000",IF(Table1[[#This Row],[actual_price]]&lt;=10000, "1000-10000",IF(Table1[[#This Row],[actual_price]]&lt;=50000, "10000-50000",IF(Table1[[#This Row],[actual_price]]&lt;=100000, "50000-100000","&gt;100000")))))</f>
        <v>500–1000</v>
      </c>
      <c r="I1329" t="str">
        <f>IF(Table1[[#This Row],[discount_percentage]] &lt;=20%, "0-20%",IF(Table1[[#This Row],[discount_percentage]] &lt;=50%, "20-50%", IF(Table1[[#This Row],[discount_percentage]] &lt;=70%, "50-70%", "70-100%" )))</f>
        <v>50-70%</v>
      </c>
      <c r="J1329" s="1" t="str">
        <f>IF(Table1[[#This Row],[discount_percentage]] &gt;= 50%, "Over 50% discount", "Below 50% discount")</f>
        <v>Over 50% discount</v>
      </c>
      <c r="K1329" s="4">
        <v>0.62</v>
      </c>
      <c r="L1329">
        <v>3.6</v>
      </c>
      <c r="M1329">
        <f>ROUND(Table1[[#This Row],[rating]], 0)</f>
        <v>4</v>
      </c>
      <c r="N1329" s="1">
        <v>1988</v>
      </c>
      <c r="O1329" s="1">
        <f>Table1[[#This Row],[rating]]*Table1[[#This Row],[ rating_count ]]</f>
        <v>7156.8</v>
      </c>
      <c r="P1329" s="1" t="str">
        <f>IF(Table1[[#This Row],[ rating_count ]]&lt;= 1000, "&lt;=1000", "&gt;=1000" )</f>
        <v>&gt;=1000</v>
      </c>
      <c r="Q1329" s="1">
        <f>Table1[[#This Row],[ rating_count ]]*Table1[[#This Row],[actual_price]]</f>
        <v>1986012</v>
      </c>
      <c r="R1329" t="s">
        <v>11959</v>
      </c>
      <c r="S1329" s="6" t="s">
        <v>9320</v>
      </c>
      <c r="T1329" t="s">
        <v>8508</v>
      </c>
      <c r="U1329" t="s">
        <v>9321</v>
      </c>
      <c r="V1329">
        <f>IF(TRIM(Table1[[#This Row],[review_id]])="", 0, LEN(Table1[[#This Row],[review_id]]) - LEN(SUBSTITUTE(Table1[[#This Row],[review_id]], ",", "")) + 1)</f>
        <v>8</v>
      </c>
      <c r="W1329" t="s">
        <v>9322</v>
      </c>
      <c r="X1329" t="s">
        <v>9323</v>
      </c>
      <c r="Y1329" t="s">
        <v>9324</v>
      </c>
      <c r="Z1329" t="s">
        <v>9325</v>
      </c>
    </row>
    <row r="1330" spans="1:26" hidden="1" x14ac:dyDescent="0.25">
      <c r="A1330" t="s">
        <v>9326</v>
      </c>
      <c r="B1330" t="s">
        <v>10770</v>
      </c>
      <c r="C1330" t="s">
        <v>9505</v>
      </c>
      <c r="D1330" t="str">
        <f>TRIM(LEFT(SUBSTITUTE(SUBSTITUTE(SUBSTITUTE(Table1[[#This Row],[Product_category]],"&amp;"," &amp; "),"HomeImprovement","Home Improvement"),"Car&amp;Motorbike","Car &amp; Motorbike"),999))</f>
        <v>Home &amp; Kitchen</v>
      </c>
      <c r="E1330" s="1" t="s">
        <v>9520</v>
      </c>
      <c r="F1330" s="1">
        <v>2976</v>
      </c>
      <c r="G1330" s="1">
        <v>3945</v>
      </c>
      <c r="H1330" s="1" t="str">
        <f>IF(Table1[[#This Row],[actual_price]]&lt;500,"&lt;500",
   IF(Table1[[#This Row],[actual_price]]&lt;=1000,"500–1000",IF(Table1[[#This Row],[actual_price]]&lt;=10000, "1000-10000",IF(Table1[[#This Row],[actual_price]]&lt;=50000, "10000-50000",IF(Table1[[#This Row],[actual_price]]&lt;=100000, "50000-100000","&gt;100000")))))</f>
        <v>1000-10000</v>
      </c>
      <c r="I1330" s="1" t="str">
        <f>IF(Table1[[#This Row],[discount_percentage]] &lt;=20%, "0-20%",IF(Table1[[#This Row],[discount_percentage]] &lt;=50%, "20-50%", IF(Table1[[#This Row],[discount_percentage]] &lt;=70%, "50-70%", "70-100%" )))</f>
        <v>20-50%</v>
      </c>
      <c r="J1330" s="1" t="str">
        <f>IF(Table1[[#This Row],[discount_percentage]] &gt;= 50%, "Over 50% discount", "Below 50% discount")</f>
        <v>Below 50% discount</v>
      </c>
      <c r="K1330" s="4">
        <v>0.25</v>
      </c>
      <c r="L1330">
        <v>4.2</v>
      </c>
      <c r="M1330">
        <f>ROUND(Table1[[#This Row],[rating]], 0)</f>
        <v>4</v>
      </c>
      <c r="N1330" s="1">
        <v>3740</v>
      </c>
      <c r="O1330" s="1">
        <f>Table1[[#This Row],[rating]]*Table1[[#This Row],[ rating_count ]]</f>
        <v>15708</v>
      </c>
      <c r="P1330" s="1" t="str">
        <f>IF(Table1[[#This Row],[ rating_count ]]&lt;= 1000, "&lt;=1000", "&gt;=1000" )</f>
        <v>&gt;=1000</v>
      </c>
      <c r="Q1330" s="1">
        <f>Table1[[#This Row],[ rating_count ]]*Table1[[#This Row],[actual_price]]</f>
        <v>14754300</v>
      </c>
      <c r="R1330" t="s">
        <v>11960</v>
      </c>
      <c r="S1330" s="6" t="s">
        <v>9327</v>
      </c>
      <c r="T1330" t="s">
        <v>12388</v>
      </c>
      <c r="U1330" t="s">
        <v>9328</v>
      </c>
      <c r="V1330">
        <f>IF(TRIM(Table1[[#This Row],[review_id]])="", 0, LEN(Table1[[#This Row],[review_id]]) - LEN(SUBSTITUTE(Table1[[#This Row],[review_id]], ",", "")) + 1)</f>
        <v>8</v>
      </c>
      <c r="W1330" t="s">
        <v>9329</v>
      </c>
      <c r="X1330" t="s">
        <v>9330</v>
      </c>
      <c r="Y1330" t="s">
        <v>9331</v>
      </c>
      <c r="Z1330" t="s">
        <v>9332</v>
      </c>
    </row>
    <row r="1331" spans="1:26" hidden="1" x14ac:dyDescent="0.25">
      <c r="A1331" t="s">
        <v>9333</v>
      </c>
      <c r="B1331" t="s">
        <v>10771</v>
      </c>
      <c r="C1331" t="s">
        <v>9505</v>
      </c>
      <c r="D1331" t="str">
        <f>TRIM(LEFT(SUBSTITUTE(SUBSTITUTE(SUBSTITUTE(Table1[[#This Row],[Product_category]],"&amp;"," &amp; "),"HomeImprovement","Home Improvement"),"Car&amp;Motorbike","Car &amp; Motorbike"),999))</f>
        <v>Home &amp; Kitchen</v>
      </c>
      <c r="E1331" s="1" t="s">
        <v>9519</v>
      </c>
      <c r="F1331" s="1">
        <v>1099</v>
      </c>
      <c r="G1331" s="1">
        <v>1499</v>
      </c>
      <c r="H1331" s="1" t="str">
        <f>IF(Table1[[#This Row],[actual_price]]&lt;500,"&lt;500",
   IF(Table1[[#This Row],[actual_price]]&lt;=1000,"500–1000",IF(Table1[[#This Row],[actual_price]]&lt;=10000, "1000-10000",IF(Table1[[#This Row],[actual_price]]&lt;=50000, "10000-50000",IF(Table1[[#This Row],[actual_price]]&lt;=100000, "50000-100000","&gt;100000")))))</f>
        <v>1000-10000</v>
      </c>
      <c r="I1331" s="1" t="str">
        <f>IF(Table1[[#This Row],[discount_percentage]] &lt;=20%, "0-20%",IF(Table1[[#This Row],[discount_percentage]] &lt;=50%, "20-50%", IF(Table1[[#This Row],[discount_percentage]] &lt;=70%, "50-70%", "70-100%" )))</f>
        <v>20-50%</v>
      </c>
      <c r="J1331" s="1" t="str">
        <f>IF(Table1[[#This Row],[discount_percentage]] &gt;= 50%, "Over 50% discount", "Below 50% discount")</f>
        <v>Below 50% discount</v>
      </c>
      <c r="K1331" s="4">
        <v>0.27</v>
      </c>
      <c r="L1331">
        <v>4.0999999999999996</v>
      </c>
      <c r="M1331">
        <f>ROUND(Table1[[#This Row],[rating]], 0)</f>
        <v>4</v>
      </c>
      <c r="N1331" s="1">
        <v>4401</v>
      </c>
      <c r="O1331" s="1">
        <f>Table1[[#This Row],[rating]]*Table1[[#This Row],[ rating_count ]]</f>
        <v>18044.099999999999</v>
      </c>
      <c r="P1331" s="1" t="str">
        <f>IF(Table1[[#This Row],[ rating_count ]]&lt;= 1000, "&lt;=1000", "&gt;=1000" )</f>
        <v>&gt;=1000</v>
      </c>
      <c r="Q1331" s="1">
        <f>Table1[[#This Row],[ rating_count ]]*Table1[[#This Row],[actual_price]]</f>
        <v>6597099</v>
      </c>
      <c r="R1331" t="s">
        <v>11961</v>
      </c>
      <c r="S1331" s="6" t="s">
        <v>9334</v>
      </c>
      <c r="T1331" t="s">
        <v>8523</v>
      </c>
      <c r="U1331" t="s">
        <v>9335</v>
      </c>
      <c r="V1331">
        <f>IF(TRIM(Table1[[#This Row],[review_id]])="", 0, LEN(Table1[[#This Row],[review_id]]) - LEN(SUBSTITUTE(Table1[[#This Row],[review_id]], ",", "")) + 1)</f>
        <v>8</v>
      </c>
      <c r="W1331" t="s">
        <v>9336</v>
      </c>
      <c r="X1331" t="s">
        <v>9337</v>
      </c>
      <c r="Y1331" t="s">
        <v>9338</v>
      </c>
      <c r="Z1331" t="s">
        <v>9339</v>
      </c>
    </row>
    <row r="1332" spans="1:26" hidden="1" x14ac:dyDescent="0.25">
      <c r="A1332" t="s">
        <v>9340</v>
      </c>
      <c r="B1332" t="s">
        <v>10772</v>
      </c>
      <c r="C1332" t="s">
        <v>9505</v>
      </c>
      <c r="D1332" t="str">
        <f>TRIM(LEFT(SUBSTITUTE(SUBSTITUTE(SUBSTITUTE(Table1[[#This Row],[Product_category]],"&amp;"," &amp; "),"HomeImprovement","Home Improvement"),"Car&amp;Motorbike","Car &amp; Motorbike"),999))</f>
        <v>Home &amp; Kitchen</v>
      </c>
      <c r="E1332" t="s">
        <v>9519</v>
      </c>
      <c r="F1332" s="1">
        <v>2575</v>
      </c>
      <c r="G1332" s="1">
        <v>6700</v>
      </c>
      <c r="H1332" s="1" t="str">
        <f>IF(Table1[[#This Row],[actual_price]]&lt;500,"&lt;500",
   IF(Table1[[#This Row],[actual_price]]&lt;=1000,"500–1000",IF(Table1[[#This Row],[actual_price]]&lt;=10000, "1000-10000",IF(Table1[[#This Row],[actual_price]]&lt;=50000, "10000-50000",IF(Table1[[#This Row],[actual_price]]&lt;=100000, "50000-100000","&gt;100000")))))</f>
        <v>1000-10000</v>
      </c>
      <c r="I1332" s="1" t="str">
        <f>IF(Table1[[#This Row],[discount_percentage]] &lt;=20%, "0-20%",IF(Table1[[#This Row],[discount_percentage]] &lt;=50%, "20-50%", IF(Table1[[#This Row],[discount_percentage]] &lt;=70%, "50-70%", "70-100%" )))</f>
        <v>50-70%</v>
      </c>
      <c r="J1332" s="1" t="str">
        <f>IF(Table1[[#This Row],[discount_percentage]] &gt;= 50%, "Over 50% discount", "Below 50% discount")</f>
        <v>Over 50% discount</v>
      </c>
      <c r="K1332" s="4">
        <v>0.62</v>
      </c>
      <c r="L1332">
        <v>4.2</v>
      </c>
      <c r="M1332">
        <f>ROUND(Table1[[#This Row],[rating]], 0)</f>
        <v>4</v>
      </c>
      <c r="N1332">
        <v>611</v>
      </c>
      <c r="O1332" s="1">
        <f>Table1[[#This Row],[rating]]*Table1[[#This Row],[ rating_count ]]</f>
        <v>2566.2000000000003</v>
      </c>
      <c r="P1332" s="1" t="str">
        <f>IF(Table1[[#This Row],[ rating_count ]]&lt;= 1000, "&lt;=1000", "&gt;=1000" )</f>
        <v>&lt;=1000</v>
      </c>
      <c r="Q1332" s="1">
        <f>Table1[[#This Row],[ rating_count ]]*Table1[[#This Row],[actual_price]]</f>
        <v>4093700</v>
      </c>
      <c r="R1332" t="s">
        <v>11962</v>
      </c>
      <c r="S1332" s="6" t="s">
        <v>9341</v>
      </c>
      <c r="T1332" t="s">
        <v>12389</v>
      </c>
      <c r="U1332" t="s">
        <v>9342</v>
      </c>
      <c r="V1332">
        <f>IF(TRIM(Table1[[#This Row],[review_id]])="", 0, LEN(Table1[[#This Row],[review_id]]) - LEN(SUBSTITUTE(Table1[[#This Row],[review_id]], ",", "")) + 1)</f>
        <v>8</v>
      </c>
      <c r="W1332" t="s">
        <v>9343</v>
      </c>
      <c r="X1332" t="s">
        <v>9344</v>
      </c>
      <c r="Y1332" t="s">
        <v>9345</v>
      </c>
      <c r="Z1332" t="s">
        <v>9346</v>
      </c>
    </row>
    <row r="1333" spans="1:26" hidden="1" x14ac:dyDescent="0.25">
      <c r="A1333" t="s">
        <v>9347</v>
      </c>
      <c r="B1333" t="s">
        <v>10773</v>
      </c>
      <c r="C1333" t="s">
        <v>9505</v>
      </c>
      <c r="D1333" t="str">
        <f>TRIM(LEFT(SUBSTITUTE(SUBSTITUTE(SUBSTITUTE(Table1[[#This Row],[Product_category]],"&amp;"," &amp; "),"HomeImprovement","Home Improvement"),"Car&amp;Motorbike","Car &amp; Motorbike"),999))</f>
        <v>Home &amp; Kitchen</v>
      </c>
      <c r="E1333" t="s">
        <v>9520</v>
      </c>
      <c r="F1333" s="1">
        <v>1649</v>
      </c>
      <c r="G1333" s="1">
        <v>2800</v>
      </c>
      <c r="H1333" s="1" t="str">
        <f>IF(Table1[[#This Row],[actual_price]]&lt;500,"&lt;500",
   IF(Table1[[#This Row],[actual_price]]&lt;=1000,"500–1000",IF(Table1[[#This Row],[actual_price]]&lt;=10000, "1000-10000",IF(Table1[[#This Row],[actual_price]]&lt;=50000, "10000-50000",IF(Table1[[#This Row],[actual_price]]&lt;=100000, "50000-100000","&gt;100000")))))</f>
        <v>1000-10000</v>
      </c>
      <c r="I1333" s="1" t="str">
        <f>IF(Table1[[#This Row],[discount_percentage]] &lt;=20%, "0-20%",IF(Table1[[#This Row],[discount_percentage]] &lt;=50%, "20-50%", IF(Table1[[#This Row],[discount_percentage]] &lt;=70%, "50-70%", "70-100%" )))</f>
        <v>20-50%</v>
      </c>
      <c r="J1333" s="1" t="str">
        <f>IF(Table1[[#This Row],[discount_percentage]] &gt;= 50%, "Over 50% discount", "Below 50% discount")</f>
        <v>Below 50% discount</v>
      </c>
      <c r="K1333" s="4">
        <v>0.41</v>
      </c>
      <c r="L1333">
        <v>3.9</v>
      </c>
      <c r="M1333">
        <f>ROUND(Table1[[#This Row],[rating]], 0)</f>
        <v>4</v>
      </c>
      <c r="N1333" s="1">
        <v>2162</v>
      </c>
      <c r="O1333" s="1">
        <f>Table1[[#This Row],[rating]]*Table1[[#This Row],[ rating_count ]]</f>
        <v>8431.7999999999993</v>
      </c>
      <c r="P1333" s="1" t="str">
        <f>IF(Table1[[#This Row],[ rating_count ]]&lt;= 1000, "&lt;=1000", "&gt;=1000" )</f>
        <v>&gt;=1000</v>
      </c>
      <c r="Q1333" s="1">
        <f>Table1[[#This Row],[ rating_count ]]*Table1[[#This Row],[actual_price]]</f>
        <v>6053600</v>
      </c>
      <c r="R1333" t="s">
        <v>11963</v>
      </c>
      <c r="S1333" s="6" t="s">
        <v>9348</v>
      </c>
      <c r="T1333" t="s">
        <v>8538</v>
      </c>
      <c r="U1333" t="s">
        <v>9349</v>
      </c>
      <c r="V1333">
        <f>IF(TRIM(Table1[[#This Row],[review_id]])="", 0, LEN(Table1[[#This Row],[review_id]]) - LEN(SUBSTITUTE(Table1[[#This Row],[review_id]], ",", "")) + 1)</f>
        <v>8</v>
      </c>
      <c r="W1333" t="s">
        <v>9350</v>
      </c>
      <c r="X1333" t="s">
        <v>9351</v>
      </c>
      <c r="Y1333" t="s">
        <v>9352</v>
      </c>
      <c r="Z1333" t="s">
        <v>9353</v>
      </c>
    </row>
    <row r="1334" spans="1:26" hidden="1" x14ac:dyDescent="0.25">
      <c r="A1334" t="s">
        <v>9354</v>
      </c>
      <c r="B1334" t="s">
        <v>10774</v>
      </c>
      <c r="C1334" t="s">
        <v>9505</v>
      </c>
      <c r="D1334" t="str">
        <f>TRIM(LEFT(SUBSTITUTE(SUBSTITUTE(SUBSTITUTE(Table1[[#This Row],[Product_category]],"&amp;"," &amp; "),"HomeImprovement","Home Improvement"),"Car&amp;Motorbike","Car &amp; Motorbike"),999))</f>
        <v>Home &amp; Kitchen</v>
      </c>
      <c r="E1334" s="1" t="s">
        <v>9520</v>
      </c>
      <c r="F1334">
        <v>799</v>
      </c>
      <c r="G1334" s="1">
        <v>1699</v>
      </c>
      <c r="H1334" s="1" t="str">
        <f>IF(Table1[[#This Row],[actual_price]]&lt;500,"&lt;500",
   IF(Table1[[#This Row],[actual_price]]&lt;=1000,"500–1000",IF(Table1[[#This Row],[actual_price]]&lt;=10000, "1000-10000",IF(Table1[[#This Row],[actual_price]]&lt;=50000, "10000-50000",IF(Table1[[#This Row],[actual_price]]&lt;=100000, "50000-100000","&gt;100000")))))</f>
        <v>1000-10000</v>
      </c>
      <c r="I1334" s="1" t="str">
        <f>IF(Table1[[#This Row],[discount_percentage]] &lt;=20%, "0-20%",IF(Table1[[#This Row],[discount_percentage]] &lt;=50%, "20-50%", IF(Table1[[#This Row],[discount_percentage]] &lt;=70%, "50-70%", "70-100%" )))</f>
        <v>50-70%</v>
      </c>
      <c r="J1334" s="1" t="str">
        <f>IF(Table1[[#This Row],[discount_percentage]] &gt;= 50%, "Over 50% discount", "Below 50% discount")</f>
        <v>Over 50% discount</v>
      </c>
      <c r="K1334" s="4">
        <v>0.53</v>
      </c>
      <c r="L1334">
        <v>4</v>
      </c>
      <c r="M1334">
        <f>ROUND(Table1[[#This Row],[rating]], 0)</f>
        <v>4</v>
      </c>
      <c r="N1334">
        <v>97</v>
      </c>
      <c r="O1334" s="1">
        <f>Table1[[#This Row],[rating]]*Table1[[#This Row],[ rating_count ]]</f>
        <v>388</v>
      </c>
      <c r="P1334" s="1" t="str">
        <f>IF(Table1[[#This Row],[ rating_count ]]&lt;= 1000, "&lt;=1000", "&gt;=1000" )</f>
        <v>&lt;=1000</v>
      </c>
      <c r="Q1334" s="1">
        <f>Table1[[#This Row],[ rating_count ]]*Table1[[#This Row],[actual_price]]</f>
        <v>164803</v>
      </c>
      <c r="R1334" t="s">
        <v>11964</v>
      </c>
      <c r="S1334" s="6" t="s">
        <v>9355</v>
      </c>
      <c r="T1334" t="s">
        <v>12390</v>
      </c>
      <c r="U1334" t="s">
        <v>9356</v>
      </c>
      <c r="V1334">
        <f>IF(TRIM(Table1[[#This Row],[review_id]])="", 0, LEN(Table1[[#This Row],[review_id]]) - LEN(SUBSTITUTE(Table1[[#This Row],[review_id]], ",", "")) + 1)</f>
        <v>8</v>
      </c>
      <c r="W1334" t="s">
        <v>9357</v>
      </c>
      <c r="X1334" t="s">
        <v>9358</v>
      </c>
      <c r="Y1334" t="s">
        <v>9359</v>
      </c>
      <c r="Z1334" t="s">
        <v>9360</v>
      </c>
    </row>
    <row r="1335" spans="1:26" hidden="1" x14ac:dyDescent="0.25">
      <c r="A1335" t="s">
        <v>9361</v>
      </c>
      <c r="B1335" t="s">
        <v>10775</v>
      </c>
      <c r="C1335" t="s">
        <v>9505</v>
      </c>
      <c r="D1335" t="str">
        <f>TRIM(LEFT(SUBSTITUTE(SUBSTITUTE(SUBSTITUTE(Table1[[#This Row],[Product_category]],"&amp;"," &amp; "),"HomeImprovement","Home Improvement"),"Car&amp;Motorbike","Car &amp; Motorbike"),999))</f>
        <v>Home &amp; Kitchen</v>
      </c>
      <c r="E1335" t="s">
        <v>9519</v>
      </c>
      <c r="F1335">
        <v>765</v>
      </c>
      <c r="G1335">
        <v>970</v>
      </c>
      <c r="H1335" t="str">
        <f>IF(Table1[[#This Row],[actual_price]]&lt;500,"&lt;500",
   IF(Table1[[#This Row],[actual_price]]&lt;=1000,"500–1000",IF(Table1[[#This Row],[actual_price]]&lt;=10000, "1000-10000",IF(Table1[[#This Row],[actual_price]]&lt;=50000, "10000-50000",IF(Table1[[#This Row],[actual_price]]&lt;=100000, "50000-100000","&gt;100000")))))</f>
        <v>500–1000</v>
      </c>
      <c r="I1335" t="str">
        <f>IF(Table1[[#This Row],[discount_percentage]] &lt;=20%, "0-20%",IF(Table1[[#This Row],[discount_percentage]] &lt;=50%, "20-50%", IF(Table1[[#This Row],[discount_percentage]] &lt;=70%, "50-70%", "70-100%" )))</f>
        <v>20-50%</v>
      </c>
      <c r="J1335" s="1" t="str">
        <f>IF(Table1[[#This Row],[discount_percentage]] &gt;= 50%, "Over 50% discount", "Below 50% discount")</f>
        <v>Below 50% discount</v>
      </c>
      <c r="K1335" s="4">
        <v>0.21</v>
      </c>
      <c r="L1335">
        <v>4.2</v>
      </c>
      <c r="M1335">
        <f>ROUND(Table1[[#This Row],[rating]], 0)</f>
        <v>4</v>
      </c>
      <c r="N1335" s="1">
        <v>6055</v>
      </c>
      <c r="O1335" s="1">
        <f>Table1[[#This Row],[rating]]*Table1[[#This Row],[ rating_count ]]</f>
        <v>25431</v>
      </c>
      <c r="P1335" s="1" t="str">
        <f>IF(Table1[[#This Row],[ rating_count ]]&lt;= 1000, "&lt;=1000", "&gt;=1000" )</f>
        <v>&gt;=1000</v>
      </c>
      <c r="Q1335" s="1">
        <f>Table1[[#This Row],[ rating_count ]]*Table1[[#This Row],[actual_price]]</f>
        <v>5873350</v>
      </c>
      <c r="R1335" t="s">
        <v>11965</v>
      </c>
      <c r="S1335" s="6" t="s">
        <v>9362</v>
      </c>
      <c r="T1335" t="s">
        <v>8553</v>
      </c>
      <c r="U1335" t="s">
        <v>9363</v>
      </c>
      <c r="V1335">
        <f>IF(TRIM(Table1[[#This Row],[review_id]])="", 0, LEN(Table1[[#This Row],[review_id]]) - LEN(SUBSTITUTE(Table1[[#This Row],[review_id]], ",", "")) + 1)</f>
        <v>8</v>
      </c>
      <c r="W1335" t="s">
        <v>9364</v>
      </c>
      <c r="X1335" t="s">
        <v>9365</v>
      </c>
      <c r="Y1335" t="s">
        <v>9366</v>
      </c>
      <c r="Z1335" t="s">
        <v>9367</v>
      </c>
    </row>
    <row r="1336" spans="1:26" hidden="1" x14ac:dyDescent="0.25">
      <c r="A1336" t="s">
        <v>9368</v>
      </c>
      <c r="B1336" t="s">
        <v>10776</v>
      </c>
      <c r="C1336" t="s">
        <v>9505</v>
      </c>
      <c r="D1336" t="str">
        <f>TRIM(LEFT(SUBSTITUTE(SUBSTITUTE(SUBSTITUTE(Table1[[#This Row],[Product_category]],"&amp;"," &amp; "),"HomeImprovement","Home Improvement"),"Car&amp;Motorbike","Car &amp; Motorbike"),999))</f>
        <v>Home &amp; Kitchen</v>
      </c>
      <c r="E1336" t="s">
        <v>9519</v>
      </c>
      <c r="F1336">
        <v>999</v>
      </c>
      <c r="G1336" s="1">
        <v>1500</v>
      </c>
      <c r="H1336" s="1" t="str">
        <f>IF(Table1[[#This Row],[actual_price]]&lt;500,"&lt;500",
   IF(Table1[[#This Row],[actual_price]]&lt;=1000,"500–1000",IF(Table1[[#This Row],[actual_price]]&lt;=10000, "1000-10000",IF(Table1[[#This Row],[actual_price]]&lt;=50000, "10000-50000",IF(Table1[[#This Row],[actual_price]]&lt;=100000, "50000-100000","&gt;100000")))))</f>
        <v>1000-10000</v>
      </c>
      <c r="I1336" s="1" t="str">
        <f>IF(Table1[[#This Row],[discount_percentage]] &lt;=20%, "0-20%",IF(Table1[[#This Row],[discount_percentage]] &lt;=50%, "20-50%", IF(Table1[[#This Row],[discount_percentage]] &lt;=70%, "50-70%", "70-100%" )))</f>
        <v>20-50%</v>
      </c>
      <c r="J1336" s="1" t="str">
        <f>IF(Table1[[#This Row],[discount_percentage]] &gt;= 50%, "Over 50% discount", "Below 50% discount")</f>
        <v>Below 50% discount</v>
      </c>
      <c r="K1336" s="4">
        <v>0.33</v>
      </c>
      <c r="L1336">
        <v>4.2</v>
      </c>
      <c r="M1336">
        <f>ROUND(Table1[[#This Row],[rating]], 0)</f>
        <v>4</v>
      </c>
      <c r="N1336">
        <v>386</v>
      </c>
      <c r="O1336" s="1">
        <f>Table1[[#This Row],[rating]]*Table1[[#This Row],[ rating_count ]]</f>
        <v>1621.2</v>
      </c>
      <c r="P1336" s="1" t="str">
        <f>IF(Table1[[#This Row],[ rating_count ]]&lt;= 1000, "&lt;=1000", "&gt;=1000" )</f>
        <v>&lt;=1000</v>
      </c>
      <c r="Q1336" s="1">
        <f>Table1[[#This Row],[ rating_count ]]*Table1[[#This Row],[actual_price]]</f>
        <v>579000</v>
      </c>
      <c r="R1336" t="s">
        <v>11966</v>
      </c>
      <c r="S1336" s="6" t="s">
        <v>9369</v>
      </c>
      <c r="T1336" t="s">
        <v>12391</v>
      </c>
      <c r="U1336" t="s">
        <v>9370</v>
      </c>
      <c r="V1336">
        <f>IF(TRIM(Table1[[#This Row],[review_id]])="", 0, LEN(Table1[[#This Row],[review_id]]) - LEN(SUBSTITUTE(Table1[[#This Row],[review_id]], ",", "")) + 1)</f>
        <v>8</v>
      </c>
      <c r="W1336" t="s">
        <v>9371</v>
      </c>
      <c r="X1336" t="s">
        <v>9372</v>
      </c>
      <c r="Y1336" t="s">
        <v>9373</v>
      </c>
      <c r="Z1336" t="s">
        <v>9374</v>
      </c>
    </row>
    <row r="1337" spans="1:26" hidden="1" x14ac:dyDescent="0.25">
      <c r="A1337" t="s">
        <v>9375</v>
      </c>
      <c r="B1337" t="s">
        <v>10777</v>
      </c>
      <c r="C1337" t="s">
        <v>9505</v>
      </c>
      <c r="D1337" t="str">
        <f>TRIM(LEFT(SUBSTITUTE(SUBSTITUTE(SUBSTITUTE(Table1[[#This Row],[Product_category]],"&amp;"," &amp; "),"HomeImprovement","Home Improvement"),"Car&amp;Motorbike","Car &amp; Motorbike"),999))</f>
        <v>Home &amp; Kitchen</v>
      </c>
      <c r="E1337" t="s">
        <v>9519</v>
      </c>
      <c r="F1337">
        <v>587</v>
      </c>
      <c r="G1337" s="1">
        <v>1295</v>
      </c>
      <c r="H1337" s="1" t="str">
        <f>IF(Table1[[#This Row],[actual_price]]&lt;500,"&lt;500",
   IF(Table1[[#This Row],[actual_price]]&lt;=1000,"500–1000",IF(Table1[[#This Row],[actual_price]]&lt;=10000, "1000-10000",IF(Table1[[#This Row],[actual_price]]&lt;=50000, "10000-50000",IF(Table1[[#This Row],[actual_price]]&lt;=100000, "50000-100000","&gt;100000")))))</f>
        <v>1000-10000</v>
      </c>
      <c r="I1337" s="1" t="str">
        <f>IF(Table1[[#This Row],[discount_percentage]] &lt;=20%, "0-20%",IF(Table1[[#This Row],[discount_percentage]] &lt;=50%, "20-50%", IF(Table1[[#This Row],[discount_percentage]] &lt;=70%, "50-70%", "70-100%" )))</f>
        <v>50-70%</v>
      </c>
      <c r="J1337" s="1" t="str">
        <f>IF(Table1[[#This Row],[discount_percentage]] &gt;= 50%, "Over 50% discount", "Below 50% discount")</f>
        <v>Over 50% discount</v>
      </c>
      <c r="K1337" s="4">
        <v>0.55000000000000004</v>
      </c>
      <c r="L1337">
        <v>4.0999999999999996</v>
      </c>
      <c r="M1337">
        <f>ROUND(Table1[[#This Row],[rating]], 0)</f>
        <v>4</v>
      </c>
      <c r="N1337">
        <v>557</v>
      </c>
      <c r="O1337" s="1">
        <f>Table1[[#This Row],[rating]]*Table1[[#This Row],[ rating_count ]]</f>
        <v>2283.6999999999998</v>
      </c>
      <c r="P1337" s="1" t="str">
        <f>IF(Table1[[#This Row],[ rating_count ]]&lt;= 1000, "&lt;=1000", "&gt;=1000" )</f>
        <v>&lt;=1000</v>
      </c>
      <c r="Q1337" s="1">
        <f>Table1[[#This Row],[ rating_count ]]*Table1[[#This Row],[actual_price]]</f>
        <v>721315</v>
      </c>
      <c r="R1337" t="s">
        <v>11967</v>
      </c>
      <c r="S1337" s="6" t="s">
        <v>9376</v>
      </c>
      <c r="T1337" t="s">
        <v>8568</v>
      </c>
      <c r="U1337" t="s">
        <v>9377</v>
      </c>
      <c r="V1337">
        <f>IF(TRIM(Table1[[#This Row],[review_id]])="", 0, LEN(Table1[[#This Row],[review_id]]) - LEN(SUBSTITUTE(Table1[[#This Row],[review_id]], ",", "")) + 1)</f>
        <v>8</v>
      </c>
      <c r="W1337" t="s">
        <v>9378</v>
      </c>
      <c r="X1337" t="s">
        <v>9379</v>
      </c>
      <c r="Y1337" t="s">
        <v>9380</v>
      </c>
      <c r="Z1337" t="s">
        <v>9381</v>
      </c>
    </row>
    <row r="1338" spans="1:26" hidden="1" x14ac:dyDescent="0.25">
      <c r="A1338" t="s">
        <v>9382</v>
      </c>
      <c r="B1338" t="s">
        <v>10778</v>
      </c>
      <c r="C1338" t="s">
        <v>9505</v>
      </c>
      <c r="D1338" t="str">
        <f>TRIM(LEFT(SUBSTITUTE(SUBSTITUTE(SUBSTITUTE(Table1[[#This Row],[Product_category]],"&amp;"," &amp; "),"HomeImprovement","Home Improvement"),"Car&amp;Motorbike","Car &amp; Motorbike"),999))</f>
        <v>Home &amp; Kitchen</v>
      </c>
      <c r="E1338" t="s">
        <v>9519</v>
      </c>
      <c r="F1338" s="1">
        <v>12609</v>
      </c>
      <c r="G1338" s="1">
        <v>23999</v>
      </c>
      <c r="H1338" s="1" t="str">
        <f>IF(Table1[[#This Row],[actual_price]]&lt;500,"&lt;500",
   IF(Table1[[#This Row],[actual_price]]&lt;=1000,"500–1000",IF(Table1[[#This Row],[actual_price]]&lt;=10000, "1000-10000",IF(Table1[[#This Row],[actual_price]]&lt;=50000, "10000-50000",IF(Table1[[#This Row],[actual_price]]&lt;=100000, "50000-100000","&gt;100000")))))</f>
        <v>10000-50000</v>
      </c>
      <c r="I1338" s="1" t="str">
        <f>IF(Table1[[#This Row],[discount_percentage]] &lt;=20%, "0-20%",IF(Table1[[#This Row],[discount_percentage]] &lt;=50%, "20-50%", IF(Table1[[#This Row],[discount_percentage]] &lt;=70%, "50-70%", "70-100%" )))</f>
        <v>20-50%</v>
      </c>
      <c r="J1338" s="1" t="str">
        <f>IF(Table1[[#This Row],[discount_percentage]] &gt;= 50%, "Over 50% discount", "Below 50% discount")</f>
        <v>Below 50% discount</v>
      </c>
      <c r="K1338" s="4">
        <v>0.47</v>
      </c>
      <c r="L1338">
        <v>4.4000000000000004</v>
      </c>
      <c r="M1338">
        <f>ROUND(Table1[[#This Row],[rating]], 0)</f>
        <v>4</v>
      </c>
      <c r="N1338" s="1">
        <v>2288</v>
      </c>
      <c r="O1338" s="1">
        <f>Table1[[#This Row],[rating]]*Table1[[#This Row],[ rating_count ]]</f>
        <v>10067.200000000001</v>
      </c>
      <c r="P1338" s="1" t="str">
        <f>IF(Table1[[#This Row],[ rating_count ]]&lt;= 1000, "&lt;=1000", "&gt;=1000" )</f>
        <v>&gt;=1000</v>
      </c>
      <c r="Q1338" s="1">
        <f>Table1[[#This Row],[ rating_count ]]*Table1[[#This Row],[actual_price]]</f>
        <v>54909712</v>
      </c>
      <c r="R1338" t="s">
        <v>11968</v>
      </c>
      <c r="S1338" s="6" t="s">
        <v>9383</v>
      </c>
      <c r="T1338" t="s">
        <v>12392</v>
      </c>
      <c r="U1338" t="s">
        <v>9384</v>
      </c>
      <c r="V1338">
        <f>IF(TRIM(Table1[[#This Row],[review_id]])="", 0, LEN(Table1[[#This Row],[review_id]]) - LEN(SUBSTITUTE(Table1[[#This Row],[review_id]], ",", "")) + 1)</f>
        <v>8</v>
      </c>
      <c r="W1338" t="s">
        <v>9385</v>
      </c>
      <c r="X1338" t="s">
        <v>9386</v>
      </c>
      <c r="Y1338" t="s">
        <v>9387</v>
      </c>
      <c r="Z1338" t="s">
        <v>9388</v>
      </c>
    </row>
    <row r="1339" spans="1:26" hidden="1" x14ac:dyDescent="0.25">
      <c r="A1339" t="s">
        <v>9389</v>
      </c>
      <c r="B1339" t="s">
        <v>10779</v>
      </c>
      <c r="C1339" t="s">
        <v>9505</v>
      </c>
      <c r="D1339" t="str">
        <f>TRIM(LEFT(SUBSTITUTE(SUBSTITUTE(SUBSTITUTE(Table1[[#This Row],[Product_category]],"&amp;"," &amp; "),"HomeImprovement","Home Improvement"),"Car&amp;Motorbike","Car &amp; Motorbike"),999))</f>
        <v>Home &amp; Kitchen</v>
      </c>
      <c r="E1339" s="1" t="s">
        <v>9519</v>
      </c>
      <c r="F1339">
        <v>699</v>
      </c>
      <c r="G1339">
        <v>850</v>
      </c>
      <c r="H1339" t="str">
        <f>IF(Table1[[#This Row],[actual_price]]&lt;500,"&lt;500",
   IF(Table1[[#This Row],[actual_price]]&lt;=1000,"500–1000",IF(Table1[[#This Row],[actual_price]]&lt;=10000, "1000-10000",IF(Table1[[#This Row],[actual_price]]&lt;=50000, "10000-50000",IF(Table1[[#This Row],[actual_price]]&lt;=100000, "50000-100000","&gt;100000")))))</f>
        <v>500–1000</v>
      </c>
      <c r="I1339" t="str">
        <f>IF(Table1[[#This Row],[discount_percentage]] &lt;=20%, "0-20%",IF(Table1[[#This Row],[discount_percentage]] &lt;=50%, "20-50%", IF(Table1[[#This Row],[discount_percentage]] &lt;=70%, "50-70%", "70-100%" )))</f>
        <v>0-20%</v>
      </c>
      <c r="J1339" s="1" t="str">
        <f>IF(Table1[[#This Row],[discount_percentage]] &gt;= 50%, "Over 50% discount", "Below 50% discount")</f>
        <v>Below 50% discount</v>
      </c>
      <c r="K1339" s="4">
        <v>0.18</v>
      </c>
      <c r="L1339">
        <v>4.0999999999999996</v>
      </c>
      <c r="M1339">
        <f>ROUND(Table1[[#This Row],[rating]], 0)</f>
        <v>4</v>
      </c>
      <c r="N1339" s="1">
        <v>1106</v>
      </c>
      <c r="O1339" s="1">
        <f>Table1[[#This Row],[rating]]*Table1[[#This Row],[ rating_count ]]</f>
        <v>4534.5999999999995</v>
      </c>
      <c r="P1339" s="1" t="str">
        <f>IF(Table1[[#This Row],[ rating_count ]]&lt;= 1000, "&lt;=1000", "&gt;=1000" )</f>
        <v>&gt;=1000</v>
      </c>
      <c r="Q1339" s="1">
        <f>Table1[[#This Row],[ rating_count ]]*Table1[[#This Row],[actual_price]]</f>
        <v>940100</v>
      </c>
      <c r="R1339" t="s">
        <v>11969</v>
      </c>
      <c r="S1339" s="6" t="s">
        <v>9390</v>
      </c>
      <c r="T1339" t="s">
        <v>8584</v>
      </c>
      <c r="U1339" t="s">
        <v>9391</v>
      </c>
      <c r="V1339">
        <f>IF(TRIM(Table1[[#This Row],[review_id]])="", 0, LEN(Table1[[#This Row],[review_id]]) - LEN(SUBSTITUTE(Table1[[#This Row],[review_id]], ",", "")) + 1)</f>
        <v>8</v>
      </c>
      <c r="W1339" t="s">
        <v>9392</v>
      </c>
      <c r="X1339" t="s">
        <v>9393</v>
      </c>
      <c r="Y1339" t="s">
        <v>9394</v>
      </c>
      <c r="Z1339" t="s">
        <v>9395</v>
      </c>
    </row>
    <row r="1340" spans="1:26" hidden="1" x14ac:dyDescent="0.25">
      <c r="A1340" t="s">
        <v>9396</v>
      </c>
      <c r="B1340" t="s">
        <v>10780</v>
      </c>
      <c r="C1340" t="s">
        <v>9505</v>
      </c>
      <c r="D1340" t="str">
        <f>TRIM(LEFT(SUBSTITUTE(SUBSTITUTE(SUBSTITUTE(Table1[[#This Row],[Product_category]],"&amp;"," &amp; "),"HomeImprovement","Home Improvement"),"Car&amp;Motorbike","Car &amp; Motorbike"),999))</f>
        <v>Home &amp; Kitchen</v>
      </c>
      <c r="E1340" t="s">
        <v>9519</v>
      </c>
      <c r="F1340" s="1">
        <v>3799</v>
      </c>
      <c r="G1340" s="1">
        <v>6000</v>
      </c>
      <c r="H1340" s="1" t="str">
        <f>IF(Table1[[#This Row],[actual_price]]&lt;500,"&lt;500",
   IF(Table1[[#This Row],[actual_price]]&lt;=1000,"500–1000",IF(Table1[[#This Row],[actual_price]]&lt;=10000, "1000-10000",IF(Table1[[#This Row],[actual_price]]&lt;=50000, "10000-50000",IF(Table1[[#This Row],[actual_price]]&lt;=100000, "50000-100000","&gt;100000")))))</f>
        <v>1000-10000</v>
      </c>
      <c r="I1340" s="1" t="str">
        <f>IF(Table1[[#This Row],[discount_percentage]] &lt;=20%, "0-20%",IF(Table1[[#This Row],[discount_percentage]] &lt;=50%, "20-50%", IF(Table1[[#This Row],[discount_percentage]] &lt;=70%, "50-70%", "70-100%" )))</f>
        <v>20-50%</v>
      </c>
      <c r="J1340" s="1" t="str">
        <f>IF(Table1[[#This Row],[discount_percentage]] &gt;= 50%, "Over 50% discount", "Below 50% discount")</f>
        <v>Below 50% discount</v>
      </c>
      <c r="K1340" s="4">
        <v>0.37</v>
      </c>
      <c r="L1340">
        <v>4.2</v>
      </c>
      <c r="M1340">
        <f>ROUND(Table1[[#This Row],[rating]], 0)</f>
        <v>4</v>
      </c>
      <c r="N1340" s="1">
        <v>11935</v>
      </c>
      <c r="O1340" s="1">
        <f>Table1[[#This Row],[rating]]*Table1[[#This Row],[ rating_count ]]</f>
        <v>50127</v>
      </c>
      <c r="P1340" s="1" t="str">
        <f>IF(Table1[[#This Row],[ rating_count ]]&lt;= 1000, "&lt;=1000", "&gt;=1000" )</f>
        <v>&gt;=1000</v>
      </c>
      <c r="Q1340" s="1">
        <f>Table1[[#This Row],[ rating_count ]]*Table1[[#This Row],[actual_price]]</f>
        <v>71610000</v>
      </c>
      <c r="R1340" t="s">
        <v>11970</v>
      </c>
      <c r="S1340" s="6" t="s">
        <v>9397</v>
      </c>
      <c r="T1340" t="s">
        <v>12393</v>
      </c>
      <c r="U1340" t="s">
        <v>9398</v>
      </c>
      <c r="V1340">
        <f>IF(TRIM(Table1[[#This Row],[review_id]])="", 0, LEN(Table1[[#This Row],[review_id]]) - LEN(SUBSTITUTE(Table1[[#This Row],[review_id]], ",", "")) + 1)</f>
        <v>8</v>
      </c>
      <c r="W1340" t="s">
        <v>9399</v>
      </c>
      <c r="X1340" t="s">
        <v>9400</v>
      </c>
      <c r="Y1340" t="s">
        <v>9401</v>
      </c>
      <c r="Z1340" t="s">
        <v>9402</v>
      </c>
    </row>
    <row r="1341" spans="1:26" hidden="1" x14ac:dyDescent="0.25">
      <c r="A1341" t="s">
        <v>9403</v>
      </c>
      <c r="B1341" t="s">
        <v>9404</v>
      </c>
      <c r="C1341" t="s">
        <v>9505</v>
      </c>
      <c r="D1341" t="str">
        <f>TRIM(LEFT(SUBSTITUTE(SUBSTITUTE(SUBSTITUTE(Table1[[#This Row],[Product_category]],"&amp;"," &amp; "),"HomeImprovement","Home Improvement"),"Car&amp;Motorbike","Car &amp; Motorbike"),999))</f>
        <v>Home &amp; Kitchen</v>
      </c>
      <c r="E1341" s="1" t="s">
        <v>9520</v>
      </c>
      <c r="F1341">
        <v>640</v>
      </c>
      <c r="G1341" s="1">
        <v>1020</v>
      </c>
      <c r="H1341" s="1" t="str">
        <f>IF(Table1[[#This Row],[actual_price]]&lt;500,"&lt;500",
   IF(Table1[[#This Row],[actual_price]]&lt;=1000,"500–1000",IF(Table1[[#This Row],[actual_price]]&lt;=10000, "1000-10000",IF(Table1[[#This Row],[actual_price]]&lt;=50000, "10000-50000",IF(Table1[[#This Row],[actual_price]]&lt;=100000, "50000-100000","&gt;100000")))))</f>
        <v>1000-10000</v>
      </c>
      <c r="I1341" s="1" t="str">
        <f>IF(Table1[[#This Row],[discount_percentage]] &lt;=20%, "0-20%",IF(Table1[[#This Row],[discount_percentage]] &lt;=50%, "20-50%", IF(Table1[[#This Row],[discount_percentage]] &lt;=70%, "50-70%", "70-100%" )))</f>
        <v>20-50%</v>
      </c>
      <c r="J1341" s="1" t="str">
        <f>IF(Table1[[#This Row],[discount_percentage]] &gt;= 50%, "Over 50% discount", "Below 50% discount")</f>
        <v>Below 50% discount</v>
      </c>
      <c r="K1341" s="4">
        <v>0.37</v>
      </c>
      <c r="L1341">
        <v>4.0999999999999996</v>
      </c>
      <c r="M1341">
        <f>ROUND(Table1[[#This Row],[rating]], 0)</f>
        <v>4</v>
      </c>
      <c r="N1341" s="1">
        <v>5059</v>
      </c>
      <c r="O1341" s="1">
        <f>Table1[[#This Row],[rating]]*Table1[[#This Row],[ rating_count ]]</f>
        <v>20741.899999999998</v>
      </c>
      <c r="P1341" s="1" t="str">
        <f>IF(Table1[[#This Row],[ rating_count ]]&lt;= 1000, "&lt;=1000", "&gt;=1000" )</f>
        <v>&gt;=1000</v>
      </c>
      <c r="Q1341" s="1">
        <f>Table1[[#This Row],[ rating_count ]]*Table1[[#This Row],[actual_price]]</f>
        <v>5160180</v>
      </c>
      <c r="R1341" t="s">
        <v>11971</v>
      </c>
      <c r="S1341" s="6" t="s">
        <v>9405</v>
      </c>
      <c r="T1341" t="s">
        <v>8599</v>
      </c>
      <c r="U1341" t="s">
        <v>9406</v>
      </c>
      <c r="V1341">
        <f>IF(TRIM(Table1[[#This Row],[review_id]])="", 0, LEN(Table1[[#This Row],[review_id]]) - LEN(SUBSTITUTE(Table1[[#This Row],[review_id]], ",", "")) + 1)</f>
        <v>8</v>
      </c>
      <c r="W1341" t="s">
        <v>9407</v>
      </c>
      <c r="X1341" t="s">
        <v>9408</v>
      </c>
      <c r="Y1341" t="s">
        <v>9409</v>
      </c>
      <c r="Z1341" t="s">
        <v>9410</v>
      </c>
    </row>
    <row r="1342" spans="1:26" hidden="1" x14ac:dyDescent="0.25">
      <c r="A1342" t="s">
        <v>9411</v>
      </c>
      <c r="B1342" t="s">
        <v>10781</v>
      </c>
      <c r="C1342" t="s">
        <v>9505</v>
      </c>
      <c r="D1342" t="str">
        <f>TRIM(LEFT(SUBSTITUTE(SUBSTITUTE(SUBSTITUTE(Table1[[#This Row],[Product_category]],"&amp;"," &amp; "),"HomeImprovement","Home Improvement"),"Car&amp;Motorbike","Car &amp; Motorbike"),999))</f>
        <v>Home &amp; Kitchen</v>
      </c>
      <c r="E1342" s="1" t="s">
        <v>9519</v>
      </c>
      <c r="F1342">
        <v>979</v>
      </c>
      <c r="G1342" s="1">
        <v>1999</v>
      </c>
      <c r="H1342" s="1" t="str">
        <f>IF(Table1[[#This Row],[actual_price]]&lt;500,"&lt;500",
   IF(Table1[[#This Row],[actual_price]]&lt;=1000,"500–1000",IF(Table1[[#This Row],[actual_price]]&lt;=10000, "1000-10000",IF(Table1[[#This Row],[actual_price]]&lt;=50000, "10000-50000",IF(Table1[[#This Row],[actual_price]]&lt;=100000, "50000-100000","&gt;100000")))))</f>
        <v>1000-10000</v>
      </c>
      <c r="I1342" s="1" t="str">
        <f>IF(Table1[[#This Row],[discount_percentage]] &lt;=20%, "0-20%",IF(Table1[[#This Row],[discount_percentage]] &lt;=50%, "20-50%", IF(Table1[[#This Row],[discount_percentage]] &lt;=70%, "50-70%", "70-100%" )))</f>
        <v>50-70%</v>
      </c>
      <c r="J1342" s="1" t="str">
        <f>IF(Table1[[#This Row],[discount_percentage]] &gt;= 50%, "Over 50% discount", "Below 50% discount")</f>
        <v>Over 50% discount</v>
      </c>
      <c r="K1342" s="4">
        <v>0.51</v>
      </c>
      <c r="L1342">
        <v>3.9</v>
      </c>
      <c r="M1342">
        <f>ROUND(Table1[[#This Row],[rating]], 0)</f>
        <v>4</v>
      </c>
      <c r="N1342">
        <v>157</v>
      </c>
      <c r="O1342" s="1">
        <f>Table1[[#This Row],[rating]]*Table1[[#This Row],[ rating_count ]]</f>
        <v>612.29999999999995</v>
      </c>
      <c r="P1342" s="1" t="str">
        <f>IF(Table1[[#This Row],[ rating_count ]]&lt;= 1000, "&lt;=1000", "&gt;=1000" )</f>
        <v>&lt;=1000</v>
      </c>
      <c r="Q1342" s="1">
        <f>Table1[[#This Row],[ rating_count ]]*Table1[[#This Row],[actual_price]]</f>
        <v>313843</v>
      </c>
      <c r="R1342" t="s">
        <v>11972</v>
      </c>
      <c r="S1342" s="6" t="s">
        <v>9412</v>
      </c>
      <c r="T1342" t="s">
        <v>8607</v>
      </c>
      <c r="U1342" t="s">
        <v>9413</v>
      </c>
      <c r="V1342">
        <f>IF(TRIM(Table1[[#This Row],[review_id]])="", 0, LEN(Table1[[#This Row],[review_id]]) - LEN(SUBSTITUTE(Table1[[#This Row],[review_id]], ",", "")) + 1)</f>
        <v>8</v>
      </c>
      <c r="W1342" t="s">
        <v>9414</v>
      </c>
      <c r="X1342" t="s">
        <v>9415</v>
      </c>
      <c r="Y1342" t="s">
        <v>9416</v>
      </c>
      <c r="Z1342" t="s">
        <v>9417</v>
      </c>
    </row>
    <row r="1343" spans="1:26" hidden="1" x14ac:dyDescent="0.25">
      <c r="A1343" t="s">
        <v>9418</v>
      </c>
      <c r="B1343" t="s">
        <v>10782</v>
      </c>
      <c r="C1343" t="s">
        <v>9505</v>
      </c>
      <c r="D1343" t="str">
        <f>TRIM(LEFT(SUBSTITUTE(SUBSTITUTE(SUBSTITUTE(Table1[[#This Row],[Product_category]],"&amp;"," &amp; "),"HomeImprovement","Home Improvement"),"Car&amp;Motorbike","Car &amp; Motorbike"),999))</f>
        <v>Home &amp; Kitchen</v>
      </c>
      <c r="E1343" s="2" t="s">
        <v>9520</v>
      </c>
      <c r="F1343" s="1">
        <v>5365</v>
      </c>
      <c r="G1343" s="1">
        <v>7445</v>
      </c>
      <c r="H1343" s="1" t="str">
        <f>IF(Table1[[#This Row],[actual_price]]&lt;500,"&lt;500",
   IF(Table1[[#This Row],[actual_price]]&lt;=1000,"500–1000",IF(Table1[[#This Row],[actual_price]]&lt;=10000, "1000-10000",IF(Table1[[#This Row],[actual_price]]&lt;=50000, "10000-50000",IF(Table1[[#This Row],[actual_price]]&lt;=100000, "50000-100000","&gt;100000")))))</f>
        <v>1000-10000</v>
      </c>
      <c r="I1343" s="1" t="str">
        <f>IF(Table1[[#This Row],[discount_percentage]] &lt;=20%, "0-20%",IF(Table1[[#This Row],[discount_percentage]] &lt;=50%, "20-50%", IF(Table1[[#This Row],[discount_percentage]] &lt;=70%, "50-70%", "70-100%" )))</f>
        <v>20-50%</v>
      </c>
      <c r="J1343" s="1" t="str">
        <f>IF(Table1[[#This Row],[discount_percentage]] &gt;= 50%, "Over 50% discount", "Below 50% discount")</f>
        <v>Below 50% discount</v>
      </c>
      <c r="K1343" s="4">
        <v>0.28000000000000003</v>
      </c>
      <c r="L1343">
        <v>3.9</v>
      </c>
      <c r="M1343">
        <f>ROUND(Table1[[#This Row],[rating]], 0)</f>
        <v>4</v>
      </c>
      <c r="N1343" s="1">
        <v>3584</v>
      </c>
      <c r="O1343" s="1">
        <f>Table1[[#This Row],[rating]]*Table1[[#This Row],[ rating_count ]]</f>
        <v>13977.6</v>
      </c>
      <c r="P1343" s="1" t="str">
        <f>IF(Table1[[#This Row],[ rating_count ]]&lt;= 1000, "&lt;=1000", "&gt;=1000" )</f>
        <v>&gt;=1000</v>
      </c>
      <c r="Q1343" s="1">
        <f>Table1[[#This Row],[ rating_count ]]*Table1[[#This Row],[actual_price]]</f>
        <v>26682880</v>
      </c>
      <c r="R1343" t="s">
        <v>11973</v>
      </c>
      <c r="S1343" s="6" t="s">
        <v>9419</v>
      </c>
      <c r="T1343" t="s">
        <v>12394</v>
      </c>
      <c r="U1343" t="s">
        <v>9420</v>
      </c>
      <c r="V1343">
        <f>IF(TRIM(Table1[[#This Row],[review_id]])="", 0, LEN(Table1[[#This Row],[review_id]]) - LEN(SUBSTITUTE(Table1[[#This Row],[review_id]], ",", "")) + 1)</f>
        <v>8</v>
      </c>
      <c r="W1343" t="s">
        <v>9421</v>
      </c>
      <c r="X1343" t="s">
        <v>9422</v>
      </c>
      <c r="Y1343" t="s">
        <v>9423</v>
      </c>
      <c r="Z1343" t="s">
        <v>9424</v>
      </c>
    </row>
    <row r="1344" spans="1:26" hidden="1" x14ac:dyDescent="0.25">
      <c r="A1344" t="s">
        <v>9425</v>
      </c>
      <c r="B1344" t="s">
        <v>10783</v>
      </c>
      <c r="C1344" t="s">
        <v>9505</v>
      </c>
      <c r="D1344" t="str">
        <f>TRIM(LEFT(SUBSTITUTE(SUBSTITUTE(SUBSTITUTE(Table1[[#This Row],[Product_category]],"&amp;"," &amp; "),"HomeImprovement","Home Improvement"),"Car&amp;Motorbike","Car &amp; Motorbike"),999))</f>
        <v>Home &amp; Kitchen</v>
      </c>
      <c r="E1344" t="s">
        <v>9519</v>
      </c>
      <c r="F1344" s="1">
        <v>3199</v>
      </c>
      <c r="G1344" s="1">
        <v>3500</v>
      </c>
      <c r="H1344" s="1" t="str">
        <f>IF(Table1[[#This Row],[actual_price]]&lt;500,"&lt;500",
   IF(Table1[[#This Row],[actual_price]]&lt;=1000,"500–1000",IF(Table1[[#This Row],[actual_price]]&lt;=10000, "1000-10000",IF(Table1[[#This Row],[actual_price]]&lt;=50000, "10000-50000",IF(Table1[[#This Row],[actual_price]]&lt;=100000, "50000-100000","&gt;100000")))))</f>
        <v>1000-10000</v>
      </c>
      <c r="I1344" s="1" t="str">
        <f>IF(Table1[[#This Row],[discount_percentage]] &lt;=20%, "0-20%",IF(Table1[[#This Row],[discount_percentage]] &lt;=50%, "20-50%", IF(Table1[[#This Row],[discount_percentage]] &lt;=70%, "50-70%", "70-100%" )))</f>
        <v>0-20%</v>
      </c>
      <c r="J1344" s="1" t="str">
        <f>IF(Table1[[#This Row],[discount_percentage]] &gt;= 50%, "Over 50% discount", "Below 50% discount")</f>
        <v>Below 50% discount</v>
      </c>
      <c r="K1344" s="4">
        <v>0.09</v>
      </c>
      <c r="L1344">
        <v>4.2</v>
      </c>
      <c r="M1344">
        <f>ROUND(Table1[[#This Row],[rating]], 0)</f>
        <v>4</v>
      </c>
      <c r="N1344" s="1">
        <v>1899</v>
      </c>
      <c r="O1344" s="1">
        <f>Table1[[#This Row],[rating]]*Table1[[#This Row],[ rating_count ]]</f>
        <v>7975.8</v>
      </c>
      <c r="P1344" s="1" t="str">
        <f>IF(Table1[[#This Row],[ rating_count ]]&lt;= 1000, "&lt;=1000", "&gt;=1000" )</f>
        <v>&gt;=1000</v>
      </c>
      <c r="Q1344" s="1">
        <f>Table1[[#This Row],[ rating_count ]]*Table1[[#This Row],[actual_price]]</f>
        <v>6646500</v>
      </c>
      <c r="R1344" t="s">
        <v>11974</v>
      </c>
      <c r="S1344" s="6" t="s">
        <v>9426</v>
      </c>
      <c r="T1344" t="s">
        <v>8622</v>
      </c>
      <c r="U1344" t="s">
        <v>9427</v>
      </c>
      <c r="V1344">
        <f>IF(TRIM(Table1[[#This Row],[review_id]])="", 0, LEN(Table1[[#This Row],[review_id]]) - LEN(SUBSTITUTE(Table1[[#This Row],[review_id]], ",", "")) + 1)</f>
        <v>6</v>
      </c>
      <c r="W1344" t="s">
        <v>9428</v>
      </c>
      <c r="X1344" t="s">
        <v>9429</v>
      </c>
      <c r="Y1344" t="s">
        <v>9430</v>
      </c>
      <c r="Z1344" t="s">
        <v>9431</v>
      </c>
    </row>
    <row r="1345" spans="1:26" hidden="1" x14ac:dyDescent="0.25">
      <c r="A1345" t="s">
        <v>9432</v>
      </c>
      <c r="B1345" t="s">
        <v>10784</v>
      </c>
      <c r="C1345" t="s">
        <v>9505</v>
      </c>
      <c r="D1345" t="str">
        <f>TRIM(LEFT(SUBSTITUTE(SUBSTITUTE(SUBSTITUTE(Table1[[#This Row],[Product_category]],"&amp;"," &amp; "),"HomeImprovement","Home Improvement"),"Car&amp;Motorbike","Car &amp; Motorbike"),999))</f>
        <v>Home &amp; Kitchen</v>
      </c>
      <c r="E1345" s="1" t="s">
        <v>9519</v>
      </c>
      <c r="F1345">
        <v>979</v>
      </c>
      <c r="G1345" s="1">
        <v>1395</v>
      </c>
      <c r="H1345" s="1" t="str">
        <f>IF(Table1[[#This Row],[actual_price]]&lt;500,"&lt;500",
   IF(Table1[[#This Row],[actual_price]]&lt;=1000,"500–1000",IF(Table1[[#This Row],[actual_price]]&lt;=10000, "1000-10000",IF(Table1[[#This Row],[actual_price]]&lt;=50000, "10000-50000",IF(Table1[[#This Row],[actual_price]]&lt;=100000, "50000-100000","&gt;100000")))))</f>
        <v>1000-10000</v>
      </c>
      <c r="I1345" s="1" t="str">
        <f>IF(Table1[[#This Row],[discount_percentage]] &lt;=20%, "0-20%",IF(Table1[[#This Row],[discount_percentage]] &lt;=50%, "20-50%", IF(Table1[[#This Row],[discount_percentage]] &lt;=70%, "50-70%", "70-100%" )))</f>
        <v>20-50%</v>
      </c>
      <c r="J1345" s="1" t="str">
        <f>IF(Table1[[#This Row],[discount_percentage]] &gt;= 50%, "Over 50% discount", "Below 50% discount")</f>
        <v>Below 50% discount</v>
      </c>
      <c r="K1345" s="4">
        <v>0.3</v>
      </c>
      <c r="L1345">
        <v>4.2</v>
      </c>
      <c r="M1345">
        <f>ROUND(Table1[[#This Row],[rating]], 0)</f>
        <v>4</v>
      </c>
      <c r="N1345" s="1">
        <v>15252</v>
      </c>
      <c r="O1345" s="1">
        <f>Table1[[#This Row],[rating]]*Table1[[#This Row],[ rating_count ]]</f>
        <v>64058.400000000001</v>
      </c>
      <c r="P1345" s="1" t="str">
        <f>IF(Table1[[#This Row],[ rating_count ]]&lt;= 1000, "&lt;=1000", "&gt;=1000" )</f>
        <v>&gt;=1000</v>
      </c>
      <c r="Q1345" s="1">
        <f>Table1[[#This Row],[ rating_count ]]*Table1[[#This Row],[actual_price]]</f>
        <v>21276540</v>
      </c>
      <c r="R1345" t="s">
        <v>11975</v>
      </c>
      <c r="S1345" s="6" t="s">
        <v>9433</v>
      </c>
      <c r="T1345" t="s">
        <v>12395</v>
      </c>
      <c r="U1345" t="s">
        <v>9434</v>
      </c>
      <c r="V1345">
        <f>IF(TRIM(Table1[[#This Row],[review_id]])="", 0, LEN(Table1[[#This Row],[review_id]]) - LEN(SUBSTITUTE(Table1[[#This Row],[review_id]], ",", "")) + 1)</f>
        <v>8</v>
      </c>
      <c r="W1345" t="s">
        <v>9435</v>
      </c>
      <c r="X1345" t="s">
        <v>9436</v>
      </c>
      <c r="Y1345" t="s">
        <v>9437</v>
      </c>
      <c r="Z1345" t="s">
        <v>9438</v>
      </c>
    </row>
    <row r="1346" spans="1:26" hidden="1" x14ac:dyDescent="0.25">
      <c r="A1346" t="s">
        <v>9439</v>
      </c>
      <c r="B1346" t="s">
        <v>10785</v>
      </c>
      <c r="C1346" t="s">
        <v>9505</v>
      </c>
      <c r="D1346" t="str">
        <f>TRIM(LEFT(SUBSTITUTE(SUBSTITUTE(SUBSTITUTE(Table1[[#This Row],[Product_category]],"&amp;"," &amp; "),"HomeImprovement","Home Improvement"),"Car&amp;Motorbike","Car &amp; Motorbike"),999))</f>
        <v>Home &amp; Kitchen</v>
      </c>
      <c r="E1346" t="s">
        <v>9520</v>
      </c>
      <c r="F1346">
        <v>929</v>
      </c>
      <c r="G1346" s="1">
        <v>2199</v>
      </c>
      <c r="H1346" s="1" t="str">
        <f>IF(Table1[[#This Row],[actual_price]]&lt;500,"&lt;500",
   IF(Table1[[#This Row],[actual_price]]&lt;=1000,"500–1000",IF(Table1[[#This Row],[actual_price]]&lt;=10000, "1000-10000",IF(Table1[[#This Row],[actual_price]]&lt;=50000, "10000-50000",IF(Table1[[#This Row],[actual_price]]&lt;=100000, "50000-100000","&gt;100000")))))</f>
        <v>1000-10000</v>
      </c>
      <c r="I1346" s="1" t="str">
        <f>IF(Table1[[#This Row],[discount_percentage]] &lt;=20%, "0-20%",IF(Table1[[#This Row],[discount_percentage]] &lt;=50%, "20-50%", IF(Table1[[#This Row],[discount_percentage]] &lt;=70%, "50-70%", "70-100%" )))</f>
        <v>50-70%</v>
      </c>
      <c r="J1346" s="1" t="str">
        <f>IF(Table1[[#This Row],[discount_percentage]] &gt;= 50%, "Over 50% discount", "Below 50% discount")</f>
        <v>Over 50% discount</v>
      </c>
      <c r="K1346" s="4">
        <v>0.57999999999999996</v>
      </c>
      <c r="L1346">
        <v>3.7</v>
      </c>
      <c r="M1346">
        <f>ROUND(Table1[[#This Row],[rating]], 0)</f>
        <v>4</v>
      </c>
      <c r="N1346">
        <v>4</v>
      </c>
      <c r="O1346" s="1">
        <f>Table1[[#This Row],[rating]]*Table1[[#This Row],[ rating_count ]]</f>
        <v>14.8</v>
      </c>
      <c r="P1346" s="1" t="str">
        <f>IF(Table1[[#This Row],[ rating_count ]]&lt;= 1000, "&lt;=1000", "&gt;=1000" )</f>
        <v>&lt;=1000</v>
      </c>
      <c r="Q1346" s="1">
        <f>Table1[[#This Row],[ rating_count ]]*Table1[[#This Row],[actual_price]]</f>
        <v>8796</v>
      </c>
      <c r="R1346" t="s">
        <v>11976</v>
      </c>
      <c r="S1346" s="6" t="s">
        <v>9440</v>
      </c>
      <c r="T1346" t="s">
        <v>8637</v>
      </c>
      <c r="U1346" t="s">
        <v>9441</v>
      </c>
      <c r="V1346">
        <f>IF(TRIM(Table1[[#This Row],[review_id]])="", 0, LEN(Table1[[#This Row],[review_id]]) - LEN(SUBSTITUTE(Table1[[#This Row],[review_id]], ",", "")) + 1)</f>
        <v>8</v>
      </c>
      <c r="W1346" t="s">
        <v>9442</v>
      </c>
      <c r="X1346" t="s">
        <v>9443</v>
      </c>
      <c r="Y1346" t="s">
        <v>9444</v>
      </c>
      <c r="Z1346" t="s">
        <v>9445</v>
      </c>
    </row>
    <row r="1347" spans="1:26" hidden="1" x14ac:dyDescent="0.25">
      <c r="A1347" t="s">
        <v>9446</v>
      </c>
      <c r="B1347" t="s">
        <v>10786</v>
      </c>
      <c r="C1347" t="s">
        <v>9505</v>
      </c>
      <c r="D1347" t="str">
        <f>TRIM(LEFT(SUBSTITUTE(SUBSTITUTE(SUBSTITUTE(Table1[[#This Row],[Product_category]],"&amp;"," &amp; "),"HomeImprovement","Home Improvement"),"Car&amp;Motorbike","Car &amp; Motorbike"),999))</f>
        <v>Home &amp; Kitchen</v>
      </c>
      <c r="E1347" t="s">
        <v>9519</v>
      </c>
      <c r="F1347" s="1">
        <v>3710</v>
      </c>
      <c r="G1347" s="1">
        <v>4330</v>
      </c>
      <c r="H1347" s="1" t="str">
        <f>IF(Table1[[#This Row],[actual_price]]&lt;500,"&lt;500",
   IF(Table1[[#This Row],[actual_price]]&lt;=1000,"500–1000",IF(Table1[[#This Row],[actual_price]]&lt;=10000, "1000-10000",IF(Table1[[#This Row],[actual_price]]&lt;=50000, "10000-50000",IF(Table1[[#This Row],[actual_price]]&lt;=100000, "50000-100000","&gt;100000")))))</f>
        <v>1000-10000</v>
      </c>
      <c r="I1347" s="1" t="str">
        <f>IF(Table1[[#This Row],[discount_percentage]] &lt;=20%, "0-20%",IF(Table1[[#This Row],[discount_percentage]] &lt;=50%, "20-50%", IF(Table1[[#This Row],[discount_percentage]] &lt;=70%, "50-70%", "70-100%" )))</f>
        <v>0-20%</v>
      </c>
      <c r="J1347" s="1" t="str">
        <f>IF(Table1[[#This Row],[discount_percentage]] &gt;= 50%, "Over 50% discount", "Below 50% discount")</f>
        <v>Below 50% discount</v>
      </c>
      <c r="K1347" s="4">
        <v>0.14000000000000001</v>
      </c>
      <c r="L1347">
        <v>3.7</v>
      </c>
      <c r="M1347">
        <f>ROUND(Table1[[#This Row],[rating]], 0)</f>
        <v>4</v>
      </c>
      <c r="N1347" s="1">
        <v>1662</v>
      </c>
      <c r="O1347" s="1">
        <f>Table1[[#This Row],[rating]]*Table1[[#This Row],[ rating_count ]]</f>
        <v>6149.4000000000005</v>
      </c>
      <c r="P1347" s="1" t="str">
        <f>IF(Table1[[#This Row],[ rating_count ]]&lt;= 1000, "&lt;=1000", "&gt;=1000" )</f>
        <v>&gt;=1000</v>
      </c>
      <c r="Q1347" s="1">
        <f>Table1[[#This Row],[ rating_count ]]*Table1[[#This Row],[actual_price]]</f>
        <v>7196460</v>
      </c>
      <c r="R1347" t="s">
        <v>11977</v>
      </c>
      <c r="S1347" s="6" t="s">
        <v>9447</v>
      </c>
      <c r="T1347" t="s">
        <v>8645</v>
      </c>
      <c r="U1347" t="s">
        <v>9448</v>
      </c>
      <c r="V1347">
        <f>IF(TRIM(Table1[[#This Row],[review_id]])="", 0, LEN(Table1[[#This Row],[review_id]]) - LEN(SUBSTITUTE(Table1[[#This Row],[review_id]], ",", "")) + 1)</f>
        <v>1</v>
      </c>
      <c r="W1347" t="s">
        <v>9449</v>
      </c>
      <c r="X1347" t="s">
        <v>9450</v>
      </c>
      <c r="Y1347" t="s">
        <v>9451</v>
      </c>
      <c r="Z1347" t="s">
        <v>9452</v>
      </c>
    </row>
    <row r="1348" spans="1:26" hidden="1" x14ac:dyDescent="0.25">
      <c r="A1348" t="s">
        <v>9453</v>
      </c>
      <c r="B1348" t="s">
        <v>10787</v>
      </c>
      <c r="C1348" t="s">
        <v>9505</v>
      </c>
      <c r="D1348" t="str">
        <f>TRIM(LEFT(SUBSTITUTE(SUBSTITUTE(SUBSTITUTE(Table1[[#This Row],[Product_category]],"&amp;"," &amp; "),"HomeImprovement","Home Improvement"),"Car&amp;Motorbike","Car &amp; Motorbike"),999))</f>
        <v>Home &amp; Kitchen</v>
      </c>
      <c r="E1348" t="s">
        <v>9519</v>
      </c>
      <c r="F1348" s="1">
        <v>2033</v>
      </c>
      <c r="G1348" s="1">
        <v>4295</v>
      </c>
      <c r="H1348" s="1" t="str">
        <f>IF(Table1[[#This Row],[actual_price]]&lt;500,"&lt;500",
   IF(Table1[[#This Row],[actual_price]]&lt;=1000,"500–1000",IF(Table1[[#This Row],[actual_price]]&lt;=10000, "1000-10000",IF(Table1[[#This Row],[actual_price]]&lt;=50000, "10000-50000",IF(Table1[[#This Row],[actual_price]]&lt;=100000, "50000-100000","&gt;100000")))))</f>
        <v>1000-10000</v>
      </c>
      <c r="I1348" s="1" t="str">
        <f>IF(Table1[[#This Row],[discount_percentage]] &lt;=20%, "0-20%",IF(Table1[[#This Row],[discount_percentage]] &lt;=50%, "20-50%", IF(Table1[[#This Row],[discount_percentage]] &lt;=70%, "50-70%", "70-100%" )))</f>
        <v>50-70%</v>
      </c>
      <c r="J1348" s="1" t="str">
        <f>IF(Table1[[#This Row],[discount_percentage]] &gt;= 50%, "Over 50% discount", "Below 50% discount")</f>
        <v>Over 50% discount</v>
      </c>
      <c r="K1348" s="4">
        <v>0.53</v>
      </c>
      <c r="L1348">
        <v>3.4</v>
      </c>
      <c r="M1348">
        <f>ROUND(Table1[[#This Row],[rating]], 0)</f>
        <v>3</v>
      </c>
      <c r="N1348">
        <v>422</v>
      </c>
      <c r="O1348" s="1">
        <f>Table1[[#This Row],[rating]]*Table1[[#This Row],[ rating_count ]]</f>
        <v>1434.8</v>
      </c>
      <c r="P1348" s="1" t="str">
        <f>IF(Table1[[#This Row],[ rating_count ]]&lt;= 1000, "&lt;=1000", "&gt;=1000" )</f>
        <v>&lt;=1000</v>
      </c>
      <c r="Q1348" s="1">
        <f>Table1[[#This Row],[ rating_count ]]*Table1[[#This Row],[actual_price]]</f>
        <v>1812490</v>
      </c>
      <c r="R1348" t="s">
        <v>11978</v>
      </c>
      <c r="S1348" s="6" t="s">
        <v>9454</v>
      </c>
      <c r="T1348" t="s">
        <v>12396</v>
      </c>
      <c r="U1348" t="s">
        <v>9455</v>
      </c>
      <c r="V1348">
        <f>IF(TRIM(Table1[[#This Row],[review_id]])="", 0, LEN(Table1[[#This Row],[review_id]]) - LEN(SUBSTITUTE(Table1[[#This Row],[review_id]], ",", "")) + 1)</f>
        <v>8</v>
      </c>
      <c r="W1348" t="s">
        <v>9456</v>
      </c>
      <c r="X1348" t="s">
        <v>9457</v>
      </c>
      <c r="Y1348" t="s">
        <v>9458</v>
      </c>
      <c r="Z1348" t="s">
        <v>9459</v>
      </c>
    </row>
    <row r="1349" spans="1:26" hidden="1" x14ac:dyDescent="0.25">
      <c r="A1349" t="s">
        <v>9460</v>
      </c>
      <c r="B1349" t="s">
        <v>10788</v>
      </c>
      <c r="C1349" t="s">
        <v>9505</v>
      </c>
      <c r="D1349" t="str">
        <f>TRIM(LEFT(SUBSTITUTE(SUBSTITUTE(SUBSTITUTE(Table1[[#This Row],[Product_category]],"&amp;"," &amp; "),"HomeImprovement","Home Improvement"),"Car&amp;Motorbike","Car &amp; Motorbike"),999))</f>
        <v>Home &amp; Kitchen</v>
      </c>
      <c r="E1349" s="1" t="s">
        <v>9519</v>
      </c>
      <c r="F1349" s="1">
        <v>9495</v>
      </c>
      <c r="G1349" s="1">
        <v>18990</v>
      </c>
      <c r="H1349" s="1" t="str">
        <f>IF(Table1[[#This Row],[actual_price]]&lt;500,"&lt;500",
   IF(Table1[[#This Row],[actual_price]]&lt;=1000,"500–1000",IF(Table1[[#This Row],[actual_price]]&lt;=10000, "1000-10000",IF(Table1[[#This Row],[actual_price]]&lt;=50000, "10000-50000",IF(Table1[[#This Row],[actual_price]]&lt;=100000, "50000-100000","&gt;100000")))))</f>
        <v>10000-50000</v>
      </c>
      <c r="I1349" s="1" t="str">
        <f>IF(Table1[[#This Row],[discount_percentage]] &lt;=20%, "0-20%",IF(Table1[[#This Row],[discount_percentage]] &lt;=50%, "20-50%", IF(Table1[[#This Row],[discount_percentage]] &lt;=70%, "50-70%", "70-100%" )))</f>
        <v>20-50%</v>
      </c>
      <c r="J1349" s="1" t="str">
        <f>IF(Table1[[#This Row],[discount_percentage]] &gt;= 50%, "Over 50% discount", "Below 50% discount")</f>
        <v>Over 50% discount</v>
      </c>
      <c r="K1349" s="4">
        <v>0.5</v>
      </c>
      <c r="L1349">
        <v>4.2</v>
      </c>
      <c r="M1349">
        <f>ROUND(Table1[[#This Row],[rating]], 0)</f>
        <v>4</v>
      </c>
      <c r="N1349">
        <v>79</v>
      </c>
      <c r="O1349" s="1">
        <f>Table1[[#This Row],[rating]]*Table1[[#This Row],[ rating_count ]]</f>
        <v>331.8</v>
      </c>
      <c r="P1349" s="1" t="str">
        <f>IF(Table1[[#This Row],[ rating_count ]]&lt;= 1000, "&lt;=1000", "&gt;=1000" )</f>
        <v>&lt;=1000</v>
      </c>
      <c r="Q1349" s="1">
        <f>Table1[[#This Row],[ rating_count ]]*Table1[[#This Row],[actual_price]]</f>
        <v>1500210</v>
      </c>
      <c r="R1349" t="s">
        <v>11979</v>
      </c>
      <c r="S1349" s="6" t="s">
        <v>9461</v>
      </c>
      <c r="T1349" t="s">
        <v>12397</v>
      </c>
      <c r="U1349" t="s">
        <v>9462</v>
      </c>
      <c r="V1349">
        <f>IF(TRIM(Table1[[#This Row],[review_id]])="", 0, LEN(Table1[[#This Row],[review_id]]) - LEN(SUBSTITUTE(Table1[[#This Row],[review_id]], ",", "")) + 1)</f>
        <v>8</v>
      </c>
      <c r="W1349" t="s">
        <v>9463</v>
      </c>
      <c r="X1349" t="s">
        <v>9464</v>
      </c>
      <c r="Y1349" t="s">
        <v>9465</v>
      </c>
      <c r="Z1349" t="s">
        <v>9466</v>
      </c>
    </row>
    <row r="1350" spans="1:26" hidden="1" x14ac:dyDescent="0.25">
      <c r="A1350" t="s">
        <v>9467</v>
      </c>
      <c r="B1350" t="s">
        <v>10789</v>
      </c>
      <c r="C1350" t="s">
        <v>9505</v>
      </c>
      <c r="D1350" t="str">
        <f>TRIM(LEFT(SUBSTITUTE(SUBSTITUTE(SUBSTITUTE(Table1[[#This Row],[Product_category]],"&amp;"," &amp; "),"HomeImprovement","Home Improvement"),"Car&amp;Motorbike","Car &amp; Motorbike"),999))</f>
        <v>Home &amp; Kitchen</v>
      </c>
      <c r="E1350" s="1" t="s">
        <v>9520</v>
      </c>
      <c r="F1350" s="1">
        <v>7799</v>
      </c>
      <c r="G1350" s="1">
        <v>12500</v>
      </c>
      <c r="H1350" s="1" t="str">
        <f>IF(Table1[[#This Row],[actual_price]]&lt;500,"&lt;500",
   IF(Table1[[#This Row],[actual_price]]&lt;=1000,"500–1000",IF(Table1[[#This Row],[actual_price]]&lt;=10000, "1000-10000",IF(Table1[[#This Row],[actual_price]]&lt;=50000, "10000-50000",IF(Table1[[#This Row],[actual_price]]&lt;=100000, "50000-100000","&gt;100000")))))</f>
        <v>10000-50000</v>
      </c>
      <c r="I1350" s="1" t="str">
        <f>IF(Table1[[#This Row],[discount_percentage]] &lt;=20%, "0-20%",IF(Table1[[#This Row],[discount_percentage]] &lt;=50%, "20-50%", IF(Table1[[#This Row],[discount_percentage]] &lt;=70%, "50-70%", "70-100%" )))</f>
        <v>20-50%</v>
      </c>
      <c r="J1350" s="1" t="str">
        <f>IF(Table1[[#This Row],[discount_percentage]] &gt;= 50%, "Over 50% discount", "Below 50% discount")</f>
        <v>Below 50% discount</v>
      </c>
      <c r="K1350" s="4">
        <v>0.38</v>
      </c>
      <c r="L1350">
        <v>4</v>
      </c>
      <c r="M1350">
        <f>ROUND(Table1[[#This Row],[rating]], 0)</f>
        <v>4</v>
      </c>
      <c r="N1350" s="1">
        <v>5160</v>
      </c>
      <c r="O1350" s="1">
        <f>Table1[[#This Row],[rating]]*Table1[[#This Row],[ rating_count ]]</f>
        <v>20640</v>
      </c>
      <c r="P1350" s="1" t="str">
        <f>IF(Table1[[#This Row],[ rating_count ]]&lt;= 1000, "&lt;=1000", "&gt;=1000" )</f>
        <v>&gt;=1000</v>
      </c>
      <c r="Q1350" s="1">
        <f>Table1[[#This Row],[ rating_count ]]*Table1[[#This Row],[actual_price]]</f>
        <v>64500000</v>
      </c>
      <c r="R1350" t="s">
        <v>11980</v>
      </c>
      <c r="S1350" s="6" t="s">
        <v>9468</v>
      </c>
      <c r="T1350" t="s">
        <v>8666</v>
      </c>
      <c r="U1350" t="s">
        <v>9469</v>
      </c>
      <c r="V1350">
        <f>IF(TRIM(Table1[[#This Row],[review_id]])="", 0, LEN(Table1[[#This Row],[review_id]]) - LEN(SUBSTITUTE(Table1[[#This Row],[review_id]], ",", "")) + 1)</f>
        <v>8</v>
      </c>
      <c r="W1350" t="s">
        <v>9470</v>
      </c>
      <c r="X1350" t="s">
        <v>9471</v>
      </c>
      <c r="Y1350" t="s">
        <v>9472</v>
      </c>
      <c r="Z1350" t="s">
        <v>9473</v>
      </c>
    </row>
    <row r="1351" spans="1:26" hidden="1" x14ac:dyDescent="0.25">
      <c r="A1351" t="s">
        <v>9474</v>
      </c>
      <c r="B1351" t="s">
        <v>10790</v>
      </c>
      <c r="C1351" t="s">
        <v>9505</v>
      </c>
      <c r="D1351" t="str">
        <f>TRIM(LEFT(SUBSTITUTE(SUBSTITUTE(SUBSTITUTE(Table1[[#This Row],[Product_category]],"&amp;"," &amp; "),"HomeImprovement","Home Improvement"),"Car&amp;Motorbike","Car &amp; Motorbike"),999))</f>
        <v>Home &amp; Kitchen</v>
      </c>
      <c r="E1351" s="1" t="s">
        <v>9520</v>
      </c>
      <c r="F1351">
        <v>949</v>
      </c>
      <c r="G1351" s="1">
        <v>2385</v>
      </c>
      <c r="H1351" s="1" t="str">
        <f>IF(Table1[[#This Row],[actual_price]]&lt;500,"&lt;500",
   IF(Table1[[#This Row],[actual_price]]&lt;=1000,"500–1000",IF(Table1[[#This Row],[actual_price]]&lt;=10000, "1000-10000",IF(Table1[[#This Row],[actual_price]]&lt;=50000, "10000-50000",IF(Table1[[#This Row],[actual_price]]&lt;=100000, "50000-100000","&gt;100000")))))</f>
        <v>1000-10000</v>
      </c>
      <c r="I1351" s="1" t="str">
        <f>IF(Table1[[#This Row],[discount_percentage]] &lt;=20%, "0-20%",IF(Table1[[#This Row],[discount_percentage]] &lt;=50%, "20-50%", IF(Table1[[#This Row],[discount_percentage]] &lt;=70%, "50-70%", "70-100%" )))</f>
        <v>50-70%</v>
      </c>
      <c r="J1351" s="1" t="str">
        <f>IF(Table1[[#This Row],[discount_percentage]] &gt;= 50%, "Over 50% discount", "Below 50% discount")</f>
        <v>Over 50% discount</v>
      </c>
      <c r="K1351" s="4">
        <v>0.6</v>
      </c>
      <c r="L1351">
        <v>4.0999999999999996</v>
      </c>
      <c r="M1351">
        <f>ROUND(Table1[[#This Row],[rating]], 0)</f>
        <v>4</v>
      </c>
      <c r="N1351" s="1">
        <v>2311</v>
      </c>
      <c r="O1351" s="1">
        <f>Table1[[#This Row],[rating]]*Table1[[#This Row],[ rating_count ]]</f>
        <v>9475.0999999999985</v>
      </c>
      <c r="P1351" s="1" t="str">
        <f>IF(Table1[[#This Row],[ rating_count ]]&lt;= 1000, "&lt;=1000", "&gt;=1000" )</f>
        <v>&gt;=1000</v>
      </c>
      <c r="Q1351" s="1">
        <f>Table1[[#This Row],[ rating_count ]]*Table1[[#This Row],[actual_price]]</f>
        <v>5511735</v>
      </c>
      <c r="R1351" t="s">
        <v>11981</v>
      </c>
      <c r="S1351" s="6" t="s">
        <v>9475</v>
      </c>
      <c r="T1351" t="s">
        <v>12398</v>
      </c>
      <c r="U1351" t="s">
        <v>9476</v>
      </c>
      <c r="V1351">
        <f>IF(TRIM(Table1[[#This Row],[review_id]])="", 0, LEN(Table1[[#This Row],[review_id]]) - LEN(SUBSTITUTE(Table1[[#This Row],[review_id]], ",", "")) + 1)</f>
        <v>8</v>
      </c>
      <c r="W1351" t="s">
        <v>9477</v>
      </c>
      <c r="X1351" t="s">
        <v>9478</v>
      </c>
      <c r="Y1351" t="s">
        <v>9479</v>
      </c>
      <c r="Z1351" t="s">
        <v>9480</v>
      </c>
    </row>
    <row r="1352" spans="1:26" hidden="1" x14ac:dyDescent="0.25">
      <c r="A1352" t="s">
        <v>9481</v>
      </c>
      <c r="B1352" t="s">
        <v>9482</v>
      </c>
      <c r="C1352" t="s">
        <v>9505</v>
      </c>
      <c r="D1352" t="str">
        <f>TRIM(LEFT(SUBSTITUTE(SUBSTITUTE(SUBSTITUTE(Table1[[#This Row],[Product_category]],"&amp;"," &amp; "),"HomeImprovement","Home Improvement"),"Car&amp;Motorbike","Car &amp; Motorbike"),999))</f>
        <v>Home &amp; Kitchen</v>
      </c>
      <c r="E1352" s="1" t="s">
        <v>9519</v>
      </c>
      <c r="F1352" s="1">
        <v>2790</v>
      </c>
      <c r="G1352" s="1">
        <v>4890</v>
      </c>
      <c r="H1352" s="1" t="str">
        <f>IF(Table1[[#This Row],[actual_price]]&lt;500,"&lt;500",
   IF(Table1[[#This Row],[actual_price]]&lt;=1000,"500–1000",IF(Table1[[#This Row],[actual_price]]&lt;=10000, "1000-10000",IF(Table1[[#This Row],[actual_price]]&lt;=50000, "10000-50000",IF(Table1[[#This Row],[actual_price]]&lt;=100000, "50000-100000","&gt;100000")))))</f>
        <v>1000-10000</v>
      </c>
      <c r="I1352" s="1" t="str">
        <f>IF(Table1[[#This Row],[discount_percentage]] &lt;=20%, "0-20%",IF(Table1[[#This Row],[discount_percentage]] &lt;=50%, "20-50%", IF(Table1[[#This Row],[discount_percentage]] &lt;=70%, "50-70%", "70-100%" )))</f>
        <v>20-50%</v>
      </c>
      <c r="J1352" s="1" t="str">
        <f>IF(Table1[[#This Row],[discount_percentage]] &gt;= 50%, "Over 50% discount", "Below 50% discount")</f>
        <v>Below 50% discount</v>
      </c>
      <c r="K1352" s="4">
        <v>0.43</v>
      </c>
      <c r="L1352">
        <v>3.9</v>
      </c>
      <c r="M1352">
        <f>ROUND(Table1[[#This Row],[rating]], 0)</f>
        <v>4</v>
      </c>
      <c r="N1352">
        <v>588</v>
      </c>
      <c r="O1352" s="1">
        <f>Table1[[#This Row],[rating]]*Table1[[#This Row],[ rating_count ]]</f>
        <v>2293.1999999999998</v>
      </c>
      <c r="P1352" s="1" t="str">
        <f>IF(Table1[[#This Row],[ rating_count ]]&lt;= 1000, "&lt;=1000", "&gt;=1000" )</f>
        <v>&lt;=1000</v>
      </c>
      <c r="Q1352" s="1">
        <f>Table1[[#This Row],[ rating_count ]]*Table1[[#This Row],[actual_price]]</f>
        <v>2875320</v>
      </c>
      <c r="R1352" t="s">
        <v>11982</v>
      </c>
      <c r="S1352" s="6" t="s">
        <v>9483</v>
      </c>
      <c r="T1352" t="s">
        <v>8681</v>
      </c>
      <c r="U1352" t="s">
        <v>9484</v>
      </c>
      <c r="V1352">
        <f>IF(TRIM(Table1[[#This Row],[review_id]])="", 0, LEN(Table1[[#This Row],[review_id]]) - LEN(SUBSTITUTE(Table1[[#This Row],[review_id]], ",", "")) + 1)</f>
        <v>8</v>
      </c>
      <c r="W1352" t="s">
        <v>9485</v>
      </c>
      <c r="X1352" t="s">
        <v>9486</v>
      </c>
      <c r="Y1352" t="s">
        <v>9487</v>
      </c>
      <c r="Z1352" t="s">
        <v>9488</v>
      </c>
    </row>
    <row r="1353" spans="1:26" x14ac:dyDescent="0.25">
      <c r="G1353">
        <f>K687*G687</f>
        <v>3.2</v>
      </c>
    </row>
  </sheetData>
  <dataConsolidate/>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1F55A-19B5-4BB0-9859-8A08AA4A6F58}">
  <dimension ref="A1:C25"/>
  <sheetViews>
    <sheetView workbookViewId="0">
      <selection activeCell="D18" sqref="D18"/>
    </sheetView>
  </sheetViews>
  <sheetFormatPr defaultRowHeight="15" x14ac:dyDescent="0.25"/>
  <cols>
    <col min="3" max="3" width="13.28515625" bestFit="1" customWidth="1"/>
  </cols>
  <sheetData>
    <row r="1" spans="1:1" x14ac:dyDescent="0.25">
      <c r="A1" t="s">
        <v>12399</v>
      </c>
    </row>
    <row r="2" spans="1:1" x14ac:dyDescent="0.25">
      <c r="A2" t="s">
        <v>12400</v>
      </c>
    </row>
    <row r="3" spans="1:1" x14ac:dyDescent="0.25">
      <c r="A3" t="s">
        <v>12401</v>
      </c>
    </row>
    <row r="4" spans="1:1" x14ac:dyDescent="0.25">
      <c r="A4" t="s">
        <v>12402</v>
      </c>
    </row>
    <row r="5" spans="1:1" x14ac:dyDescent="0.25">
      <c r="A5" t="s">
        <v>12403</v>
      </c>
    </row>
    <row r="6" spans="1:1" x14ac:dyDescent="0.25">
      <c r="A6" t="s">
        <v>12404</v>
      </c>
    </row>
    <row r="7" spans="1:1" x14ac:dyDescent="0.25">
      <c r="A7" t="s">
        <v>12405</v>
      </c>
    </row>
    <row r="8" spans="1:1" x14ac:dyDescent="0.25">
      <c r="A8" t="s">
        <v>12406</v>
      </c>
    </row>
    <row r="9" spans="1:1" x14ac:dyDescent="0.25">
      <c r="A9" t="s">
        <v>12407</v>
      </c>
    </row>
    <row r="10" spans="1:1" x14ac:dyDescent="0.25">
      <c r="A10" t="s">
        <v>12408</v>
      </c>
    </row>
    <row r="11" spans="1:1" x14ac:dyDescent="0.25">
      <c r="A11" t="s">
        <v>12409</v>
      </c>
    </row>
    <row r="12" spans="1:1" x14ac:dyDescent="0.25">
      <c r="A12" t="s">
        <v>12410</v>
      </c>
    </row>
    <row r="13" spans="1:1" x14ac:dyDescent="0.25">
      <c r="A13" t="s">
        <v>12411</v>
      </c>
    </row>
    <row r="14" spans="1:1" x14ac:dyDescent="0.25">
      <c r="A14" t="s">
        <v>12412</v>
      </c>
    </row>
    <row r="15" spans="1:1" x14ac:dyDescent="0.25">
      <c r="A15" t="s">
        <v>12413</v>
      </c>
    </row>
    <row r="16" spans="1:1" x14ac:dyDescent="0.25">
      <c r="A16" t="s">
        <v>12414</v>
      </c>
    </row>
    <row r="17" spans="1:3" x14ac:dyDescent="0.25">
      <c r="A17" t="s">
        <v>12415</v>
      </c>
    </row>
    <row r="18" spans="1:3" x14ac:dyDescent="0.25">
      <c r="A18" t="s">
        <v>12416</v>
      </c>
    </row>
    <row r="21" spans="1:3" x14ac:dyDescent="0.25">
      <c r="A21" t="s">
        <v>12479</v>
      </c>
    </row>
    <row r="22" spans="1:3" x14ac:dyDescent="0.25">
      <c r="A22" t="s">
        <v>12480</v>
      </c>
      <c r="C22">
        <f>GETPIVOTDATA("product_id",'Pivot Tables'!$G$4)</f>
        <v>1350</v>
      </c>
    </row>
    <row r="23" spans="1:3" x14ac:dyDescent="0.25">
      <c r="A23" t="s">
        <v>12481</v>
      </c>
      <c r="C23">
        <f>GETPIVOTDATA("review_count",'Pivot Tables'!$G$10)</f>
        <v>10590</v>
      </c>
    </row>
    <row r="24" spans="1:3" x14ac:dyDescent="0.25">
      <c r="A24" t="s">
        <v>12482</v>
      </c>
      <c r="C24" s="15">
        <f>GETPIVOTDATA("discounted_price",'Pivot Tables'!$G$7)</f>
        <v>4306895.34</v>
      </c>
    </row>
    <row r="25" spans="1:3" x14ac:dyDescent="0.25">
      <c r="A25" t="s">
        <v>12483</v>
      </c>
      <c r="C25" s="10">
        <f>GETPIVOTDATA("rating",'Pivot Tables'!$G$13)</f>
        <v>4.1038518518518661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EFB23-6D5D-4A94-87EE-1273B51A7A5F}">
  <dimension ref="A2:G85"/>
  <sheetViews>
    <sheetView topLeftCell="A38" workbookViewId="0">
      <selection activeCell="V11" sqref="V11"/>
    </sheetView>
  </sheetViews>
  <sheetFormatPr defaultRowHeight="15" x14ac:dyDescent="0.25"/>
  <cols>
    <col min="1" max="1" width="19.5703125" bestFit="1" customWidth="1"/>
    <col min="2" max="2" width="18.85546875" bestFit="1" customWidth="1"/>
    <col min="3" max="3" width="26.85546875" bestFit="1" customWidth="1"/>
    <col min="4" max="4" width="23.7109375" bestFit="1" customWidth="1"/>
    <col min="5" max="5" width="26" bestFit="1" customWidth="1"/>
    <col min="6" max="6" width="19.85546875" bestFit="1" customWidth="1"/>
    <col min="7" max="7" width="18.85546875" bestFit="1" customWidth="1"/>
    <col min="8" max="8" width="30.28515625" bestFit="1" customWidth="1"/>
    <col min="9" max="9" width="11.28515625" bestFit="1" customWidth="1"/>
    <col min="10" max="10" width="16.28515625" bestFit="1" customWidth="1"/>
    <col min="11" max="11" width="12.7109375" bestFit="1" customWidth="1"/>
    <col min="12" max="12" width="20" bestFit="1" customWidth="1"/>
    <col min="13" max="13" width="12.7109375" bestFit="1" customWidth="1"/>
    <col min="14" max="14" width="11.28515625" bestFit="1" customWidth="1"/>
    <col min="15" max="15" width="11" bestFit="1" customWidth="1"/>
    <col min="16" max="16" width="14" bestFit="1" customWidth="1"/>
    <col min="17" max="17" width="11.42578125" bestFit="1" customWidth="1"/>
    <col min="18" max="18" width="13.140625" bestFit="1" customWidth="1"/>
    <col min="19" max="19" width="11.7109375" bestFit="1" customWidth="1"/>
    <col min="20" max="20" width="12.7109375" bestFit="1" customWidth="1"/>
    <col min="21" max="21" width="10.85546875" bestFit="1" customWidth="1"/>
    <col min="22" max="22" width="11.42578125" bestFit="1" customWidth="1"/>
    <col min="23" max="23" width="12.140625" bestFit="1" customWidth="1"/>
    <col min="24" max="24" width="13.5703125" bestFit="1" customWidth="1"/>
    <col min="25" max="25" width="13.7109375" bestFit="1" customWidth="1"/>
    <col min="26" max="26" width="12.42578125" bestFit="1" customWidth="1"/>
    <col min="27" max="28" width="12.7109375" bestFit="1" customWidth="1"/>
    <col min="29" max="29" width="11.28515625" bestFit="1" customWidth="1"/>
    <col min="30" max="30" width="11.7109375" bestFit="1" customWidth="1"/>
    <col min="31" max="31" width="10.5703125" bestFit="1" customWidth="1"/>
    <col min="32" max="32" width="11.140625" bestFit="1" customWidth="1"/>
    <col min="33" max="34" width="11.28515625" bestFit="1" customWidth="1"/>
    <col min="35" max="35" width="12.5703125" bestFit="1" customWidth="1"/>
    <col min="36" max="36" width="12.28515625" bestFit="1" customWidth="1"/>
    <col min="37" max="37" width="11.28515625" bestFit="1" customWidth="1"/>
    <col min="38" max="39" width="12.140625" bestFit="1" customWidth="1"/>
    <col min="40" max="40" width="13.42578125" bestFit="1" customWidth="1"/>
    <col min="41" max="41" width="12.7109375" bestFit="1" customWidth="1"/>
    <col min="42" max="42" width="11.42578125" bestFit="1" customWidth="1"/>
    <col min="43" max="43" width="13.42578125" bestFit="1" customWidth="1"/>
    <col min="44" max="44" width="12.140625" bestFit="1" customWidth="1"/>
    <col min="45" max="45" width="11.5703125" bestFit="1" customWidth="1"/>
    <col min="46" max="46" width="11.85546875" bestFit="1" customWidth="1"/>
    <col min="47" max="47" width="12" bestFit="1" customWidth="1"/>
    <col min="48" max="48" width="12.140625" bestFit="1" customWidth="1"/>
    <col min="49" max="49" width="12.28515625" bestFit="1" customWidth="1"/>
    <col min="50" max="50" width="10.85546875" bestFit="1" customWidth="1"/>
    <col min="51" max="51" width="12.7109375" bestFit="1" customWidth="1"/>
    <col min="52" max="52" width="11" bestFit="1" customWidth="1"/>
    <col min="53" max="53" width="11.42578125" bestFit="1" customWidth="1"/>
    <col min="54" max="54" width="12.7109375" bestFit="1" customWidth="1"/>
    <col min="55" max="55" width="13.28515625" bestFit="1" customWidth="1"/>
    <col min="56" max="56" width="13.5703125" bestFit="1" customWidth="1"/>
    <col min="57" max="57" width="12.140625" bestFit="1" customWidth="1"/>
    <col min="58" max="58" width="12" bestFit="1" customWidth="1"/>
    <col min="59" max="59" width="11.42578125" bestFit="1" customWidth="1"/>
    <col min="60" max="60" width="12.140625" bestFit="1" customWidth="1"/>
    <col min="61" max="61" width="12.7109375" bestFit="1" customWidth="1"/>
    <col min="62" max="63" width="13.140625" bestFit="1" customWidth="1"/>
    <col min="64" max="64" width="11.7109375" bestFit="1" customWidth="1"/>
    <col min="65" max="65" width="11.85546875" bestFit="1" customWidth="1"/>
    <col min="66" max="67" width="12.42578125" bestFit="1" customWidth="1"/>
    <col min="68" max="68" width="12.28515625" bestFit="1" customWidth="1"/>
    <col min="69" max="69" width="11.5703125" bestFit="1" customWidth="1"/>
    <col min="70" max="70" width="11" bestFit="1" customWidth="1"/>
    <col min="71" max="71" width="12" bestFit="1" customWidth="1"/>
    <col min="72" max="72" width="12.28515625" bestFit="1" customWidth="1"/>
    <col min="73" max="73" width="12.5703125" bestFit="1" customWidth="1"/>
    <col min="74" max="74" width="12.7109375" bestFit="1" customWidth="1"/>
    <col min="75" max="75" width="13.42578125" bestFit="1" customWidth="1"/>
    <col min="76" max="76" width="12.5703125" bestFit="1" customWidth="1"/>
    <col min="77" max="77" width="12.140625" bestFit="1" customWidth="1"/>
    <col min="78" max="78" width="11.85546875" bestFit="1" customWidth="1"/>
    <col min="79" max="79" width="11.7109375" bestFit="1" customWidth="1"/>
    <col min="80" max="80" width="12.42578125" bestFit="1" customWidth="1"/>
    <col min="81" max="81" width="12.7109375" bestFit="1" customWidth="1"/>
    <col min="82" max="82" width="12.140625" bestFit="1" customWidth="1"/>
    <col min="83" max="83" width="11.42578125" bestFit="1" customWidth="1"/>
    <col min="84" max="84" width="11.140625" bestFit="1" customWidth="1"/>
    <col min="85" max="85" width="11.7109375" bestFit="1" customWidth="1"/>
    <col min="86" max="86" width="12.42578125" bestFit="1" customWidth="1"/>
    <col min="87" max="87" width="11.28515625" bestFit="1" customWidth="1"/>
    <col min="88" max="88" width="12.85546875" bestFit="1" customWidth="1"/>
    <col min="89" max="89" width="12.5703125" bestFit="1" customWidth="1"/>
    <col min="90" max="90" width="14.42578125" bestFit="1" customWidth="1"/>
    <col min="91" max="91" width="12.7109375" bestFit="1" customWidth="1"/>
    <col min="92" max="92" width="12" bestFit="1" customWidth="1"/>
    <col min="93" max="93" width="12.85546875" bestFit="1" customWidth="1"/>
    <col min="94" max="94" width="12.28515625" bestFit="1" customWidth="1"/>
    <col min="95" max="95" width="11.7109375" bestFit="1" customWidth="1"/>
    <col min="96" max="96" width="12.140625" bestFit="1" customWidth="1"/>
    <col min="97" max="97" width="12.42578125" bestFit="1" customWidth="1"/>
    <col min="98" max="98" width="13.42578125" bestFit="1" customWidth="1"/>
    <col min="99" max="99" width="13.85546875" bestFit="1" customWidth="1"/>
    <col min="100" max="100" width="14" bestFit="1" customWidth="1"/>
    <col min="101" max="101" width="14.5703125" bestFit="1" customWidth="1"/>
    <col min="102" max="102" width="12.5703125" bestFit="1" customWidth="1"/>
    <col min="103" max="103" width="11.85546875" bestFit="1" customWidth="1"/>
    <col min="104" max="104" width="13.140625" bestFit="1" customWidth="1"/>
    <col min="105" max="105" width="11.7109375" bestFit="1" customWidth="1"/>
    <col min="106" max="106" width="12.140625" bestFit="1" customWidth="1"/>
    <col min="107" max="107" width="11.7109375" bestFit="1" customWidth="1"/>
    <col min="108" max="108" width="11.5703125" bestFit="1" customWidth="1"/>
    <col min="109" max="109" width="11.28515625" bestFit="1" customWidth="1"/>
    <col min="110" max="110" width="12" bestFit="1" customWidth="1"/>
    <col min="111" max="111" width="13.5703125" bestFit="1" customWidth="1"/>
    <col min="112" max="112" width="11.140625" bestFit="1" customWidth="1"/>
    <col min="113" max="113" width="11.5703125" bestFit="1" customWidth="1"/>
    <col min="114" max="114" width="11.140625" bestFit="1" customWidth="1"/>
    <col min="115" max="115" width="11.42578125" bestFit="1" customWidth="1"/>
    <col min="116" max="117" width="12.28515625" bestFit="1" customWidth="1"/>
    <col min="118" max="118" width="12.7109375" bestFit="1" customWidth="1"/>
    <col min="119" max="119" width="10.42578125" bestFit="1" customWidth="1"/>
    <col min="120" max="120" width="13.5703125" bestFit="1" customWidth="1"/>
    <col min="121" max="121" width="12" bestFit="1" customWidth="1"/>
    <col min="122" max="122" width="12.85546875" bestFit="1" customWidth="1"/>
    <col min="123" max="123" width="12" bestFit="1" customWidth="1"/>
    <col min="124" max="124" width="12.85546875" bestFit="1" customWidth="1"/>
    <col min="125" max="125" width="13.42578125" bestFit="1" customWidth="1"/>
    <col min="126" max="126" width="12.28515625" bestFit="1" customWidth="1"/>
    <col min="127" max="127" width="11.85546875" bestFit="1" customWidth="1"/>
    <col min="128" max="128" width="12.5703125" bestFit="1" customWidth="1"/>
    <col min="129" max="129" width="12.85546875" bestFit="1" customWidth="1"/>
    <col min="130" max="130" width="12.7109375" bestFit="1" customWidth="1"/>
    <col min="131" max="131" width="12" bestFit="1" customWidth="1"/>
    <col min="132" max="132" width="11.85546875" bestFit="1" customWidth="1"/>
    <col min="133" max="133" width="12.42578125" bestFit="1" customWidth="1"/>
    <col min="134" max="134" width="12.140625" bestFit="1" customWidth="1"/>
    <col min="135" max="135" width="12.42578125" bestFit="1" customWidth="1"/>
    <col min="136" max="136" width="12.7109375" bestFit="1" customWidth="1"/>
    <col min="137" max="137" width="11.85546875" bestFit="1" customWidth="1"/>
    <col min="138" max="139" width="11.5703125" bestFit="1" customWidth="1"/>
    <col min="140" max="140" width="11.42578125" bestFit="1" customWidth="1"/>
    <col min="141" max="142" width="11" bestFit="1" customWidth="1"/>
    <col min="143" max="143" width="11.7109375" bestFit="1" customWidth="1"/>
    <col min="144" max="144" width="12.28515625" bestFit="1" customWidth="1"/>
    <col min="145" max="145" width="12.85546875" bestFit="1" customWidth="1"/>
    <col min="146" max="146" width="14.5703125" bestFit="1" customWidth="1"/>
    <col min="147" max="147" width="12.28515625" bestFit="1" customWidth="1"/>
    <col min="148" max="148" width="11.5703125" bestFit="1" customWidth="1"/>
    <col min="149" max="149" width="11.140625" bestFit="1" customWidth="1"/>
    <col min="150" max="150" width="12.42578125" bestFit="1" customWidth="1"/>
    <col min="151" max="151" width="12.7109375" bestFit="1" customWidth="1"/>
    <col min="152" max="152" width="12.28515625" bestFit="1" customWidth="1"/>
    <col min="153" max="153" width="12.140625" bestFit="1" customWidth="1"/>
    <col min="154" max="154" width="11.28515625" bestFit="1" customWidth="1"/>
    <col min="155" max="155" width="11.7109375" bestFit="1" customWidth="1"/>
    <col min="156" max="156" width="12" bestFit="1" customWidth="1"/>
    <col min="157" max="157" width="11" bestFit="1" customWidth="1"/>
    <col min="158" max="158" width="11.85546875" bestFit="1" customWidth="1"/>
    <col min="159" max="159" width="11.42578125" bestFit="1" customWidth="1"/>
    <col min="160" max="160" width="11.85546875" bestFit="1" customWidth="1"/>
    <col min="161" max="161" width="12.7109375" bestFit="1" customWidth="1"/>
    <col min="162" max="162" width="11.28515625" bestFit="1" customWidth="1"/>
    <col min="163" max="163" width="11.5703125" bestFit="1" customWidth="1"/>
    <col min="164" max="164" width="12.85546875" bestFit="1" customWidth="1"/>
    <col min="165" max="165" width="12" bestFit="1" customWidth="1"/>
    <col min="166" max="166" width="12.5703125" bestFit="1" customWidth="1"/>
    <col min="167" max="167" width="11.42578125" bestFit="1" customWidth="1"/>
    <col min="168" max="168" width="13.5703125" bestFit="1" customWidth="1"/>
    <col min="169" max="169" width="12.5703125" bestFit="1" customWidth="1"/>
    <col min="170" max="170" width="11.140625" bestFit="1" customWidth="1"/>
    <col min="171" max="171" width="11.85546875" bestFit="1" customWidth="1"/>
    <col min="172" max="172" width="12" bestFit="1" customWidth="1"/>
    <col min="173" max="173" width="10.7109375" bestFit="1" customWidth="1"/>
    <col min="174" max="175" width="12" bestFit="1" customWidth="1"/>
    <col min="176" max="176" width="13.85546875" bestFit="1" customWidth="1"/>
    <col min="177" max="177" width="12.42578125" bestFit="1" customWidth="1"/>
    <col min="178" max="178" width="13.140625" bestFit="1" customWidth="1"/>
    <col min="179" max="179" width="12.140625" bestFit="1" customWidth="1"/>
    <col min="180" max="180" width="12.5703125" bestFit="1" customWidth="1"/>
    <col min="181" max="181" width="10.7109375" bestFit="1" customWidth="1"/>
    <col min="182" max="182" width="11.5703125" bestFit="1" customWidth="1"/>
    <col min="183" max="183" width="11.28515625" bestFit="1" customWidth="1"/>
    <col min="184" max="184" width="12" bestFit="1" customWidth="1"/>
    <col min="185" max="185" width="12.7109375" bestFit="1" customWidth="1"/>
    <col min="186" max="186" width="11" bestFit="1" customWidth="1"/>
    <col min="187" max="187" width="10.5703125" bestFit="1" customWidth="1"/>
    <col min="188" max="188" width="11.5703125" bestFit="1" customWidth="1"/>
    <col min="189" max="189" width="12.42578125" bestFit="1" customWidth="1"/>
    <col min="190" max="190" width="12.28515625" bestFit="1" customWidth="1"/>
    <col min="191" max="191" width="11.85546875" bestFit="1" customWidth="1"/>
    <col min="192" max="192" width="11.140625" bestFit="1" customWidth="1"/>
    <col min="193" max="193" width="12.85546875" bestFit="1" customWidth="1"/>
    <col min="194" max="194" width="13.28515625" bestFit="1" customWidth="1"/>
    <col min="195" max="195" width="12.85546875" bestFit="1" customWidth="1"/>
    <col min="196" max="196" width="12.42578125" bestFit="1" customWidth="1"/>
    <col min="197" max="197" width="10.85546875" bestFit="1" customWidth="1"/>
    <col min="198" max="199" width="11.7109375" bestFit="1" customWidth="1"/>
    <col min="200" max="200" width="12.7109375" bestFit="1" customWidth="1"/>
    <col min="201" max="201" width="13.28515625" bestFit="1" customWidth="1"/>
    <col min="202" max="202" width="12.140625" bestFit="1" customWidth="1"/>
    <col min="203" max="203" width="13.42578125" bestFit="1" customWidth="1"/>
    <col min="204" max="204" width="11.7109375" bestFit="1" customWidth="1"/>
    <col min="205" max="205" width="13.140625" bestFit="1" customWidth="1"/>
    <col min="206" max="206" width="13.28515625" bestFit="1" customWidth="1"/>
    <col min="207" max="207" width="11.28515625" bestFit="1" customWidth="1"/>
    <col min="208" max="209" width="13.140625" bestFit="1" customWidth="1"/>
    <col min="210" max="210" width="12.28515625" bestFit="1" customWidth="1"/>
    <col min="211" max="211" width="14.28515625" bestFit="1" customWidth="1"/>
    <col min="212" max="212" width="14" bestFit="1" customWidth="1"/>
    <col min="213" max="213" width="13.5703125" bestFit="1" customWidth="1"/>
    <col min="214" max="214" width="12.28515625" bestFit="1" customWidth="1"/>
    <col min="215" max="215" width="11.7109375" bestFit="1" customWidth="1"/>
    <col min="216" max="216" width="11.28515625" bestFit="1" customWidth="1"/>
    <col min="217" max="217" width="12.140625" bestFit="1" customWidth="1"/>
    <col min="218" max="218" width="12.5703125" bestFit="1" customWidth="1"/>
    <col min="219" max="219" width="12.140625" bestFit="1" customWidth="1"/>
    <col min="220" max="220" width="12.85546875" bestFit="1" customWidth="1"/>
    <col min="221" max="221" width="12.5703125" bestFit="1" customWidth="1"/>
    <col min="222" max="222" width="12.28515625" bestFit="1" customWidth="1"/>
    <col min="223" max="223" width="13.28515625" bestFit="1" customWidth="1"/>
    <col min="224" max="224" width="12.85546875" bestFit="1" customWidth="1"/>
    <col min="225" max="225" width="13.140625" bestFit="1" customWidth="1"/>
    <col min="226" max="226" width="11.85546875" bestFit="1" customWidth="1"/>
    <col min="227" max="227" width="11.42578125" bestFit="1" customWidth="1"/>
    <col min="228" max="228" width="11.28515625" bestFit="1" customWidth="1"/>
    <col min="229" max="230" width="11.7109375" bestFit="1" customWidth="1"/>
    <col min="231" max="231" width="12" bestFit="1" customWidth="1"/>
    <col min="232" max="232" width="12.28515625" bestFit="1" customWidth="1"/>
    <col min="233" max="233" width="12.85546875" bestFit="1" customWidth="1"/>
    <col min="234" max="234" width="12.42578125" bestFit="1" customWidth="1"/>
    <col min="235" max="235" width="13.28515625" bestFit="1" customWidth="1"/>
    <col min="236" max="236" width="12.28515625" bestFit="1" customWidth="1"/>
    <col min="237" max="237" width="12.140625" bestFit="1" customWidth="1"/>
    <col min="238" max="238" width="12" bestFit="1" customWidth="1"/>
    <col min="239" max="239" width="12.140625" bestFit="1" customWidth="1"/>
    <col min="240" max="240" width="13.140625" bestFit="1" customWidth="1"/>
    <col min="241" max="242" width="11.85546875" bestFit="1" customWidth="1"/>
    <col min="243" max="243" width="13.42578125" bestFit="1" customWidth="1"/>
    <col min="244" max="244" width="11.85546875" bestFit="1" customWidth="1"/>
    <col min="245" max="245" width="13.5703125" bestFit="1" customWidth="1"/>
    <col min="246" max="246" width="11.140625" bestFit="1" customWidth="1"/>
    <col min="247" max="247" width="12.42578125" bestFit="1" customWidth="1"/>
    <col min="248" max="248" width="11.7109375" bestFit="1" customWidth="1"/>
    <col min="249" max="249" width="11.85546875" bestFit="1" customWidth="1"/>
    <col min="250" max="250" width="11.42578125" bestFit="1" customWidth="1"/>
    <col min="251" max="251" width="12.42578125" bestFit="1" customWidth="1"/>
    <col min="252" max="253" width="11.5703125" bestFit="1" customWidth="1"/>
    <col min="254" max="254" width="12.42578125" bestFit="1" customWidth="1"/>
    <col min="255" max="255" width="11.7109375" bestFit="1" customWidth="1"/>
    <col min="256" max="256" width="12.5703125" bestFit="1" customWidth="1"/>
    <col min="257" max="257" width="11.140625" bestFit="1" customWidth="1"/>
    <col min="258" max="258" width="12.42578125" bestFit="1" customWidth="1"/>
    <col min="259" max="259" width="11.85546875" bestFit="1" customWidth="1"/>
    <col min="260" max="260" width="11.5703125" bestFit="1" customWidth="1"/>
    <col min="261" max="261" width="12" bestFit="1" customWidth="1"/>
    <col min="262" max="262" width="12.140625" bestFit="1" customWidth="1"/>
    <col min="263" max="264" width="11.5703125" bestFit="1" customWidth="1"/>
    <col min="265" max="265" width="11.7109375" bestFit="1" customWidth="1"/>
    <col min="266" max="266" width="10.85546875" bestFit="1" customWidth="1"/>
    <col min="267" max="267" width="11.5703125" bestFit="1" customWidth="1"/>
    <col min="268" max="268" width="12" bestFit="1" customWidth="1"/>
    <col min="269" max="269" width="12.140625" bestFit="1" customWidth="1"/>
    <col min="270" max="270" width="11.7109375" bestFit="1" customWidth="1"/>
    <col min="271" max="271" width="11.28515625" bestFit="1" customWidth="1"/>
    <col min="272" max="272" width="11.140625" bestFit="1" customWidth="1"/>
    <col min="273" max="273" width="11" bestFit="1" customWidth="1"/>
    <col min="274" max="274" width="13.140625" bestFit="1" customWidth="1"/>
    <col min="275" max="275" width="11.7109375" bestFit="1" customWidth="1"/>
    <col min="276" max="276" width="11.85546875" bestFit="1" customWidth="1"/>
    <col min="277" max="277" width="13.42578125" bestFit="1" customWidth="1"/>
    <col min="278" max="279" width="11.42578125" bestFit="1" customWidth="1"/>
    <col min="280" max="280" width="12.42578125" bestFit="1" customWidth="1"/>
    <col min="281" max="281" width="11.85546875" bestFit="1" customWidth="1"/>
    <col min="282" max="282" width="11.140625" bestFit="1" customWidth="1"/>
    <col min="283" max="283" width="10.85546875" bestFit="1" customWidth="1"/>
    <col min="284" max="284" width="11.140625" bestFit="1" customWidth="1"/>
    <col min="285" max="285" width="12" bestFit="1" customWidth="1"/>
    <col min="286" max="286" width="11.140625" bestFit="1" customWidth="1"/>
    <col min="287" max="289" width="11.85546875" bestFit="1" customWidth="1"/>
    <col min="290" max="290" width="12.140625" bestFit="1" customWidth="1"/>
    <col min="291" max="291" width="11.85546875" bestFit="1" customWidth="1"/>
    <col min="292" max="292" width="11.7109375" bestFit="1" customWidth="1"/>
    <col min="293" max="293" width="13.140625" bestFit="1" customWidth="1"/>
    <col min="294" max="294" width="12.5703125" bestFit="1" customWidth="1"/>
    <col min="295" max="295" width="13.140625" bestFit="1" customWidth="1"/>
    <col min="296" max="296" width="12.140625" bestFit="1" customWidth="1"/>
    <col min="297" max="297" width="12" bestFit="1" customWidth="1"/>
    <col min="298" max="298" width="12.140625" bestFit="1" customWidth="1"/>
    <col min="299" max="299" width="12.28515625" bestFit="1" customWidth="1"/>
    <col min="300" max="300" width="11.7109375" bestFit="1" customWidth="1"/>
    <col min="301" max="301" width="12" bestFit="1" customWidth="1"/>
    <col min="302" max="302" width="11.7109375" bestFit="1" customWidth="1"/>
    <col min="303" max="303" width="11.85546875" bestFit="1" customWidth="1"/>
    <col min="304" max="304" width="12.7109375" bestFit="1" customWidth="1"/>
    <col min="305" max="305" width="13.28515625" bestFit="1" customWidth="1"/>
    <col min="306" max="306" width="11.85546875" bestFit="1" customWidth="1"/>
    <col min="307" max="307" width="12.140625" bestFit="1" customWidth="1"/>
    <col min="308" max="309" width="11.140625" bestFit="1" customWidth="1"/>
    <col min="310" max="310" width="12.42578125" bestFit="1" customWidth="1"/>
    <col min="311" max="311" width="11.5703125" bestFit="1" customWidth="1"/>
    <col min="312" max="312" width="12.28515625" bestFit="1" customWidth="1"/>
    <col min="313" max="313" width="11.7109375" bestFit="1" customWidth="1"/>
    <col min="314" max="315" width="11.85546875" bestFit="1" customWidth="1"/>
    <col min="316" max="316" width="11.7109375" bestFit="1" customWidth="1"/>
    <col min="317" max="317" width="11.42578125" bestFit="1" customWidth="1"/>
    <col min="318" max="318" width="11.7109375" bestFit="1" customWidth="1"/>
    <col min="319" max="319" width="14" bestFit="1" customWidth="1"/>
    <col min="320" max="320" width="12.140625" bestFit="1" customWidth="1"/>
    <col min="321" max="321" width="13.42578125" bestFit="1" customWidth="1"/>
    <col min="322" max="322" width="12.28515625" bestFit="1" customWidth="1"/>
    <col min="323" max="323" width="12.5703125" bestFit="1" customWidth="1"/>
    <col min="324" max="324" width="12.42578125" bestFit="1" customWidth="1"/>
    <col min="325" max="325" width="13.7109375" bestFit="1" customWidth="1"/>
    <col min="326" max="326" width="12.140625" bestFit="1" customWidth="1"/>
    <col min="327" max="328" width="12.5703125" bestFit="1" customWidth="1"/>
    <col min="329" max="329" width="12" bestFit="1" customWidth="1"/>
    <col min="330" max="330" width="13.140625" bestFit="1" customWidth="1"/>
    <col min="331" max="331" width="12.140625" bestFit="1" customWidth="1"/>
    <col min="332" max="332" width="12.7109375" bestFit="1" customWidth="1"/>
    <col min="333" max="334" width="12.5703125" bestFit="1" customWidth="1"/>
    <col min="335" max="335" width="11.7109375" bestFit="1" customWidth="1"/>
    <col min="336" max="337" width="11.85546875" bestFit="1" customWidth="1"/>
    <col min="338" max="338" width="11.28515625" bestFit="1" customWidth="1"/>
    <col min="339" max="339" width="11" bestFit="1" customWidth="1"/>
    <col min="340" max="340" width="13.140625" bestFit="1" customWidth="1"/>
    <col min="341" max="341" width="12.5703125" bestFit="1" customWidth="1"/>
    <col min="342" max="342" width="11.5703125" bestFit="1" customWidth="1"/>
    <col min="343" max="343" width="12.85546875" bestFit="1" customWidth="1"/>
    <col min="344" max="344" width="11.140625" bestFit="1" customWidth="1"/>
    <col min="345" max="345" width="11.5703125" bestFit="1" customWidth="1"/>
    <col min="346" max="346" width="10.7109375" bestFit="1" customWidth="1"/>
    <col min="347" max="347" width="11.42578125" bestFit="1" customWidth="1"/>
    <col min="348" max="348" width="11.85546875" bestFit="1" customWidth="1"/>
    <col min="349" max="349" width="12.42578125" bestFit="1" customWidth="1"/>
    <col min="350" max="350" width="11.42578125" bestFit="1" customWidth="1"/>
    <col min="351" max="351" width="11.85546875" bestFit="1" customWidth="1"/>
    <col min="352" max="352" width="11.7109375" bestFit="1" customWidth="1"/>
    <col min="353" max="353" width="12.7109375" bestFit="1" customWidth="1"/>
    <col min="354" max="355" width="12.42578125" bestFit="1" customWidth="1"/>
    <col min="356" max="356" width="12" bestFit="1" customWidth="1"/>
    <col min="357" max="357" width="12.42578125" bestFit="1" customWidth="1"/>
    <col min="358" max="358" width="12.28515625" bestFit="1" customWidth="1"/>
    <col min="359" max="360" width="12.42578125" bestFit="1" customWidth="1"/>
    <col min="361" max="361" width="11.28515625" bestFit="1" customWidth="1"/>
    <col min="362" max="362" width="12.140625" bestFit="1" customWidth="1"/>
    <col min="363" max="363" width="11.42578125" bestFit="1" customWidth="1"/>
    <col min="364" max="364" width="11.7109375" bestFit="1" customWidth="1"/>
    <col min="365" max="365" width="12.42578125" bestFit="1" customWidth="1"/>
    <col min="366" max="366" width="12.28515625" bestFit="1" customWidth="1"/>
    <col min="367" max="368" width="11.42578125" bestFit="1" customWidth="1"/>
    <col min="369" max="369" width="12.5703125" bestFit="1" customWidth="1"/>
    <col min="370" max="370" width="12.28515625" bestFit="1" customWidth="1"/>
    <col min="371" max="371" width="11.85546875" bestFit="1" customWidth="1"/>
    <col min="372" max="372" width="11.140625" bestFit="1" customWidth="1"/>
    <col min="373" max="373" width="12.42578125" bestFit="1" customWidth="1"/>
    <col min="374" max="374" width="14.7109375" bestFit="1" customWidth="1"/>
    <col min="375" max="375" width="13.5703125" bestFit="1" customWidth="1"/>
    <col min="376" max="376" width="13.85546875" bestFit="1" customWidth="1"/>
    <col min="377" max="377" width="13.28515625" bestFit="1" customWidth="1"/>
    <col min="378" max="378" width="12.85546875" bestFit="1" customWidth="1"/>
    <col min="379" max="379" width="13.5703125" bestFit="1" customWidth="1"/>
    <col min="380" max="380" width="11.42578125" bestFit="1" customWidth="1"/>
    <col min="381" max="381" width="13.28515625" bestFit="1" customWidth="1"/>
    <col min="382" max="382" width="11.85546875" bestFit="1" customWidth="1"/>
    <col min="383" max="383" width="13.28515625" bestFit="1" customWidth="1"/>
    <col min="384" max="384" width="12.28515625" bestFit="1" customWidth="1"/>
    <col min="385" max="385" width="12.42578125" bestFit="1" customWidth="1"/>
    <col min="386" max="386" width="12.140625" bestFit="1" customWidth="1"/>
    <col min="387" max="387" width="13.28515625" bestFit="1" customWidth="1"/>
    <col min="388" max="388" width="11.42578125" bestFit="1" customWidth="1"/>
    <col min="389" max="389" width="12.140625" bestFit="1" customWidth="1"/>
    <col min="390" max="390" width="11.7109375" bestFit="1" customWidth="1"/>
    <col min="391" max="392" width="12" bestFit="1" customWidth="1"/>
    <col min="393" max="393" width="11.5703125" bestFit="1" customWidth="1"/>
    <col min="394" max="394" width="11.42578125" bestFit="1" customWidth="1"/>
    <col min="395" max="395" width="12.28515625" bestFit="1" customWidth="1"/>
    <col min="396" max="396" width="12.42578125" bestFit="1" customWidth="1"/>
    <col min="397" max="397" width="12.140625" bestFit="1" customWidth="1"/>
    <col min="398" max="398" width="13.42578125" bestFit="1" customWidth="1"/>
    <col min="399" max="399" width="12.5703125" bestFit="1" customWidth="1"/>
    <col min="400" max="400" width="12.42578125" bestFit="1" customWidth="1"/>
    <col min="401" max="401" width="14" bestFit="1" customWidth="1"/>
    <col min="402" max="402" width="11.7109375" bestFit="1" customWidth="1"/>
    <col min="403" max="403" width="11.5703125" bestFit="1" customWidth="1"/>
    <col min="404" max="404" width="12.28515625" bestFit="1" customWidth="1"/>
    <col min="405" max="405" width="12.7109375" bestFit="1" customWidth="1"/>
    <col min="406" max="406" width="11.5703125" bestFit="1" customWidth="1"/>
    <col min="407" max="407" width="12.85546875" bestFit="1" customWidth="1"/>
    <col min="408" max="408" width="12" bestFit="1" customWidth="1"/>
    <col min="409" max="409" width="12.5703125" bestFit="1" customWidth="1"/>
    <col min="410" max="410" width="12.7109375" bestFit="1" customWidth="1"/>
    <col min="411" max="411" width="11.42578125" bestFit="1" customWidth="1"/>
    <col min="412" max="413" width="12.28515625" bestFit="1" customWidth="1"/>
    <col min="414" max="414" width="11.28515625" bestFit="1" customWidth="1"/>
    <col min="415" max="416" width="12.140625" bestFit="1" customWidth="1"/>
    <col min="417" max="417" width="12.7109375" bestFit="1" customWidth="1"/>
    <col min="418" max="418" width="12.5703125" bestFit="1" customWidth="1"/>
    <col min="419" max="419" width="12.28515625" bestFit="1" customWidth="1"/>
    <col min="420" max="420" width="11.7109375" bestFit="1" customWidth="1"/>
    <col min="421" max="421" width="11.85546875" bestFit="1" customWidth="1"/>
    <col min="422" max="423" width="12" bestFit="1" customWidth="1"/>
    <col min="424" max="424" width="11.7109375" bestFit="1" customWidth="1"/>
    <col min="425" max="425" width="11.85546875" bestFit="1" customWidth="1"/>
    <col min="426" max="426" width="12.140625" bestFit="1" customWidth="1"/>
    <col min="427" max="427" width="12.7109375" bestFit="1" customWidth="1"/>
    <col min="428" max="428" width="11.7109375" bestFit="1" customWidth="1"/>
    <col min="429" max="429" width="12.140625" bestFit="1" customWidth="1"/>
    <col min="430" max="430" width="11.85546875" bestFit="1" customWidth="1"/>
    <col min="431" max="431" width="12.28515625" bestFit="1" customWidth="1"/>
    <col min="432" max="432" width="13.140625" bestFit="1" customWidth="1"/>
    <col min="433" max="433" width="11.28515625" bestFit="1" customWidth="1"/>
    <col min="434" max="434" width="12.140625" bestFit="1" customWidth="1"/>
    <col min="435" max="435" width="12.42578125" bestFit="1" customWidth="1"/>
    <col min="436" max="436" width="12" bestFit="1" customWidth="1"/>
    <col min="437" max="437" width="13.140625" bestFit="1" customWidth="1"/>
    <col min="438" max="440" width="11.7109375" bestFit="1" customWidth="1"/>
    <col min="441" max="441" width="12" bestFit="1" customWidth="1"/>
    <col min="442" max="442" width="13.42578125" bestFit="1" customWidth="1"/>
    <col min="443" max="444" width="12.85546875" bestFit="1" customWidth="1"/>
    <col min="445" max="445" width="13.7109375" bestFit="1" customWidth="1"/>
    <col min="446" max="446" width="12.5703125" bestFit="1" customWidth="1"/>
    <col min="447" max="447" width="12.42578125" bestFit="1" customWidth="1"/>
    <col min="448" max="449" width="12.5703125" bestFit="1" customWidth="1"/>
    <col min="450" max="450" width="13.140625" bestFit="1" customWidth="1"/>
    <col min="451" max="451" width="13.5703125" bestFit="1" customWidth="1"/>
    <col min="452" max="452" width="14.5703125" bestFit="1" customWidth="1"/>
    <col min="453" max="453" width="14.28515625" bestFit="1" customWidth="1"/>
    <col min="454" max="454" width="15.42578125" bestFit="1" customWidth="1"/>
    <col min="455" max="455" width="13.28515625" bestFit="1" customWidth="1"/>
    <col min="456" max="456" width="14" bestFit="1" customWidth="1"/>
    <col min="457" max="458" width="12.85546875" bestFit="1" customWidth="1"/>
    <col min="459" max="459" width="14" bestFit="1" customWidth="1"/>
    <col min="460" max="460" width="13.42578125" bestFit="1" customWidth="1"/>
    <col min="461" max="461" width="12.140625" bestFit="1" customWidth="1"/>
    <col min="462" max="462" width="12.42578125" bestFit="1" customWidth="1"/>
    <col min="463" max="463" width="14" bestFit="1" customWidth="1"/>
    <col min="464" max="465" width="12.5703125" bestFit="1" customWidth="1"/>
    <col min="466" max="466" width="13.85546875" bestFit="1" customWidth="1"/>
    <col min="467" max="467" width="14.28515625" bestFit="1" customWidth="1"/>
    <col min="468" max="468" width="13.28515625" bestFit="1" customWidth="1"/>
    <col min="469" max="469" width="14.42578125" bestFit="1" customWidth="1"/>
    <col min="470" max="470" width="11.28515625" bestFit="1" customWidth="1"/>
    <col min="471" max="471" width="11.42578125" bestFit="1" customWidth="1"/>
    <col min="472" max="472" width="12.7109375" bestFit="1" customWidth="1"/>
    <col min="473" max="473" width="13.140625" bestFit="1" customWidth="1"/>
    <col min="474" max="474" width="11.42578125" bestFit="1" customWidth="1"/>
    <col min="475" max="475" width="11.7109375" bestFit="1" customWidth="1"/>
    <col min="476" max="476" width="12" bestFit="1" customWidth="1"/>
    <col min="477" max="477" width="12.7109375" bestFit="1" customWidth="1"/>
    <col min="478" max="478" width="12.140625" bestFit="1" customWidth="1"/>
    <col min="479" max="479" width="11.7109375" bestFit="1" customWidth="1"/>
    <col min="480" max="480" width="12.42578125" bestFit="1" customWidth="1"/>
    <col min="481" max="481" width="12" bestFit="1" customWidth="1"/>
    <col min="482" max="482" width="13.85546875" bestFit="1" customWidth="1"/>
    <col min="483" max="483" width="11.5703125" bestFit="1" customWidth="1"/>
    <col min="484" max="484" width="13.7109375" bestFit="1" customWidth="1"/>
    <col min="485" max="485" width="12.28515625" bestFit="1" customWidth="1"/>
    <col min="486" max="486" width="12.42578125" bestFit="1" customWidth="1"/>
    <col min="487" max="487" width="11.28515625" bestFit="1" customWidth="1"/>
    <col min="488" max="488" width="11" bestFit="1" customWidth="1"/>
    <col min="489" max="489" width="12.28515625" bestFit="1" customWidth="1"/>
    <col min="490" max="490" width="12.42578125" bestFit="1" customWidth="1"/>
    <col min="491" max="491" width="11.85546875" bestFit="1" customWidth="1"/>
    <col min="492" max="492" width="12.140625" bestFit="1" customWidth="1"/>
    <col min="493" max="494" width="11.7109375" bestFit="1" customWidth="1"/>
    <col min="495" max="495" width="11.140625" bestFit="1" customWidth="1"/>
    <col min="496" max="496" width="11.42578125" bestFit="1" customWidth="1"/>
    <col min="497" max="497" width="12.42578125" bestFit="1" customWidth="1"/>
    <col min="498" max="498" width="11.28515625" bestFit="1" customWidth="1"/>
    <col min="499" max="499" width="11.7109375" bestFit="1" customWidth="1"/>
    <col min="500" max="500" width="12" bestFit="1" customWidth="1"/>
    <col min="501" max="501" width="11.7109375" bestFit="1" customWidth="1"/>
    <col min="502" max="502" width="11.85546875" bestFit="1" customWidth="1"/>
    <col min="503" max="504" width="11.140625" bestFit="1" customWidth="1"/>
    <col min="505" max="505" width="11.42578125" bestFit="1" customWidth="1"/>
    <col min="506" max="506" width="11.5703125" bestFit="1" customWidth="1"/>
    <col min="507" max="507" width="11.42578125" bestFit="1" customWidth="1"/>
    <col min="508" max="508" width="10.85546875" bestFit="1" customWidth="1"/>
    <col min="509" max="510" width="12.28515625" bestFit="1" customWidth="1"/>
    <col min="511" max="512" width="12.85546875" bestFit="1" customWidth="1"/>
    <col min="513" max="513" width="11" bestFit="1" customWidth="1"/>
    <col min="514" max="515" width="11.5703125" bestFit="1" customWidth="1"/>
    <col min="516" max="516" width="12.7109375" bestFit="1" customWidth="1"/>
    <col min="517" max="517" width="11.42578125" bestFit="1" customWidth="1"/>
    <col min="518" max="518" width="11.5703125" bestFit="1" customWidth="1"/>
    <col min="519" max="519" width="12.28515625" bestFit="1" customWidth="1"/>
    <col min="520" max="520" width="11.42578125" bestFit="1" customWidth="1"/>
    <col min="521" max="522" width="11.7109375" bestFit="1" customWidth="1"/>
    <col min="523" max="523" width="11.5703125" bestFit="1" customWidth="1"/>
    <col min="524" max="524" width="12.7109375" bestFit="1" customWidth="1"/>
    <col min="525" max="525" width="11.42578125" bestFit="1" customWidth="1"/>
    <col min="526" max="526" width="11.28515625" bestFit="1" customWidth="1"/>
    <col min="527" max="528" width="12.42578125" bestFit="1" customWidth="1"/>
    <col min="529" max="529" width="11.28515625" bestFit="1" customWidth="1"/>
    <col min="530" max="530" width="13.5703125" bestFit="1" customWidth="1"/>
    <col min="531" max="531" width="12.5703125" bestFit="1" customWidth="1"/>
    <col min="532" max="532" width="12.140625" bestFit="1" customWidth="1"/>
    <col min="533" max="534" width="11.28515625" bestFit="1" customWidth="1"/>
    <col min="535" max="535" width="12.5703125" bestFit="1" customWidth="1"/>
    <col min="536" max="536" width="11.85546875" bestFit="1" customWidth="1"/>
    <col min="537" max="537" width="11" bestFit="1" customWidth="1"/>
    <col min="538" max="538" width="11.5703125" bestFit="1" customWidth="1"/>
    <col min="539" max="539" width="11.85546875" bestFit="1" customWidth="1"/>
    <col min="540" max="540" width="12" bestFit="1" customWidth="1"/>
    <col min="541" max="541" width="12.42578125" bestFit="1" customWidth="1"/>
    <col min="542" max="542" width="11.42578125" bestFit="1" customWidth="1"/>
    <col min="543" max="543" width="11.7109375" bestFit="1" customWidth="1"/>
    <col min="544" max="544" width="12" bestFit="1" customWidth="1"/>
    <col min="545" max="545" width="13.7109375" bestFit="1" customWidth="1"/>
    <col min="546" max="546" width="12.28515625" bestFit="1" customWidth="1"/>
    <col min="547" max="547" width="12.42578125" bestFit="1" customWidth="1"/>
    <col min="548" max="548" width="12.5703125" bestFit="1" customWidth="1"/>
    <col min="549" max="549" width="11.7109375" bestFit="1" customWidth="1"/>
    <col min="550" max="550" width="12.140625" bestFit="1" customWidth="1"/>
    <col min="551" max="551" width="12.42578125" bestFit="1" customWidth="1"/>
    <col min="552" max="552" width="11.42578125" bestFit="1" customWidth="1"/>
    <col min="553" max="553" width="10.7109375" bestFit="1" customWidth="1"/>
    <col min="554" max="554" width="12.85546875" bestFit="1" customWidth="1"/>
    <col min="555" max="555" width="11.28515625" bestFit="1" customWidth="1"/>
    <col min="556" max="556" width="12.85546875" bestFit="1" customWidth="1"/>
    <col min="557" max="557" width="11.42578125" bestFit="1" customWidth="1"/>
    <col min="558" max="558" width="12" bestFit="1" customWidth="1"/>
    <col min="559" max="559" width="12.42578125" bestFit="1" customWidth="1"/>
    <col min="560" max="560" width="11.140625" bestFit="1" customWidth="1"/>
    <col min="561" max="561" width="12.42578125" bestFit="1" customWidth="1"/>
    <col min="562" max="562" width="12.7109375" bestFit="1" customWidth="1"/>
    <col min="563" max="563" width="11.7109375" bestFit="1" customWidth="1"/>
    <col min="564" max="564" width="12.140625" bestFit="1" customWidth="1"/>
    <col min="565" max="565" width="11.85546875" bestFit="1" customWidth="1"/>
    <col min="566" max="566" width="12" bestFit="1" customWidth="1"/>
    <col min="567" max="567" width="12.85546875" bestFit="1" customWidth="1"/>
    <col min="568" max="568" width="13.7109375" bestFit="1" customWidth="1"/>
    <col min="569" max="569" width="11.7109375" bestFit="1" customWidth="1"/>
    <col min="570" max="570" width="10.85546875" bestFit="1" customWidth="1"/>
    <col min="571" max="571" width="11.42578125" bestFit="1" customWidth="1"/>
    <col min="572" max="573" width="11.85546875" bestFit="1" customWidth="1"/>
    <col min="574" max="574" width="11.28515625" bestFit="1" customWidth="1"/>
    <col min="575" max="575" width="12.28515625" bestFit="1" customWidth="1"/>
    <col min="576" max="576" width="12.85546875" bestFit="1" customWidth="1"/>
    <col min="577" max="577" width="12.5703125" bestFit="1" customWidth="1"/>
    <col min="578" max="579" width="11" bestFit="1" customWidth="1"/>
    <col min="580" max="580" width="13.42578125" bestFit="1" customWidth="1"/>
    <col min="581" max="581" width="12.42578125" bestFit="1" customWidth="1"/>
    <col min="582" max="582" width="12.7109375" bestFit="1" customWidth="1"/>
    <col min="583" max="583" width="13.140625" bestFit="1" customWidth="1"/>
    <col min="584" max="584" width="12" bestFit="1" customWidth="1"/>
    <col min="585" max="585" width="13.140625" bestFit="1" customWidth="1"/>
    <col min="586" max="586" width="12.42578125" bestFit="1" customWidth="1"/>
    <col min="587" max="587" width="12" bestFit="1" customWidth="1"/>
    <col min="588" max="588" width="11.5703125" bestFit="1" customWidth="1"/>
    <col min="589" max="589" width="12" bestFit="1" customWidth="1"/>
    <col min="590" max="590" width="12.140625" bestFit="1" customWidth="1"/>
    <col min="591" max="591" width="11.85546875" bestFit="1" customWidth="1"/>
    <col min="592" max="592" width="12.140625" bestFit="1" customWidth="1"/>
    <col min="593" max="593" width="12" bestFit="1" customWidth="1"/>
    <col min="594" max="594" width="12.7109375" bestFit="1" customWidth="1"/>
    <col min="595" max="595" width="11.42578125" bestFit="1" customWidth="1"/>
    <col min="596" max="596" width="13.5703125" bestFit="1" customWidth="1"/>
    <col min="597" max="597" width="12.42578125" bestFit="1" customWidth="1"/>
    <col min="598" max="598" width="12" bestFit="1" customWidth="1"/>
    <col min="599" max="600" width="12.85546875" bestFit="1" customWidth="1"/>
    <col min="601" max="601" width="12.140625" bestFit="1" customWidth="1"/>
    <col min="602" max="602" width="11.28515625" bestFit="1" customWidth="1"/>
    <col min="603" max="603" width="12.28515625" bestFit="1" customWidth="1"/>
    <col min="604" max="604" width="11.42578125" bestFit="1" customWidth="1"/>
    <col min="605" max="605" width="11.7109375" bestFit="1" customWidth="1"/>
    <col min="606" max="606" width="11.85546875" bestFit="1" customWidth="1"/>
    <col min="607" max="607" width="12" bestFit="1" customWidth="1"/>
    <col min="608" max="609" width="12.7109375" bestFit="1" customWidth="1"/>
    <col min="610" max="610" width="12" bestFit="1" customWidth="1"/>
    <col min="611" max="611" width="13.140625" bestFit="1" customWidth="1"/>
    <col min="612" max="612" width="11.5703125" bestFit="1" customWidth="1"/>
    <col min="613" max="613" width="11.7109375" bestFit="1" customWidth="1"/>
    <col min="614" max="614" width="13.28515625" bestFit="1" customWidth="1"/>
    <col min="615" max="615" width="12.28515625" bestFit="1" customWidth="1"/>
    <col min="616" max="617" width="13.140625" bestFit="1" customWidth="1"/>
    <col min="618" max="618" width="12.42578125" bestFit="1" customWidth="1"/>
    <col min="619" max="619" width="11.28515625" bestFit="1" customWidth="1"/>
    <col min="620" max="620" width="11.5703125" bestFit="1" customWidth="1"/>
    <col min="621" max="621" width="12" bestFit="1" customWidth="1"/>
    <col min="622" max="622" width="12.7109375" bestFit="1" customWidth="1"/>
    <col min="623" max="623" width="13.85546875" bestFit="1" customWidth="1"/>
    <col min="624" max="624" width="12.28515625" bestFit="1" customWidth="1"/>
    <col min="625" max="625" width="11.85546875" bestFit="1" customWidth="1"/>
    <col min="626" max="626" width="12.140625" bestFit="1" customWidth="1"/>
    <col min="627" max="627" width="13.28515625" bestFit="1" customWidth="1"/>
    <col min="628" max="628" width="12.42578125" bestFit="1" customWidth="1"/>
    <col min="629" max="629" width="11.85546875" bestFit="1" customWidth="1"/>
    <col min="630" max="631" width="12.140625" bestFit="1" customWidth="1"/>
    <col min="632" max="633" width="13.140625" bestFit="1" customWidth="1"/>
    <col min="634" max="634" width="11.7109375" bestFit="1" customWidth="1"/>
    <col min="635" max="635" width="11.85546875" bestFit="1" customWidth="1"/>
    <col min="636" max="636" width="12.140625" bestFit="1" customWidth="1"/>
    <col min="637" max="637" width="11.85546875" bestFit="1" customWidth="1"/>
    <col min="638" max="638" width="11.42578125" bestFit="1" customWidth="1"/>
    <col min="639" max="639" width="12.140625" bestFit="1" customWidth="1"/>
    <col min="640" max="640" width="12" bestFit="1" customWidth="1"/>
    <col min="641" max="641" width="11.85546875" bestFit="1" customWidth="1"/>
    <col min="642" max="642" width="13.140625" bestFit="1" customWidth="1"/>
    <col min="643" max="643" width="12.28515625" bestFit="1" customWidth="1"/>
    <col min="644" max="644" width="13.7109375" bestFit="1" customWidth="1"/>
    <col min="645" max="646" width="11.85546875" bestFit="1" customWidth="1"/>
    <col min="647" max="647" width="12.5703125" bestFit="1" customWidth="1"/>
    <col min="648" max="649" width="11.85546875" bestFit="1" customWidth="1"/>
    <col min="650" max="650" width="12" bestFit="1" customWidth="1"/>
    <col min="651" max="651" width="12.42578125" bestFit="1" customWidth="1"/>
    <col min="652" max="652" width="11.85546875" bestFit="1" customWidth="1"/>
    <col min="653" max="653" width="12.5703125" bestFit="1" customWidth="1"/>
    <col min="654" max="654" width="12.42578125" bestFit="1" customWidth="1"/>
    <col min="655" max="655" width="10.85546875" bestFit="1" customWidth="1"/>
    <col min="656" max="656" width="11.28515625" bestFit="1" customWidth="1"/>
    <col min="657" max="658" width="11.5703125" bestFit="1" customWidth="1"/>
    <col min="659" max="659" width="11.7109375" bestFit="1" customWidth="1"/>
    <col min="660" max="660" width="11.85546875" bestFit="1" customWidth="1"/>
    <col min="661" max="661" width="12.42578125" bestFit="1" customWidth="1"/>
    <col min="662" max="662" width="11" bestFit="1" customWidth="1"/>
    <col min="663" max="663" width="12.5703125" bestFit="1" customWidth="1"/>
    <col min="664" max="664" width="12" bestFit="1" customWidth="1"/>
    <col min="665" max="665" width="11.7109375" bestFit="1" customWidth="1"/>
    <col min="666" max="666" width="12.140625" bestFit="1" customWidth="1"/>
    <col min="667" max="667" width="11.7109375" bestFit="1" customWidth="1"/>
    <col min="668" max="668" width="13.140625" bestFit="1" customWidth="1"/>
    <col min="669" max="669" width="12.5703125" bestFit="1" customWidth="1"/>
    <col min="670" max="670" width="12.28515625" bestFit="1" customWidth="1"/>
    <col min="671" max="671" width="12" bestFit="1" customWidth="1"/>
    <col min="672" max="672" width="11.7109375" bestFit="1" customWidth="1"/>
    <col min="673" max="673" width="11.140625" bestFit="1" customWidth="1"/>
    <col min="674" max="674" width="11.7109375" bestFit="1" customWidth="1"/>
    <col min="675" max="675" width="13.28515625" bestFit="1" customWidth="1"/>
    <col min="676" max="676" width="10.7109375" bestFit="1" customWidth="1"/>
    <col min="677" max="677" width="11.140625" bestFit="1" customWidth="1"/>
    <col min="678" max="678" width="11.28515625" bestFit="1" customWidth="1"/>
    <col min="679" max="679" width="11.140625" bestFit="1" customWidth="1"/>
    <col min="680" max="680" width="11.85546875" bestFit="1" customWidth="1"/>
    <col min="681" max="681" width="12.28515625" bestFit="1" customWidth="1"/>
    <col min="682" max="682" width="12.140625" bestFit="1" customWidth="1"/>
    <col min="683" max="683" width="12.85546875" bestFit="1" customWidth="1"/>
    <col min="684" max="684" width="12.42578125" bestFit="1" customWidth="1"/>
    <col min="685" max="685" width="11.85546875" bestFit="1" customWidth="1"/>
    <col min="686" max="686" width="12.28515625" bestFit="1" customWidth="1"/>
    <col min="687" max="687" width="13.28515625" bestFit="1" customWidth="1"/>
    <col min="688" max="688" width="11.5703125" bestFit="1" customWidth="1"/>
    <col min="689" max="689" width="12.42578125" bestFit="1" customWidth="1"/>
    <col min="690" max="690" width="14" bestFit="1" customWidth="1"/>
    <col min="691" max="691" width="13.42578125" bestFit="1" customWidth="1"/>
    <col min="692" max="692" width="12.7109375" bestFit="1" customWidth="1"/>
    <col min="693" max="693" width="12.42578125" bestFit="1" customWidth="1"/>
    <col min="694" max="694" width="13.140625" bestFit="1" customWidth="1"/>
    <col min="695" max="695" width="12.85546875" bestFit="1" customWidth="1"/>
    <col min="696" max="696" width="13.7109375" bestFit="1" customWidth="1"/>
    <col min="697" max="698" width="12.28515625" bestFit="1" customWidth="1"/>
    <col min="699" max="699" width="13.28515625" bestFit="1" customWidth="1"/>
    <col min="700" max="700" width="11.7109375" bestFit="1" customWidth="1"/>
    <col min="701" max="701" width="11.5703125" bestFit="1" customWidth="1"/>
    <col min="702" max="703" width="12.28515625" bestFit="1" customWidth="1"/>
    <col min="704" max="704" width="12.85546875" bestFit="1" customWidth="1"/>
    <col min="705" max="705" width="12" bestFit="1" customWidth="1"/>
    <col min="706" max="706" width="11.7109375" bestFit="1" customWidth="1"/>
    <col min="707" max="707" width="11.42578125" bestFit="1" customWidth="1"/>
    <col min="708" max="708" width="12" bestFit="1" customWidth="1"/>
    <col min="709" max="709" width="13.28515625" bestFit="1" customWidth="1"/>
    <col min="710" max="710" width="11.7109375" bestFit="1" customWidth="1"/>
    <col min="711" max="711" width="12" bestFit="1" customWidth="1"/>
    <col min="712" max="712" width="12.85546875" bestFit="1" customWidth="1"/>
    <col min="713" max="713" width="14" bestFit="1" customWidth="1"/>
    <col min="714" max="714" width="12" bestFit="1" customWidth="1"/>
    <col min="715" max="715" width="12.140625" bestFit="1" customWidth="1"/>
    <col min="716" max="716" width="12.85546875" bestFit="1" customWidth="1"/>
    <col min="717" max="717" width="13.5703125" bestFit="1" customWidth="1"/>
    <col min="718" max="718" width="13.140625" bestFit="1" customWidth="1"/>
    <col min="719" max="719" width="11.5703125" bestFit="1" customWidth="1"/>
    <col min="720" max="720" width="12.5703125" bestFit="1" customWidth="1"/>
    <col min="721" max="721" width="11.85546875" bestFit="1" customWidth="1"/>
    <col min="722" max="722" width="12" bestFit="1" customWidth="1"/>
    <col min="723" max="723" width="11.85546875" bestFit="1" customWidth="1"/>
    <col min="724" max="724" width="11.28515625" bestFit="1" customWidth="1"/>
    <col min="725" max="725" width="11.7109375" bestFit="1" customWidth="1"/>
    <col min="726" max="726" width="12" bestFit="1" customWidth="1"/>
    <col min="727" max="727" width="12.42578125" bestFit="1" customWidth="1"/>
    <col min="728" max="729" width="12.140625" bestFit="1" customWidth="1"/>
    <col min="730" max="730" width="12.7109375" bestFit="1" customWidth="1"/>
    <col min="731" max="731" width="11.7109375" bestFit="1" customWidth="1"/>
    <col min="732" max="732" width="13.28515625" bestFit="1" customWidth="1"/>
    <col min="733" max="733" width="11.5703125" bestFit="1" customWidth="1"/>
    <col min="734" max="734" width="12.85546875" bestFit="1" customWidth="1"/>
    <col min="735" max="735" width="12" bestFit="1" customWidth="1"/>
    <col min="736" max="737" width="11.85546875" bestFit="1" customWidth="1"/>
    <col min="738" max="738" width="11.5703125" bestFit="1" customWidth="1"/>
    <col min="739" max="739" width="12.85546875" bestFit="1" customWidth="1"/>
    <col min="740" max="740" width="12" bestFit="1" customWidth="1"/>
    <col min="741" max="741" width="12.28515625" bestFit="1" customWidth="1"/>
    <col min="742" max="742" width="11.42578125" bestFit="1" customWidth="1"/>
    <col min="743" max="743" width="12.7109375" bestFit="1" customWidth="1"/>
    <col min="744" max="744" width="11.42578125" bestFit="1" customWidth="1"/>
    <col min="745" max="745" width="11.5703125" bestFit="1" customWidth="1"/>
    <col min="746" max="746" width="11.85546875" bestFit="1" customWidth="1"/>
    <col min="747" max="747" width="11.5703125" bestFit="1" customWidth="1"/>
    <col min="748" max="748" width="12.42578125" bestFit="1" customWidth="1"/>
    <col min="749" max="749" width="12.140625" bestFit="1" customWidth="1"/>
    <col min="750" max="750" width="13.85546875" bestFit="1" customWidth="1"/>
    <col min="751" max="751" width="12" bestFit="1" customWidth="1"/>
    <col min="752" max="752" width="12.5703125" bestFit="1" customWidth="1"/>
    <col min="753" max="753" width="11.7109375" bestFit="1" customWidth="1"/>
    <col min="754" max="754" width="12.7109375" bestFit="1" customWidth="1"/>
    <col min="755" max="755" width="13.7109375" bestFit="1" customWidth="1"/>
    <col min="756" max="756" width="12" bestFit="1" customWidth="1"/>
    <col min="757" max="757" width="12.28515625" bestFit="1" customWidth="1"/>
    <col min="758" max="758" width="12.42578125" bestFit="1" customWidth="1"/>
    <col min="759" max="759" width="12.7109375" bestFit="1" customWidth="1"/>
    <col min="760" max="760" width="14.7109375" bestFit="1" customWidth="1"/>
    <col min="761" max="761" width="12.42578125" bestFit="1" customWidth="1"/>
    <col min="762" max="762" width="14.140625" bestFit="1" customWidth="1"/>
    <col min="763" max="763" width="12.7109375" bestFit="1" customWidth="1"/>
    <col min="764" max="764" width="14.42578125" bestFit="1" customWidth="1"/>
    <col min="765" max="765" width="15" bestFit="1" customWidth="1"/>
    <col min="766" max="766" width="12.140625" bestFit="1" customWidth="1"/>
    <col min="767" max="767" width="11.7109375" bestFit="1" customWidth="1"/>
    <col min="768" max="768" width="12.7109375" bestFit="1" customWidth="1"/>
    <col min="769" max="769" width="14.28515625" bestFit="1" customWidth="1"/>
    <col min="770" max="770" width="11.5703125" bestFit="1" customWidth="1"/>
    <col min="771" max="771" width="12.140625" bestFit="1" customWidth="1"/>
    <col min="772" max="772" width="11.7109375" bestFit="1" customWidth="1"/>
    <col min="773" max="773" width="11.5703125" bestFit="1" customWidth="1"/>
    <col min="774" max="775" width="11.42578125" bestFit="1" customWidth="1"/>
    <col min="776" max="776" width="12.5703125" bestFit="1" customWidth="1"/>
    <col min="777" max="777" width="11.7109375" bestFit="1" customWidth="1"/>
    <col min="778" max="778" width="11.85546875" bestFit="1" customWidth="1"/>
    <col min="779" max="779" width="11.7109375" bestFit="1" customWidth="1"/>
    <col min="780" max="780" width="13.42578125" bestFit="1" customWidth="1"/>
    <col min="781" max="781" width="11.5703125" bestFit="1" customWidth="1"/>
    <col min="782" max="782" width="11.85546875" bestFit="1" customWidth="1"/>
    <col min="783" max="783" width="12" bestFit="1" customWidth="1"/>
    <col min="784" max="784" width="12.7109375" bestFit="1" customWidth="1"/>
    <col min="785" max="785" width="12.140625" bestFit="1" customWidth="1"/>
    <col min="786" max="786" width="12.85546875" bestFit="1" customWidth="1"/>
    <col min="787" max="787" width="11.85546875" bestFit="1" customWidth="1"/>
    <col min="788" max="788" width="11.7109375" bestFit="1" customWidth="1"/>
    <col min="789" max="789" width="11.28515625" bestFit="1" customWidth="1"/>
    <col min="790" max="790" width="11.42578125" bestFit="1" customWidth="1"/>
    <col min="791" max="791" width="12.140625" bestFit="1" customWidth="1"/>
    <col min="792" max="792" width="12" bestFit="1" customWidth="1"/>
    <col min="793" max="793" width="11.140625" bestFit="1" customWidth="1"/>
    <col min="794" max="794" width="12.42578125" bestFit="1" customWidth="1"/>
    <col min="795" max="796" width="11.85546875" bestFit="1" customWidth="1"/>
    <col min="797" max="797" width="12.28515625" bestFit="1" customWidth="1"/>
    <col min="798" max="798" width="11.7109375" bestFit="1" customWidth="1"/>
    <col min="799" max="799" width="11.140625" bestFit="1" customWidth="1"/>
    <col min="800" max="800" width="11.7109375" bestFit="1" customWidth="1"/>
    <col min="801" max="801" width="12.5703125" bestFit="1" customWidth="1"/>
    <col min="802" max="802" width="11.7109375" bestFit="1" customWidth="1"/>
    <col min="803" max="803" width="12.140625" bestFit="1" customWidth="1"/>
    <col min="804" max="804" width="11.28515625" bestFit="1" customWidth="1"/>
    <col min="805" max="805" width="12.28515625" bestFit="1" customWidth="1"/>
    <col min="806" max="806" width="11.42578125" bestFit="1" customWidth="1"/>
    <col min="807" max="807" width="12.42578125" bestFit="1" customWidth="1"/>
    <col min="808" max="808" width="13.42578125" bestFit="1" customWidth="1"/>
    <col min="809" max="809" width="11.28515625" bestFit="1" customWidth="1"/>
    <col min="810" max="810" width="11" bestFit="1" customWidth="1"/>
    <col min="811" max="811" width="12.28515625" bestFit="1" customWidth="1"/>
    <col min="812" max="812" width="11.5703125" bestFit="1" customWidth="1"/>
    <col min="813" max="813" width="12.28515625" bestFit="1" customWidth="1"/>
    <col min="814" max="815" width="11.5703125" bestFit="1" customWidth="1"/>
    <col min="816" max="816" width="12.140625" bestFit="1" customWidth="1"/>
    <col min="817" max="817" width="11.42578125" bestFit="1" customWidth="1"/>
    <col min="818" max="819" width="12.140625" bestFit="1" customWidth="1"/>
    <col min="820" max="820" width="11.140625" bestFit="1" customWidth="1"/>
    <col min="821" max="821" width="13.42578125" bestFit="1" customWidth="1"/>
    <col min="822" max="822" width="13.28515625" bestFit="1" customWidth="1"/>
    <col min="823" max="823" width="11.85546875" bestFit="1" customWidth="1"/>
    <col min="824" max="824" width="12.140625" bestFit="1" customWidth="1"/>
    <col min="825" max="825" width="11.7109375" bestFit="1" customWidth="1"/>
    <col min="826" max="826" width="12.140625" bestFit="1" customWidth="1"/>
    <col min="827" max="827" width="12.7109375" bestFit="1" customWidth="1"/>
    <col min="828" max="828" width="11.85546875" bestFit="1" customWidth="1"/>
    <col min="829" max="829" width="12.140625" bestFit="1" customWidth="1"/>
    <col min="830" max="830" width="11.140625" bestFit="1" customWidth="1"/>
    <col min="831" max="831" width="11.5703125" bestFit="1" customWidth="1"/>
    <col min="832" max="832" width="11.7109375" bestFit="1" customWidth="1"/>
    <col min="833" max="833" width="11.85546875" bestFit="1" customWidth="1"/>
    <col min="834" max="834" width="11.42578125" bestFit="1" customWidth="1"/>
    <col min="835" max="835" width="11.85546875" bestFit="1" customWidth="1"/>
    <col min="836" max="836" width="13.28515625" bestFit="1" customWidth="1"/>
    <col min="837" max="837" width="11.7109375" bestFit="1" customWidth="1"/>
    <col min="838" max="838" width="12.5703125" bestFit="1" customWidth="1"/>
    <col min="839" max="839" width="11.85546875" bestFit="1" customWidth="1"/>
    <col min="840" max="840" width="11.7109375" bestFit="1" customWidth="1"/>
    <col min="841" max="841" width="12" bestFit="1" customWidth="1"/>
    <col min="842" max="842" width="11.140625" bestFit="1" customWidth="1"/>
    <col min="843" max="843" width="12.140625" bestFit="1" customWidth="1"/>
    <col min="844" max="844" width="11.7109375" bestFit="1" customWidth="1"/>
    <col min="845" max="845" width="12.140625" bestFit="1" customWidth="1"/>
    <col min="846" max="846" width="11" bestFit="1" customWidth="1"/>
    <col min="847" max="847" width="11.85546875" bestFit="1" customWidth="1"/>
    <col min="848" max="848" width="11.140625" bestFit="1" customWidth="1"/>
    <col min="849" max="849" width="11.5703125" bestFit="1" customWidth="1"/>
    <col min="850" max="850" width="12.7109375" bestFit="1" customWidth="1"/>
    <col min="851" max="851" width="12.42578125" bestFit="1" customWidth="1"/>
    <col min="852" max="852" width="12" bestFit="1" customWidth="1"/>
    <col min="853" max="853" width="11.85546875" bestFit="1" customWidth="1"/>
    <col min="854" max="854" width="11.7109375" bestFit="1" customWidth="1"/>
    <col min="855" max="855" width="11.28515625" bestFit="1" customWidth="1"/>
    <col min="856" max="856" width="11.140625" bestFit="1" customWidth="1"/>
    <col min="857" max="857" width="11.5703125" bestFit="1" customWidth="1"/>
    <col min="858" max="858" width="13.140625" bestFit="1" customWidth="1"/>
    <col min="859" max="859" width="12" bestFit="1" customWidth="1"/>
    <col min="860" max="860" width="12.42578125" bestFit="1" customWidth="1"/>
    <col min="861" max="861" width="11.42578125" bestFit="1" customWidth="1"/>
    <col min="862" max="862" width="12" bestFit="1" customWidth="1"/>
    <col min="863" max="863" width="12.85546875" bestFit="1" customWidth="1"/>
    <col min="864" max="864" width="11.85546875" bestFit="1" customWidth="1"/>
    <col min="865" max="865" width="11.7109375" bestFit="1" customWidth="1"/>
    <col min="866" max="866" width="11.140625" bestFit="1" customWidth="1"/>
    <col min="867" max="867" width="11.5703125" bestFit="1" customWidth="1"/>
    <col min="868" max="868" width="12.42578125" bestFit="1" customWidth="1"/>
    <col min="869" max="869" width="12.28515625" bestFit="1" customWidth="1"/>
    <col min="870" max="870" width="13.140625" bestFit="1" customWidth="1"/>
    <col min="871" max="871" width="12.7109375" bestFit="1" customWidth="1"/>
    <col min="872" max="872" width="12.5703125" bestFit="1" customWidth="1"/>
    <col min="873" max="873" width="12.28515625" bestFit="1" customWidth="1"/>
    <col min="874" max="874" width="12.85546875" bestFit="1" customWidth="1"/>
    <col min="875" max="875" width="13.140625" bestFit="1" customWidth="1"/>
    <col min="876" max="876" width="13.28515625" bestFit="1" customWidth="1"/>
    <col min="877" max="877" width="12.140625" bestFit="1" customWidth="1"/>
    <col min="878" max="878" width="12" bestFit="1" customWidth="1"/>
    <col min="879" max="879" width="13.140625" bestFit="1" customWidth="1"/>
    <col min="880" max="880" width="11.85546875" bestFit="1" customWidth="1"/>
    <col min="881" max="881" width="12" bestFit="1" customWidth="1"/>
    <col min="882" max="882" width="11.7109375" bestFit="1" customWidth="1"/>
    <col min="883" max="883" width="14" bestFit="1" customWidth="1"/>
    <col min="884" max="884" width="12.42578125" bestFit="1" customWidth="1"/>
    <col min="885" max="885" width="14.140625" bestFit="1" customWidth="1"/>
    <col min="886" max="886" width="11.42578125" bestFit="1" customWidth="1"/>
    <col min="887" max="887" width="13.7109375" bestFit="1" customWidth="1"/>
    <col min="888" max="888" width="11.85546875" bestFit="1" customWidth="1"/>
    <col min="889" max="889" width="13.28515625" bestFit="1" customWidth="1"/>
    <col min="890" max="890" width="13.85546875" bestFit="1" customWidth="1"/>
    <col min="891" max="891" width="11.42578125" bestFit="1" customWidth="1"/>
    <col min="892" max="892" width="13.140625" bestFit="1" customWidth="1"/>
    <col min="893" max="893" width="11.5703125" bestFit="1" customWidth="1"/>
    <col min="894" max="894" width="12" bestFit="1" customWidth="1"/>
    <col min="895" max="895" width="12.140625" bestFit="1" customWidth="1"/>
    <col min="896" max="896" width="11.7109375" bestFit="1" customWidth="1"/>
    <col min="897" max="898" width="11.28515625" bestFit="1" customWidth="1"/>
    <col min="899" max="899" width="12.42578125" bestFit="1" customWidth="1"/>
    <col min="900" max="901" width="12.28515625" bestFit="1" customWidth="1"/>
    <col min="902" max="902" width="11.42578125" bestFit="1" customWidth="1"/>
    <col min="903" max="904" width="11.85546875" bestFit="1" customWidth="1"/>
    <col min="905" max="905" width="11.5703125" bestFit="1" customWidth="1"/>
    <col min="906" max="906" width="13.5703125" bestFit="1" customWidth="1"/>
    <col min="907" max="907" width="12.42578125" bestFit="1" customWidth="1"/>
    <col min="908" max="908" width="12.140625" bestFit="1" customWidth="1"/>
    <col min="909" max="909" width="11.85546875" bestFit="1" customWidth="1"/>
    <col min="910" max="910" width="12.140625" bestFit="1" customWidth="1"/>
    <col min="911" max="911" width="13.140625" bestFit="1" customWidth="1"/>
    <col min="912" max="912" width="12.85546875" bestFit="1" customWidth="1"/>
    <col min="913" max="913" width="12.28515625" bestFit="1" customWidth="1"/>
    <col min="914" max="914" width="12.42578125" bestFit="1" customWidth="1"/>
    <col min="915" max="915" width="12.7109375" bestFit="1" customWidth="1"/>
    <col min="916" max="916" width="11.85546875" bestFit="1" customWidth="1"/>
    <col min="917" max="917" width="12.28515625" bestFit="1" customWidth="1"/>
    <col min="918" max="918" width="12.7109375" bestFit="1" customWidth="1"/>
    <col min="919" max="919" width="11.7109375" bestFit="1" customWidth="1"/>
    <col min="920" max="920" width="12.85546875" bestFit="1" customWidth="1"/>
    <col min="921" max="921" width="12.28515625" bestFit="1" customWidth="1"/>
    <col min="922" max="922" width="12" bestFit="1" customWidth="1"/>
    <col min="923" max="923" width="11.5703125" bestFit="1" customWidth="1"/>
    <col min="924" max="924" width="11.85546875" bestFit="1" customWidth="1"/>
    <col min="925" max="925" width="13.28515625" bestFit="1" customWidth="1"/>
    <col min="926" max="927" width="12.7109375" bestFit="1" customWidth="1"/>
    <col min="928" max="928" width="11.7109375" bestFit="1" customWidth="1"/>
    <col min="929" max="929" width="12.7109375" bestFit="1" customWidth="1"/>
    <col min="930" max="930" width="12.5703125" bestFit="1" customWidth="1"/>
    <col min="931" max="933" width="11.7109375" bestFit="1" customWidth="1"/>
    <col min="934" max="934" width="11.42578125" bestFit="1" customWidth="1"/>
    <col min="935" max="935" width="12.5703125" bestFit="1" customWidth="1"/>
    <col min="936" max="936" width="11.7109375" bestFit="1" customWidth="1"/>
    <col min="937" max="937" width="11" bestFit="1" customWidth="1"/>
    <col min="938" max="938" width="12.140625" bestFit="1" customWidth="1"/>
    <col min="939" max="939" width="12.5703125" bestFit="1" customWidth="1"/>
    <col min="940" max="940" width="13.42578125" bestFit="1" customWidth="1"/>
    <col min="941" max="941" width="11.42578125" bestFit="1" customWidth="1"/>
    <col min="942" max="942" width="12.42578125" bestFit="1" customWidth="1"/>
    <col min="943" max="943" width="12.85546875" bestFit="1" customWidth="1"/>
    <col min="944" max="945" width="12.140625" bestFit="1" customWidth="1"/>
    <col min="946" max="946" width="11.42578125" bestFit="1" customWidth="1"/>
    <col min="947" max="948" width="11.5703125" bestFit="1" customWidth="1"/>
    <col min="949" max="950" width="11.28515625" bestFit="1" customWidth="1"/>
    <col min="951" max="951" width="11.85546875" bestFit="1" customWidth="1"/>
    <col min="952" max="952" width="11.5703125" bestFit="1" customWidth="1"/>
    <col min="953" max="953" width="12.42578125" bestFit="1" customWidth="1"/>
    <col min="954" max="954" width="10.85546875" bestFit="1" customWidth="1"/>
    <col min="955" max="955" width="13.85546875" bestFit="1" customWidth="1"/>
    <col min="956" max="956" width="12" bestFit="1" customWidth="1"/>
    <col min="957" max="957" width="12.85546875" bestFit="1" customWidth="1"/>
    <col min="958" max="958" width="11.7109375" bestFit="1" customWidth="1"/>
    <col min="959" max="959" width="11.140625" bestFit="1" customWidth="1"/>
    <col min="960" max="960" width="13.140625" bestFit="1" customWidth="1"/>
    <col min="961" max="961" width="12.85546875" bestFit="1" customWidth="1"/>
    <col min="962" max="962" width="12.28515625" bestFit="1" customWidth="1"/>
    <col min="963" max="963" width="13.28515625" bestFit="1" customWidth="1"/>
    <col min="964" max="964" width="13.140625" bestFit="1" customWidth="1"/>
    <col min="965" max="966" width="12.28515625" bestFit="1" customWidth="1"/>
    <col min="967" max="967" width="11.7109375" bestFit="1" customWidth="1"/>
    <col min="968" max="968" width="13.7109375" bestFit="1" customWidth="1"/>
    <col min="969" max="969" width="12.42578125" bestFit="1" customWidth="1"/>
    <col min="970" max="970" width="13.5703125" bestFit="1" customWidth="1"/>
    <col min="971" max="971" width="14" bestFit="1" customWidth="1"/>
    <col min="972" max="972" width="13.42578125" bestFit="1" customWidth="1"/>
    <col min="973" max="973" width="12.7109375" bestFit="1" customWidth="1"/>
    <col min="974" max="974" width="13.28515625" bestFit="1" customWidth="1"/>
    <col min="975" max="975" width="13.42578125" bestFit="1" customWidth="1"/>
    <col min="976" max="976" width="12.140625" bestFit="1" customWidth="1"/>
    <col min="977" max="977" width="12.42578125" bestFit="1" customWidth="1"/>
    <col min="978" max="978" width="13.7109375" bestFit="1" customWidth="1"/>
    <col min="979" max="979" width="13.42578125" bestFit="1" customWidth="1"/>
    <col min="980" max="980" width="13.140625" bestFit="1" customWidth="1"/>
    <col min="981" max="981" width="12.7109375" bestFit="1" customWidth="1"/>
    <col min="982" max="982" width="12.42578125" bestFit="1" customWidth="1"/>
    <col min="983" max="983" width="11.85546875" bestFit="1" customWidth="1"/>
    <col min="984" max="984" width="11.7109375" bestFit="1" customWidth="1"/>
    <col min="985" max="985" width="11.85546875" bestFit="1" customWidth="1"/>
    <col min="986" max="986" width="12.42578125" bestFit="1" customWidth="1"/>
    <col min="987" max="987" width="13.5703125" bestFit="1" customWidth="1"/>
    <col min="988" max="988" width="12.5703125" bestFit="1" customWidth="1"/>
    <col min="989" max="989" width="11.5703125" bestFit="1" customWidth="1"/>
    <col min="990" max="990" width="13.5703125" bestFit="1" customWidth="1"/>
    <col min="991" max="991" width="12.140625" bestFit="1" customWidth="1"/>
    <col min="992" max="992" width="11.42578125" bestFit="1" customWidth="1"/>
    <col min="993" max="993" width="12.42578125" bestFit="1" customWidth="1"/>
    <col min="994" max="994" width="13.28515625" bestFit="1" customWidth="1"/>
    <col min="995" max="995" width="12.28515625" bestFit="1" customWidth="1"/>
    <col min="996" max="996" width="13.85546875" bestFit="1" customWidth="1"/>
    <col min="997" max="997" width="12.42578125" bestFit="1" customWidth="1"/>
    <col min="998" max="998" width="12.140625" bestFit="1" customWidth="1"/>
    <col min="999" max="999" width="12.28515625" bestFit="1" customWidth="1"/>
    <col min="1000" max="1000" width="13.5703125" bestFit="1" customWidth="1"/>
    <col min="1001" max="1001" width="11.85546875" bestFit="1" customWidth="1"/>
    <col min="1002" max="1002" width="12.5703125" bestFit="1" customWidth="1"/>
    <col min="1003" max="1003" width="12.42578125" bestFit="1" customWidth="1"/>
    <col min="1004" max="1004" width="13.28515625" bestFit="1" customWidth="1"/>
    <col min="1005" max="1005" width="11.5703125" bestFit="1" customWidth="1"/>
    <col min="1006" max="1007" width="12.7109375" bestFit="1" customWidth="1"/>
    <col min="1008" max="1008" width="12" bestFit="1" customWidth="1"/>
    <col min="1009" max="1009" width="11" bestFit="1" customWidth="1"/>
    <col min="1010" max="1010" width="11.7109375" bestFit="1" customWidth="1"/>
    <col min="1011" max="1011" width="13.5703125" bestFit="1" customWidth="1"/>
    <col min="1012" max="1012" width="12.5703125" bestFit="1" customWidth="1"/>
    <col min="1013" max="1013" width="11.5703125" bestFit="1" customWidth="1"/>
    <col min="1014" max="1015" width="11.85546875" bestFit="1" customWidth="1"/>
    <col min="1016" max="1016" width="12.140625" bestFit="1" customWidth="1"/>
    <col min="1017" max="1017" width="12.28515625" bestFit="1" customWidth="1"/>
    <col min="1018" max="1018" width="11.5703125" bestFit="1" customWidth="1"/>
    <col min="1019" max="1019" width="13.140625" bestFit="1" customWidth="1"/>
    <col min="1020" max="1020" width="12.5703125" bestFit="1" customWidth="1"/>
    <col min="1021" max="1021" width="12.7109375" bestFit="1" customWidth="1"/>
    <col min="1022" max="1022" width="13.140625" bestFit="1" customWidth="1"/>
    <col min="1023" max="1024" width="13.28515625" bestFit="1" customWidth="1"/>
    <col min="1025" max="1025" width="13.5703125" bestFit="1" customWidth="1"/>
    <col min="1026" max="1026" width="12.28515625" bestFit="1" customWidth="1"/>
    <col min="1027" max="1027" width="12.85546875" bestFit="1" customWidth="1"/>
    <col min="1028" max="1028" width="11.7109375" bestFit="1" customWidth="1"/>
    <col min="1029" max="1029" width="11.5703125" bestFit="1" customWidth="1"/>
    <col min="1030" max="1030" width="11.28515625" bestFit="1" customWidth="1"/>
    <col min="1031" max="1031" width="11.7109375" bestFit="1" customWidth="1"/>
    <col min="1032" max="1032" width="12.42578125" bestFit="1" customWidth="1"/>
    <col min="1033" max="1033" width="11.5703125" bestFit="1" customWidth="1"/>
    <col min="1034" max="1034" width="11.85546875" bestFit="1" customWidth="1"/>
    <col min="1035" max="1035" width="12" bestFit="1" customWidth="1"/>
    <col min="1036" max="1036" width="13.28515625" bestFit="1" customWidth="1"/>
    <col min="1037" max="1038" width="13.140625" bestFit="1" customWidth="1"/>
    <col min="1039" max="1039" width="12.7109375" bestFit="1" customWidth="1"/>
    <col min="1040" max="1040" width="11.5703125" bestFit="1" customWidth="1"/>
    <col min="1041" max="1041" width="12.140625" bestFit="1" customWidth="1"/>
    <col min="1042" max="1042" width="11.140625" bestFit="1" customWidth="1"/>
    <col min="1043" max="1043" width="12.85546875" bestFit="1" customWidth="1"/>
    <col min="1044" max="1044" width="12" bestFit="1" customWidth="1"/>
    <col min="1045" max="1045" width="12.5703125" bestFit="1" customWidth="1"/>
    <col min="1046" max="1046" width="11.28515625" bestFit="1" customWidth="1"/>
    <col min="1047" max="1047" width="12.140625" bestFit="1" customWidth="1"/>
    <col min="1048" max="1048" width="13.5703125" bestFit="1" customWidth="1"/>
    <col min="1049" max="1049" width="11.42578125" bestFit="1" customWidth="1"/>
    <col min="1050" max="1050" width="11.5703125" bestFit="1" customWidth="1"/>
    <col min="1051" max="1051" width="11.85546875" bestFit="1" customWidth="1"/>
    <col min="1052" max="1052" width="11.28515625" bestFit="1" customWidth="1"/>
    <col min="1053" max="1053" width="12.140625" bestFit="1" customWidth="1"/>
    <col min="1054" max="1054" width="11.140625" bestFit="1" customWidth="1"/>
    <col min="1055" max="1055" width="11.42578125" bestFit="1" customWidth="1"/>
    <col min="1056" max="1056" width="12.85546875" bestFit="1" customWidth="1"/>
    <col min="1057" max="1057" width="12" bestFit="1" customWidth="1"/>
    <col min="1058" max="1058" width="11.7109375" bestFit="1" customWidth="1"/>
    <col min="1059" max="1059" width="13.85546875" bestFit="1" customWidth="1"/>
    <col min="1060" max="1060" width="13.28515625" bestFit="1" customWidth="1"/>
    <col min="1061" max="1061" width="12.42578125" bestFit="1" customWidth="1"/>
    <col min="1062" max="1065" width="12" bestFit="1" customWidth="1"/>
    <col min="1066" max="1066" width="13.140625" bestFit="1" customWidth="1"/>
    <col min="1067" max="1067" width="13.42578125" bestFit="1" customWidth="1"/>
    <col min="1068" max="1068" width="11.42578125" bestFit="1" customWidth="1"/>
    <col min="1069" max="1069" width="13.140625" bestFit="1" customWidth="1"/>
    <col min="1070" max="1070" width="12.140625" bestFit="1" customWidth="1"/>
    <col min="1071" max="1071" width="12" bestFit="1" customWidth="1"/>
    <col min="1072" max="1072" width="13.42578125" bestFit="1" customWidth="1"/>
    <col min="1073" max="1073" width="11.85546875" bestFit="1" customWidth="1"/>
    <col min="1074" max="1075" width="11.5703125" bestFit="1" customWidth="1"/>
    <col min="1076" max="1076" width="12.28515625" bestFit="1" customWidth="1"/>
    <col min="1077" max="1077" width="12.5703125" bestFit="1" customWidth="1"/>
    <col min="1078" max="1078" width="13.28515625" bestFit="1" customWidth="1"/>
    <col min="1079" max="1079" width="12.7109375" bestFit="1" customWidth="1"/>
    <col min="1080" max="1080" width="13.42578125" bestFit="1" customWidth="1"/>
    <col min="1081" max="1081" width="12.85546875" bestFit="1" customWidth="1"/>
    <col min="1082" max="1082" width="13.85546875" bestFit="1" customWidth="1"/>
    <col min="1083" max="1083" width="12.85546875" bestFit="1" customWidth="1"/>
    <col min="1084" max="1084" width="11.7109375" bestFit="1" customWidth="1"/>
    <col min="1085" max="1085" width="11.85546875" bestFit="1" customWidth="1"/>
    <col min="1086" max="1086" width="11.28515625" bestFit="1" customWidth="1"/>
    <col min="1087" max="1087" width="11.5703125" bestFit="1" customWidth="1"/>
    <col min="1088" max="1088" width="12.140625" bestFit="1" customWidth="1"/>
    <col min="1089" max="1089" width="11.5703125" bestFit="1" customWidth="1"/>
    <col min="1090" max="1090" width="12.85546875" bestFit="1" customWidth="1"/>
    <col min="1091" max="1091" width="12" bestFit="1" customWidth="1"/>
    <col min="1092" max="1092" width="12.42578125" bestFit="1" customWidth="1"/>
    <col min="1093" max="1093" width="11.7109375" bestFit="1" customWidth="1"/>
    <col min="1094" max="1094" width="12.28515625" bestFit="1" customWidth="1"/>
    <col min="1095" max="1095" width="11.85546875" bestFit="1" customWidth="1"/>
    <col min="1096" max="1096" width="11" bestFit="1" customWidth="1"/>
    <col min="1097" max="1097" width="11.7109375" bestFit="1" customWidth="1"/>
    <col min="1098" max="1098" width="12.28515625" bestFit="1" customWidth="1"/>
    <col min="1099" max="1099" width="12" bestFit="1" customWidth="1"/>
    <col min="1100" max="1100" width="12.140625" bestFit="1" customWidth="1"/>
    <col min="1101" max="1101" width="11" bestFit="1" customWidth="1"/>
    <col min="1102" max="1102" width="12" bestFit="1" customWidth="1"/>
    <col min="1103" max="1103" width="11.85546875" bestFit="1" customWidth="1"/>
    <col min="1104" max="1104" width="12.42578125" bestFit="1" customWidth="1"/>
    <col min="1105" max="1105" width="12.5703125" bestFit="1" customWidth="1"/>
    <col min="1106" max="1106" width="11.42578125" bestFit="1" customWidth="1"/>
    <col min="1107" max="1107" width="12.140625" bestFit="1" customWidth="1"/>
    <col min="1108" max="1108" width="11.7109375" bestFit="1" customWidth="1"/>
    <col min="1109" max="1109" width="12.7109375" bestFit="1" customWidth="1"/>
    <col min="1110" max="1110" width="13.28515625" bestFit="1" customWidth="1"/>
    <col min="1111" max="1111" width="11.85546875" bestFit="1" customWidth="1"/>
    <col min="1112" max="1113" width="11.7109375" bestFit="1" customWidth="1"/>
    <col min="1114" max="1114" width="12.7109375" bestFit="1" customWidth="1"/>
    <col min="1115" max="1115" width="12.28515625" bestFit="1" customWidth="1"/>
    <col min="1116" max="1116" width="12.5703125" bestFit="1" customWidth="1"/>
    <col min="1117" max="1117" width="13.5703125" bestFit="1" customWidth="1"/>
    <col min="1118" max="1118" width="12.42578125" bestFit="1" customWidth="1"/>
    <col min="1119" max="1119" width="11.85546875" bestFit="1" customWidth="1"/>
    <col min="1120" max="1120" width="11.7109375" bestFit="1" customWidth="1"/>
    <col min="1121" max="1121" width="12.85546875" bestFit="1" customWidth="1"/>
    <col min="1122" max="1122" width="12.140625" bestFit="1" customWidth="1"/>
    <col min="1123" max="1123" width="11.42578125" bestFit="1" customWidth="1"/>
    <col min="1124" max="1124" width="11.7109375" bestFit="1" customWidth="1"/>
    <col min="1125" max="1125" width="11.85546875" bestFit="1" customWidth="1"/>
    <col min="1126" max="1126" width="11.140625" bestFit="1" customWidth="1"/>
    <col min="1127" max="1128" width="12.42578125" bestFit="1" customWidth="1"/>
    <col min="1129" max="1129" width="12.28515625" bestFit="1" customWidth="1"/>
    <col min="1130" max="1130" width="12" bestFit="1" customWidth="1"/>
    <col min="1131" max="1131" width="11.5703125" bestFit="1" customWidth="1"/>
    <col min="1132" max="1132" width="12.5703125" bestFit="1" customWidth="1"/>
    <col min="1133" max="1133" width="12.140625" bestFit="1" customWidth="1"/>
    <col min="1134" max="1134" width="11.7109375" bestFit="1" customWidth="1"/>
    <col min="1135" max="1135" width="13.42578125" bestFit="1" customWidth="1"/>
    <col min="1136" max="1136" width="11.7109375" bestFit="1" customWidth="1"/>
    <col min="1137" max="1137" width="11.85546875" bestFit="1" customWidth="1"/>
    <col min="1138" max="1138" width="12.28515625" bestFit="1" customWidth="1"/>
    <col min="1139" max="1139" width="12.85546875" bestFit="1" customWidth="1"/>
    <col min="1140" max="1140" width="12" bestFit="1" customWidth="1"/>
    <col min="1141" max="1141" width="11.7109375" bestFit="1" customWidth="1"/>
    <col min="1142" max="1142" width="10.85546875" bestFit="1" customWidth="1"/>
    <col min="1143" max="1143" width="11.7109375" bestFit="1" customWidth="1"/>
    <col min="1144" max="1144" width="11.5703125" bestFit="1" customWidth="1"/>
    <col min="1145" max="1145" width="11.7109375" bestFit="1" customWidth="1"/>
    <col min="1146" max="1146" width="12.5703125" bestFit="1" customWidth="1"/>
    <col min="1147" max="1147" width="11.28515625" bestFit="1" customWidth="1"/>
    <col min="1148" max="1148" width="12.85546875" bestFit="1" customWidth="1"/>
    <col min="1149" max="1149" width="11.7109375" bestFit="1" customWidth="1"/>
    <col min="1150" max="1150" width="11.28515625" bestFit="1" customWidth="1"/>
    <col min="1151" max="1151" width="12.28515625" bestFit="1" customWidth="1"/>
    <col min="1152" max="1152" width="11.7109375" bestFit="1" customWidth="1"/>
    <col min="1153" max="1153" width="12" bestFit="1" customWidth="1"/>
    <col min="1154" max="1154" width="11.85546875" bestFit="1" customWidth="1"/>
    <col min="1155" max="1156" width="12.42578125" bestFit="1" customWidth="1"/>
    <col min="1157" max="1157" width="13.140625" bestFit="1" customWidth="1"/>
    <col min="1158" max="1158" width="11.42578125" bestFit="1" customWidth="1"/>
    <col min="1159" max="1159" width="12.28515625" bestFit="1" customWidth="1"/>
    <col min="1160" max="1160" width="12.42578125" bestFit="1" customWidth="1"/>
    <col min="1161" max="1161" width="12.140625" bestFit="1" customWidth="1"/>
    <col min="1162" max="1162" width="12" bestFit="1" customWidth="1"/>
    <col min="1163" max="1163" width="11.7109375" bestFit="1" customWidth="1"/>
    <col min="1164" max="1164" width="12.140625" bestFit="1" customWidth="1"/>
    <col min="1165" max="1165" width="11.85546875" bestFit="1" customWidth="1"/>
    <col min="1166" max="1166" width="11.7109375" bestFit="1" customWidth="1"/>
    <col min="1167" max="1167" width="12.5703125" bestFit="1" customWidth="1"/>
    <col min="1168" max="1168" width="11.5703125" bestFit="1" customWidth="1"/>
    <col min="1169" max="1169" width="12.140625" bestFit="1" customWidth="1"/>
    <col min="1170" max="1170" width="12.28515625" bestFit="1" customWidth="1"/>
    <col min="1171" max="1171" width="12.140625" bestFit="1" customWidth="1"/>
    <col min="1172" max="1172" width="12" bestFit="1" customWidth="1"/>
    <col min="1173" max="1173" width="12.28515625" bestFit="1" customWidth="1"/>
    <col min="1174" max="1174" width="12.42578125" bestFit="1" customWidth="1"/>
    <col min="1175" max="1175" width="14.7109375" bestFit="1" customWidth="1"/>
    <col min="1176" max="1176" width="13.42578125" bestFit="1" customWidth="1"/>
    <col min="1177" max="1177" width="14.28515625" bestFit="1" customWidth="1"/>
    <col min="1178" max="1178" width="11.85546875" bestFit="1" customWidth="1"/>
    <col min="1179" max="1179" width="12.42578125" bestFit="1" customWidth="1"/>
    <col min="1180" max="1180" width="12.28515625" bestFit="1" customWidth="1"/>
    <col min="1181" max="1181" width="12" bestFit="1" customWidth="1"/>
    <col min="1182" max="1182" width="12.5703125" bestFit="1" customWidth="1"/>
    <col min="1183" max="1183" width="12.140625" bestFit="1" customWidth="1"/>
    <col min="1184" max="1184" width="11.7109375" bestFit="1" customWidth="1"/>
    <col min="1185" max="1185" width="11.85546875" bestFit="1" customWidth="1"/>
    <col min="1186" max="1186" width="12.5703125" bestFit="1" customWidth="1"/>
    <col min="1187" max="1187" width="11.85546875" bestFit="1" customWidth="1"/>
    <col min="1188" max="1188" width="11.7109375" bestFit="1" customWidth="1"/>
    <col min="1189" max="1189" width="11.85546875" bestFit="1" customWidth="1"/>
    <col min="1190" max="1190" width="11.7109375" bestFit="1" customWidth="1"/>
    <col min="1191" max="1191" width="12.5703125" bestFit="1" customWidth="1"/>
    <col min="1192" max="1193" width="11.28515625" bestFit="1" customWidth="1"/>
    <col min="1194" max="1194" width="11.7109375" bestFit="1" customWidth="1"/>
    <col min="1195" max="1195" width="12.140625" bestFit="1" customWidth="1"/>
    <col min="1196" max="1196" width="13.42578125" bestFit="1" customWidth="1"/>
    <col min="1197" max="1197" width="12" bestFit="1" customWidth="1"/>
    <col min="1198" max="1198" width="11.5703125" bestFit="1" customWidth="1"/>
    <col min="1199" max="1199" width="11.140625" bestFit="1" customWidth="1"/>
    <col min="1200" max="1200" width="13.85546875" bestFit="1" customWidth="1"/>
    <col min="1201" max="1201" width="12.140625" bestFit="1" customWidth="1"/>
    <col min="1202" max="1202" width="12.42578125" bestFit="1" customWidth="1"/>
    <col min="1203" max="1203" width="12.140625" bestFit="1" customWidth="1"/>
    <col min="1204" max="1204" width="12" bestFit="1" customWidth="1"/>
    <col min="1205" max="1205" width="11.5703125" bestFit="1" customWidth="1"/>
    <col min="1206" max="1206" width="12.7109375" bestFit="1" customWidth="1"/>
    <col min="1207" max="1207" width="11.140625" bestFit="1" customWidth="1"/>
    <col min="1208" max="1208" width="11.5703125" bestFit="1" customWidth="1"/>
    <col min="1209" max="1212" width="12" bestFit="1" customWidth="1"/>
    <col min="1213" max="1213" width="12.140625" bestFit="1" customWidth="1"/>
    <col min="1214" max="1214" width="11.5703125" bestFit="1" customWidth="1"/>
    <col min="1215" max="1215" width="12.140625" bestFit="1" customWidth="1"/>
    <col min="1216" max="1216" width="12.42578125" bestFit="1" customWidth="1"/>
    <col min="1217" max="1217" width="12.140625" bestFit="1" customWidth="1"/>
    <col min="1218" max="1218" width="12.28515625" bestFit="1" customWidth="1"/>
    <col min="1219" max="1219" width="11.5703125" bestFit="1" customWidth="1"/>
    <col min="1220" max="1220" width="12.7109375" bestFit="1" customWidth="1"/>
    <col min="1221" max="1221" width="12" bestFit="1" customWidth="1"/>
    <col min="1222" max="1222" width="11.5703125" bestFit="1" customWidth="1"/>
    <col min="1223" max="1223" width="11.42578125" bestFit="1" customWidth="1"/>
    <col min="1224" max="1224" width="12.28515625" bestFit="1" customWidth="1"/>
    <col min="1225" max="1225" width="12" bestFit="1" customWidth="1"/>
    <col min="1226" max="1226" width="12.5703125" bestFit="1" customWidth="1"/>
    <col min="1227" max="1227" width="12" bestFit="1" customWidth="1"/>
    <col min="1228" max="1228" width="11.5703125" bestFit="1" customWidth="1"/>
    <col min="1229" max="1229" width="12.28515625" bestFit="1" customWidth="1"/>
    <col min="1230" max="1230" width="11.85546875" bestFit="1" customWidth="1"/>
    <col min="1231" max="1231" width="12.28515625" bestFit="1" customWidth="1"/>
    <col min="1232" max="1232" width="11.5703125" bestFit="1" customWidth="1"/>
    <col min="1233" max="1234" width="11.7109375" bestFit="1" customWidth="1"/>
    <col min="1235" max="1235" width="11.42578125" bestFit="1" customWidth="1"/>
    <col min="1236" max="1236" width="12" bestFit="1" customWidth="1"/>
    <col min="1237" max="1237" width="10.85546875" bestFit="1" customWidth="1"/>
    <col min="1238" max="1238" width="12.5703125" bestFit="1" customWidth="1"/>
    <col min="1239" max="1239" width="12.28515625" bestFit="1" customWidth="1"/>
    <col min="1240" max="1240" width="12" bestFit="1" customWidth="1"/>
    <col min="1241" max="1242" width="11.5703125" bestFit="1" customWidth="1"/>
    <col min="1243" max="1243" width="13.42578125" bestFit="1" customWidth="1"/>
    <col min="1244" max="1244" width="12" bestFit="1" customWidth="1"/>
    <col min="1245" max="1245" width="11.85546875" bestFit="1" customWidth="1"/>
    <col min="1246" max="1246" width="12.7109375" bestFit="1" customWidth="1"/>
    <col min="1247" max="1247" width="11.85546875" bestFit="1" customWidth="1"/>
    <col min="1248" max="1248" width="13.85546875" bestFit="1" customWidth="1"/>
    <col min="1249" max="1250" width="12" bestFit="1" customWidth="1"/>
    <col min="1251" max="1252" width="11.7109375" bestFit="1" customWidth="1"/>
    <col min="1253" max="1253" width="11.28515625" bestFit="1" customWidth="1"/>
    <col min="1254" max="1254" width="12.42578125" bestFit="1" customWidth="1"/>
    <col min="1255" max="1255" width="13.140625" bestFit="1" customWidth="1"/>
    <col min="1256" max="1256" width="13.42578125" bestFit="1" customWidth="1"/>
    <col min="1257" max="1258" width="12.85546875" bestFit="1" customWidth="1"/>
    <col min="1259" max="1259" width="12" bestFit="1" customWidth="1"/>
    <col min="1260" max="1261" width="11.7109375" bestFit="1" customWidth="1"/>
    <col min="1262" max="1263" width="11.42578125" bestFit="1" customWidth="1"/>
    <col min="1264" max="1264" width="11.7109375" bestFit="1" customWidth="1"/>
    <col min="1265" max="1265" width="12" bestFit="1" customWidth="1"/>
    <col min="1266" max="1266" width="11.5703125" bestFit="1" customWidth="1"/>
    <col min="1267" max="1267" width="12.42578125" bestFit="1" customWidth="1"/>
    <col min="1268" max="1268" width="11.7109375" bestFit="1" customWidth="1"/>
    <col min="1269" max="1269" width="12.140625" bestFit="1" customWidth="1"/>
    <col min="1270" max="1270" width="12.85546875" bestFit="1" customWidth="1"/>
    <col min="1271" max="1271" width="11.85546875" bestFit="1" customWidth="1"/>
    <col min="1272" max="1272" width="12.85546875" bestFit="1" customWidth="1"/>
    <col min="1273" max="1273" width="12.7109375" bestFit="1" customWidth="1"/>
    <col min="1274" max="1274" width="12.140625" bestFit="1" customWidth="1"/>
    <col min="1275" max="1275" width="11.140625" bestFit="1" customWidth="1"/>
    <col min="1276" max="1276" width="12.5703125" bestFit="1" customWidth="1"/>
    <col min="1277" max="1277" width="14.42578125" bestFit="1" customWidth="1"/>
    <col min="1278" max="1279" width="13.28515625" bestFit="1" customWidth="1"/>
    <col min="1280" max="1280" width="12.5703125" bestFit="1" customWidth="1"/>
    <col min="1281" max="1281" width="11.85546875" bestFit="1" customWidth="1"/>
    <col min="1282" max="1282" width="12.28515625" bestFit="1" customWidth="1"/>
    <col min="1283" max="1283" width="12.7109375" bestFit="1" customWidth="1"/>
    <col min="1284" max="1284" width="12.42578125" bestFit="1" customWidth="1"/>
    <col min="1285" max="1285" width="12" bestFit="1" customWidth="1"/>
    <col min="1286" max="1286" width="12.5703125" bestFit="1" customWidth="1"/>
    <col min="1287" max="1287" width="11.5703125" bestFit="1" customWidth="1"/>
    <col min="1288" max="1288" width="12.5703125" bestFit="1" customWidth="1"/>
    <col min="1289" max="1289" width="12" bestFit="1" customWidth="1"/>
    <col min="1290" max="1290" width="12.28515625" bestFit="1" customWidth="1"/>
    <col min="1291" max="1292" width="11.85546875" bestFit="1" customWidth="1"/>
    <col min="1293" max="1293" width="13.140625" bestFit="1" customWidth="1"/>
    <col min="1294" max="1294" width="13.28515625" bestFit="1" customWidth="1"/>
    <col min="1295" max="1295" width="12.5703125" bestFit="1" customWidth="1"/>
    <col min="1296" max="1296" width="12.28515625" bestFit="1" customWidth="1"/>
    <col min="1297" max="1297" width="12.42578125" bestFit="1" customWidth="1"/>
    <col min="1298" max="1298" width="13.42578125" bestFit="1" customWidth="1"/>
    <col min="1299" max="1299" width="14" bestFit="1" customWidth="1"/>
    <col min="1300" max="1300" width="11.7109375" bestFit="1" customWidth="1"/>
    <col min="1301" max="1301" width="11.28515625" bestFit="1" customWidth="1"/>
    <col min="1302" max="1302" width="12.28515625" bestFit="1" customWidth="1"/>
    <col min="1303" max="1303" width="11.7109375" bestFit="1" customWidth="1"/>
    <col min="1304" max="1305" width="12" bestFit="1" customWidth="1"/>
    <col min="1306" max="1306" width="13.140625" bestFit="1" customWidth="1"/>
    <col min="1307" max="1307" width="12.85546875" bestFit="1" customWidth="1"/>
    <col min="1308" max="1308" width="13.5703125" bestFit="1" customWidth="1"/>
    <col min="1309" max="1309" width="13.28515625" bestFit="1" customWidth="1"/>
    <col min="1310" max="1310" width="13.7109375" bestFit="1" customWidth="1"/>
    <col min="1311" max="1311" width="13.140625" bestFit="1" customWidth="1"/>
    <col min="1312" max="1312" width="11.85546875" bestFit="1" customWidth="1"/>
    <col min="1313" max="1313" width="11.5703125" bestFit="1" customWidth="1"/>
    <col min="1314" max="1314" width="12.42578125" bestFit="1" customWidth="1"/>
    <col min="1315" max="1315" width="11.140625" bestFit="1" customWidth="1"/>
    <col min="1316" max="1316" width="12" bestFit="1" customWidth="1"/>
    <col min="1317" max="1317" width="12.7109375" bestFit="1" customWidth="1"/>
    <col min="1318" max="1319" width="11.7109375" bestFit="1" customWidth="1"/>
    <col min="1320" max="1321" width="11.85546875" bestFit="1" customWidth="1"/>
    <col min="1322" max="1323" width="12.5703125" bestFit="1" customWidth="1"/>
    <col min="1324" max="1326" width="13.140625" bestFit="1" customWidth="1"/>
    <col min="1327" max="1327" width="13.28515625" bestFit="1" customWidth="1"/>
    <col min="1328" max="1329" width="13.7109375" bestFit="1" customWidth="1"/>
    <col min="1330" max="1330" width="12.42578125" bestFit="1" customWidth="1"/>
    <col min="1331" max="1331" width="14.140625" bestFit="1" customWidth="1"/>
    <col min="1332" max="1332" width="14.85546875" bestFit="1" customWidth="1"/>
    <col min="1333" max="1333" width="12.28515625" bestFit="1" customWidth="1"/>
    <col min="1334" max="1334" width="12.5703125" bestFit="1" customWidth="1"/>
    <col min="1335" max="1335" width="13.7109375" bestFit="1" customWidth="1"/>
    <col min="1336" max="1336" width="12.7109375" bestFit="1" customWidth="1"/>
    <col min="1337" max="1338" width="12.28515625" bestFit="1" customWidth="1"/>
    <col min="1339" max="1339" width="12.7109375" bestFit="1" customWidth="1"/>
    <col min="1340" max="1340" width="13.140625" bestFit="1" customWidth="1"/>
    <col min="1341" max="1341" width="12.7109375" bestFit="1" customWidth="1"/>
    <col min="1342" max="1342" width="12.85546875" bestFit="1" customWidth="1"/>
    <col min="1343" max="1343" width="12.140625" bestFit="1" customWidth="1"/>
    <col min="1344" max="1344" width="13.42578125" bestFit="1" customWidth="1"/>
    <col min="1345" max="1345" width="11.5703125" bestFit="1" customWidth="1"/>
    <col min="1346" max="1346" width="11.85546875" bestFit="1" customWidth="1"/>
    <col min="1347" max="1347" width="12.140625" bestFit="1" customWidth="1"/>
    <col min="1348" max="1348" width="13.140625" bestFit="1" customWidth="1"/>
    <col min="1349" max="1349" width="12.28515625" bestFit="1" customWidth="1"/>
    <col min="1350" max="1350" width="11.42578125" bestFit="1" customWidth="1"/>
    <col min="1351" max="1351" width="12" bestFit="1" customWidth="1"/>
    <col min="1352" max="1352" width="11.7109375" bestFit="1" customWidth="1"/>
    <col min="1353" max="1353" width="11.85546875" bestFit="1" customWidth="1"/>
    <col min="1354" max="1354" width="11.28515625" bestFit="1" customWidth="1"/>
  </cols>
  <sheetData>
    <row r="2" spans="1:7" x14ac:dyDescent="0.25">
      <c r="A2" t="s">
        <v>12419</v>
      </c>
      <c r="D2" t="s">
        <v>12438</v>
      </c>
    </row>
    <row r="3" spans="1:7" x14ac:dyDescent="0.25">
      <c r="A3" s="7" t="s">
        <v>12421</v>
      </c>
      <c r="B3" s="9" t="s">
        <v>12418</v>
      </c>
      <c r="D3" s="7" t="s">
        <v>12484</v>
      </c>
      <c r="E3" s="11" t="s">
        <v>12423</v>
      </c>
      <c r="G3" t="s">
        <v>12479</v>
      </c>
    </row>
    <row r="4" spans="1:7" x14ac:dyDescent="0.25">
      <c r="A4" s="8" t="s">
        <v>12454</v>
      </c>
      <c r="B4" s="9">
        <v>0.4</v>
      </c>
      <c r="D4" s="8">
        <v>2</v>
      </c>
      <c r="E4" s="11">
        <v>2</v>
      </c>
      <c r="G4" s="11" t="s">
        <v>12423</v>
      </c>
    </row>
    <row r="5" spans="1:7" x14ac:dyDescent="0.25">
      <c r="A5" s="8" t="s">
        <v>12455</v>
      </c>
      <c r="B5" s="9">
        <v>0.53829333333333285</v>
      </c>
      <c r="D5" s="8">
        <v>3</v>
      </c>
      <c r="E5" s="11">
        <v>34</v>
      </c>
      <c r="G5" s="11">
        <v>1350</v>
      </c>
    </row>
    <row r="6" spans="1:7" x14ac:dyDescent="0.25">
      <c r="A6" s="8" t="s">
        <v>9492</v>
      </c>
      <c r="B6" s="9">
        <v>0.49477551020408189</v>
      </c>
      <c r="D6" s="8">
        <v>5</v>
      </c>
      <c r="E6" s="11">
        <v>96</v>
      </c>
    </row>
    <row r="7" spans="1:7" x14ac:dyDescent="0.25">
      <c r="A7" s="8" t="s">
        <v>12456</v>
      </c>
      <c r="B7" s="9">
        <v>0.36</v>
      </c>
      <c r="D7" s="8">
        <v>4</v>
      </c>
      <c r="E7" s="11">
        <v>1218</v>
      </c>
      <c r="G7" s="11" t="s">
        <v>12432</v>
      </c>
    </row>
    <row r="8" spans="1:7" x14ac:dyDescent="0.25">
      <c r="A8" s="8" t="s">
        <v>12457</v>
      </c>
      <c r="B8" s="9">
        <v>0.42214765100671181</v>
      </c>
      <c r="D8" s="8" t="s">
        <v>12417</v>
      </c>
      <c r="E8" s="11">
        <v>1350</v>
      </c>
      <c r="G8" s="11">
        <v>4306895.34</v>
      </c>
    </row>
    <row r="9" spans="1:7" x14ac:dyDescent="0.25">
      <c r="A9" s="8" t="s">
        <v>12458</v>
      </c>
      <c r="B9" s="9">
        <v>0.32500000000000001</v>
      </c>
    </row>
    <row r="10" spans="1:7" x14ac:dyDescent="0.25">
      <c r="A10" s="8" t="s">
        <v>9500</v>
      </c>
      <c r="B10" s="9">
        <v>0.53499999999999992</v>
      </c>
      <c r="G10" s="11" t="s">
        <v>12426</v>
      </c>
    </row>
    <row r="11" spans="1:7" x14ac:dyDescent="0.25">
      <c r="A11" s="8" t="s">
        <v>9503</v>
      </c>
      <c r="B11" s="9">
        <v>0.48774193548387101</v>
      </c>
      <c r="G11" s="11">
        <v>10590</v>
      </c>
    </row>
    <row r="12" spans="1:7" x14ac:dyDescent="0.25">
      <c r="A12" s="8" t="s">
        <v>12459</v>
      </c>
      <c r="B12" s="9">
        <v>0.65</v>
      </c>
    </row>
    <row r="13" spans="1:7" x14ac:dyDescent="0.25">
      <c r="A13" s="8" t="s">
        <v>12417</v>
      </c>
      <c r="B13" s="9">
        <v>0.4824074074074069</v>
      </c>
      <c r="G13" s="11" t="s">
        <v>12429</v>
      </c>
    </row>
    <row r="14" spans="1:7" x14ac:dyDescent="0.25">
      <c r="G14" s="11">
        <v>4.1038518518518661</v>
      </c>
    </row>
    <row r="15" spans="1:7" x14ac:dyDescent="0.25">
      <c r="A15" t="s">
        <v>12420</v>
      </c>
    </row>
    <row r="16" spans="1:7" x14ac:dyDescent="0.25">
      <c r="A16" s="7" t="s">
        <v>12422</v>
      </c>
      <c r="B16" s="11" t="s">
        <v>12423</v>
      </c>
    </row>
    <row r="17" spans="1:5" x14ac:dyDescent="0.25">
      <c r="A17" s="8" t="s">
        <v>12454</v>
      </c>
      <c r="B17" s="11">
        <v>1</v>
      </c>
    </row>
    <row r="18" spans="1:5" x14ac:dyDescent="0.25">
      <c r="A18" s="8" t="s">
        <v>12455</v>
      </c>
      <c r="B18" s="11">
        <v>375</v>
      </c>
    </row>
    <row r="19" spans="1:5" x14ac:dyDescent="0.25">
      <c r="A19" s="8" t="s">
        <v>9492</v>
      </c>
      <c r="B19" s="11">
        <v>490</v>
      </c>
    </row>
    <row r="20" spans="1:5" x14ac:dyDescent="0.25">
      <c r="A20" s="8" t="s">
        <v>12456</v>
      </c>
      <c r="B20" s="11">
        <v>1</v>
      </c>
    </row>
    <row r="21" spans="1:5" x14ac:dyDescent="0.25">
      <c r="A21" s="8" t="s">
        <v>12457</v>
      </c>
      <c r="B21" s="11">
        <v>447</v>
      </c>
    </row>
    <row r="22" spans="1:5" x14ac:dyDescent="0.25">
      <c r="A22" s="8" t="s">
        <v>12458</v>
      </c>
      <c r="B22" s="11">
        <v>2</v>
      </c>
    </row>
    <row r="23" spans="1:5" x14ac:dyDescent="0.25">
      <c r="A23" s="8" t="s">
        <v>9500</v>
      </c>
      <c r="B23" s="11">
        <v>2</v>
      </c>
    </row>
    <row r="24" spans="1:5" x14ac:dyDescent="0.25">
      <c r="A24" s="8" t="s">
        <v>9503</v>
      </c>
      <c r="B24" s="11">
        <v>31</v>
      </c>
    </row>
    <row r="25" spans="1:5" x14ac:dyDescent="0.25">
      <c r="A25" s="8" t="s">
        <v>12459</v>
      </c>
      <c r="B25" s="11">
        <v>1</v>
      </c>
    </row>
    <row r="26" spans="1:5" x14ac:dyDescent="0.25">
      <c r="A26" s="8" t="s">
        <v>12417</v>
      </c>
      <c r="B26" s="11">
        <v>1350</v>
      </c>
    </row>
    <row r="28" spans="1:5" x14ac:dyDescent="0.25">
      <c r="A28" t="s">
        <v>12424</v>
      </c>
    </row>
    <row r="29" spans="1:5" x14ac:dyDescent="0.25">
      <c r="A29" s="12" t="s">
        <v>12422</v>
      </c>
      <c r="B29" s="11" t="s">
        <v>12426</v>
      </c>
    </row>
    <row r="30" spans="1:5" x14ac:dyDescent="0.25">
      <c r="A30" s="8" t="s">
        <v>9525</v>
      </c>
      <c r="B30" s="11">
        <v>4</v>
      </c>
      <c r="D30" t="s">
        <v>12439</v>
      </c>
    </row>
    <row r="31" spans="1:5" x14ac:dyDescent="0.25">
      <c r="A31" s="8" t="s">
        <v>9523</v>
      </c>
      <c r="B31" s="11">
        <v>8</v>
      </c>
      <c r="D31" s="7" t="s">
        <v>12422</v>
      </c>
      <c r="E31" s="13" t="s">
        <v>12441</v>
      </c>
    </row>
    <row r="32" spans="1:5" x14ac:dyDescent="0.25">
      <c r="A32" s="8" t="s">
        <v>9514</v>
      </c>
      <c r="B32" s="11">
        <v>8</v>
      </c>
      <c r="D32" s="8" t="s">
        <v>12459</v>
      </c>
      <c r="E32" s="13">
        <v>6642620</v>
      </c>
    </row>
    <row r="33" spans="1:5" x14ac:dyDescent="0.25">
      <c r="A33" s="8" t="s">
        <v>9512</v>
      </c>
      <c r="B33" s="11">
        <v>16</v>
      </c>
      <c r="D33" s="8" t="s">
        <v>12458</v>
      </c>
      <c r="E33" s="13">
        <v>14370583</v>
      </c>
    </row>
    <row r="34" spans="1:5" x14ac:dyDescent="0.25">
      <c r="A34" s="8" t="s">
        <v>9500</v>
      </c>
      <c r="B34" s="11">
        <v>16</v>
      </c>
      <c r="D34" s="8" t="s">
        <v>12454</v>
      </c>
      <c r="E34" s="13">
        <v>28060000</v>
      </c>
    </row>
    <row r="35" spans="1:5" x14ac:dyDescent="0.25">
      <c r="A35" s="8" t="s">
        <v>9503</v>
      </c>
      <c r="B35" s="11">
        <v>248</v>
      </c>
      <c r="D35" s="8" t="s">
        <v>9500</v>
      </c>
      <c r="E35" s="13">
        <v>58216869</v>
      </c>
    </row>
    <row r="36" spans="1:5" x14ac:dyDescent="0.25">
      <c r="A36" s="8" t="s">
        <v>9489</v>
      </c>
      <c r="B36" s="11">
        <v>2975</v>
      </c>
      <c r="D36" s="8" t="s">
        <v>12456</v>
      </c>
      <c r="E36" s="13">
        <v>104324131</v>
      </c>
    </row>
    <row r="37" spans="1:5" x14ac:dyDescent="0.25">
      <c r="A37" s="8" t="s">
        <v>9505</v>
      </c>
      <c r="B37" s="11">
        <v>3505</v>
      </c>
      <c r="D37" s="8" t="s">
        <v>9503</v>
      </c>
      <c r="E37" s="13">
        <v>1826659570</v>
      </c>
    </row>
    <row r="38" spans="1:5" x14ac:dyDescent="0.25">
      <c r="A38" s="8" t="s">
        <v>9492</v>
      </c>
      <c r="B38" s="11">
        <v>3810</v>
      </c>
      <c r="D38" s="8" t="s">
        <v>12457</v>
      </c>
      <c r="E38" s="13">
        <v>14676146242</v>
      </c>
    </row>
    <row r="39" spans="1:5" x14ac:dyDescent="0.25">
      <c r="A39" s="8" t="s">
        <v>12417</v>
      </c>
      <c r="B39" s="11">
        <v>10590</v>
      </c>
      <c r="D39" s="8" t="s">
        <v>12455</v>
      </c>
      <c r="E39" s="13">
        <v>16144373921.380001</v>
      </c>
    </row>
    <row r="40" spans="1:5" x14ac:dyDescent="0.25">
      <c r="D40" s="8" t="s">
        <v>9492</v>
      </c>
      <c r="E40" s="13">
        <v>87168807558.199997</v>
      </c>
    </row>
    <row r="41" spans="1:5" x14ac:dyDescent="0.25">
      <c r="A41" t="s">
        <v>12427</v>
      </c>
      <c r="D41" s="8" t="s">
        <v>12417</v>
      </c>
      <c r="E41" s="13">
        <v>120027601494.58</v>
      </c>
    </row>
    <row r="42" spans="1:5" x14ac:dyDescent="0.25">
      <c r="A42" s="7" t="s">
        <v>12431</v>
      </c>
      <c r="B42" s="10" t="s">
        <v>12429</v>
      </c>
    </row>
    <row r="43" spans="1:5" x14ac:dyDescent="0.25">
      <c r="A43" s="8" t="s">
        <v>5173</v>
      </c>
      <c r="B43" s="10">
        <v>5</v>
      </c>
      <c r="D43" t="s">
        <v>12442</v>
      </c>
    </row>
    <row r="44" spans="1:5" x14ac:dyDescent="0.25">
      <c r="A44" s="8" t="s">
        <v>2123</v>
      </c>
      <c r="B44" s="10">
        <v>5</v>
      </c>
      <c r="D44" s="7" t="s">
        <v>12467</v>
      </c>
      <c r="E44" s="13" t="s">
        <v>12423</v>
      </c>
    </row>
    <row r="45" spans="1:5" x14ac:dyDescent="0.25">
      <c r="A45" s="8" t="s">
        <v>1140</v>
      </c>
      <c r="B45" s="10">
        <v>5</v>
      </c>
      <c r="D45" s="8" t="s">
        <v>12447</v>
      </c>
      <c r="E45" s="13">
        <v>663</v>
      </c>
    </row>
    <row r="46" spans="1:5" x14ac:dyDescent="0.25">
      <c r="A46" s="8" t="s">
        <v>12417</v>
      </c>
      <c r="B46" s="10">
        <v>5</v>
      </c>
      <c r="D46" s="8" t="s">
        <v>12449</v>
      </c>
      <c r="E46" s="13">
        <v>301</v>
      </c>
    </row>
    <row r="47" spans="1:5" x14ac:dyDescent="0.25">
      <c r="D47" s="8" t="s">
        <v>12444</v>
      </c>
      <c r="E47" s="13">
        <v>206</v>
      </c>
    </row>
    <row r="48" spans="1:5" x14ac:dyDescent="0.25">
      <c r="A48" t="s">
        <v>12430</v>
      </c>
      <c r="D48" s="8" t="s">
        <v>12446</v>
      </c>
      <c r="E48" s="13">
        <v>161</v>
      </c>
    </row>
    <row r="49" spans="1:5" x14ac:dyDescent="0.25">
      <c r="A49" s="12" t="s">
        <v>12422</v>
      </c>
      <c r="B49" s="10" t="s">
        <v>12433</v>
      </c>
      <c r="C49" s="10" t="s">
        <v>12434</v>
      </c>
      <c r="D49" s="8" t="s">
        <v>12448</v>
      </c>
      <c r="E49" s="13">
        <v>18</v>
      </c>
    </row>
    <row r="50" spans="1:5" x14ac:dyDescent="0.25">
      <c r="A50" s="8" t="s">
        <v>9492</v>
      </c>
      <c r="B50" s="10">
        <v>10074.334000000001</v>
      </c>
      <c r="C50" s="10">
        <v>6106.1556326530608</v>
      </c>
      <c r="D50" s="8" t="s">
        <v>12445</v>
      </c>
      <c r="E50" s="13">
        <v>1</v>
      </c>
    </row>
    <row r="51" spans="1:5" x14ac:dyDescent="0.25">
      <c r="A51" s="8" t="s">
        <v>9525</v>
      </c>
      <c r="B51" s="10">
        <v>4999</v>
      </c>
      <c r="C51" s="10">
        <v>3199</v>
      </c>
      <c r="D51" s="8" t="s">
        <v>12417</v>
      </c>
      <c r="E51" s="13">
        <v>1350</v>
      </c>
    </row>
    <row r="52" spans="1:5" x14ac:dyDescent="0.25">
      <c r="A52" s="8" t="s">
        <v>9505</v>
      </c>
      <c r="B52" s="10">
        <v>4053.6532438478748</v>
      </c>
      <c r="C52" s="10">
        <v>2219.5810290827744</v>
      </c>
    </row>
    <row r="53" spans="1:5" x14ac:dyDescent="0.25">
      <c r="A53" s="8" t="s">
        <v>9500</v>
      </c>
      <c r="B53" s="10">
        <v>3199</v>
      </c>
      <c r="C53" s="10">
        <v>1549</v>
      </c>
      <c r="D53" s="8" t="s">
        <v>12452</v>
      </c>
    </row>
    <row r="54" spans="1:5" x14ac:dyDescent="0.25">
      <c r="A54" s="8" t="s">
        <v>9503</v>
      </c>
      <c r="B54" s="10">
        <v>2318.8387096774195</v>
      </c>
      <c r="C54" s="10">
        <v>827.09677419354841</v>
      </c>
      <c r="D54" s="7" t="s">
        <v>12472</v>
      </c>
      <c r="E54" s="10" t="s">
        <v>12429</v>
      </c>
    </row>
    <row r="55" spans="1:5" x14ac:dyDescent="0.25">
      <c r="A55" s="8" t="s">
        <v>9512</v>
      </c>
      <c r="B55" s="10">
        <v>2049.5</v>
      </c>
      <c r="C55" s="10">
        <v>944.5</v>
      </c>
      <c r="D55" s="8" t="s">
        <v>12463</v>
      </c>
      <c r="E55" s="10">
        <v>4.1742514970059892</v>
      </c>
    </row>
    <row r="56" spans="1:5" x14ac:dyDescent="0.25">
      <c r="A56" s="8" t="s">
        <v>9523</v>
      </c>
      <c r="B56" s="10">
        <v>2000</v>
      </c>
      <c r="C56" s="10">
        <v>1199</v>
      </c>
      <c r="D56" s="8" t="s">
        <v>12464</v>
      </c>
      <c r="E56" s="10">
        <v>4.1226487523992281</v>
      </c>
    </row>
    <row r="57" spans="1:5" x14ac:dyDescent="0.25">
      <c r="A57" s="8" t="s">
        <v>9489</v>
      </c>
      <c r="B57" s="10">
        <v>1790.6336533333333</v>
      </c>
      <c r="C57" s="10">
        <v>766.27296000000001</v>
      </c>
      <c r="D57" s="8" t="s">
        <v>12465</v>
      </c>
      <c r="E57" s="10">
        <v>4.0908888888888839</v>
      </c>
    </row>
    <row r="58" spans="1:5" x14ac:dyDescent="0.25">
      <c r="A58" s="8" t="s">
        <v>9514</v>
      </c>
      <c r="B58" s="10">
        <v>995</v>
      </c>
      <c r="C58" s="10">
        <v>349</v>
      </c>
      <c r="D58" s="8" t="s">
        <v>12466</v>
      </c>
      <c r="E58" s="10">
        <v>4.0297169811320765</v>
      </c>
    </row>
    <row r="59" spans="1:5" x14ac:dyDescent="0.25">
      <c r="A59" s="8" t="s">
        <v>12417</v>
      </c>
      <c r="B59" s="10">
        <v>5563.1624296296295</v>
      </c>
      <c r="C59" s="10">
        <v>3190.2928444444442</v>
      </c>
    </row>
    <row r="61" spans="1:5" x14ac:dyDescent="0.25">
      <c r="D61" s="8" t="s">
        <v>12468</v>
      </c>
    </row>
    <row r="62" spans="1:5" x14ac:dyDescent="0.25">
      <c r="A62" t="s">
        <v>12435</v>
      </c>
      <c r="D62" s="7" t="s">
        <v>12474</v>
      </c>
      <c r="E62" s="10" t="s">
        <v>12423</v>
      </c>
    </row>
    <row r="63" spans="1:5" x14ac:dyDescent="0.25">
      <c r="A63" s="7" t="s">
        <v>12422</v>
      </c>
      <c r="B63" s="10" t="s">
        <v>12426</v>
      </c>
      <c r="D63" s="8" t="s">
        <v>12470</v>
      </c>
      <c r="E63" s="10">
        <v>279</v>
      </c>
    </row>
    <row r="64" spans="1:5" x14ac:dyDescent="0.25">
      <c r="A64" s="8" t="s">
        <v>9845</v>
      </c>
      <c r="B64" s="10">
        <v>40</v>
      </c>
      <c r="D64" s="8" t="s">
        <v>12471</v>
      </c>
      <c r="E64" s="10">
        <v>1071</v>
      </c>
    </row>
    <row r="65" spans="1:7" x14ac:dyDescent="0.25">
      <c r="A65" s="8" t="s">
        <v>9847</v>
      </c>
      <c r="B65" s="10">
        <v>32</v>
      </c>
    </row>
    <row r="66" spans="1:7" x14ac:dyDescent="0.25">
      <c r="A66" s="8" t="s">
        <v>9947</v>
      </c>
      <c r="B66" s="10">
        <v>24</v>
      </c>
      <c r="D66" s="8" t="s">
        <v>12473</v>
      </c>
    </row>
    <row r="67" spans="1:7" x14ac:dyDescent="0.25">
      <c r="A67" s="8" t="s">
        <v>9899</v>
      </c>
      <c r="B67" s="10">
        <v>24</v>
      </c>
      <c r="D67" s="7" t="s">
        <v>12422</v>
      </c>
      <c r="E67" s="9" t="s">
        <v>12418</v>
      </c>
    </row>
    <row r="68" spans="1:7" x14ac:dyDescent="0.25">
      <c r="A68" s="8" t="s">
        <v>9846</v>
      </c>
      <c r="B68" s="10">
        <v>24</v>
      </c>
      <c r="D68" s="8" t="s">
        <v>12454</v>
      </c>
      <c r="E68" s="9">
        <v>0.4</v>
      </c>
    </row>
    <row r="69" spans="1:7" x14ac:dyDescent="0.25">
      <c r="A69" s="8" t="s">
        <v>12417</v>
      </c>
      <c r="B69" s="10">
        <v>144</v>
      </c>
      <c r="D69" s="8" t="s">
        <v>12455</v>
      </c>
      <c r="E69" s="9">
        <v>0.53829333333333285</v>
      </c>
    </row>
    <row r="70" spans="1:7" x14ac:dyDescent="0.25">
      <c r="D70" s="8" t="s">
        <v>9492</v>
      </c>
      <c r="E70" s="9">
        <v>0.49477551020408189</v>
      </c>
    </row>
    <row r="71" spans="1:7" x14ac:dyDescent="0.25">
      <c r="D71" s="8" t="s">
        <v>12456</v>
      </c>
      <c r="E71" s="9">
        <v>0.36</v>
      </c>
    </row>
    <row r="72" spans="1:7" x14ac:dyDescent="0.25">
      <c r="A72" t="s">
        <v>12437</v>
      </c>
      <c r="D72" s="8" t="s">
        <v>12457</v>
      </c>
      <c r="E72" s="9">
        <v>0.42214765100671181</v>
      </c>
    </row>
    <row r="73" spans="1:7" x14ac:dyDescent="0.25">
      <c r="A73" s="7" t="s">
        <v>12460</v>
      </c>
      <c r="B73" s="11" t="s">
        <v>12423</v>
      </c>
      <c r="D73" s="8" t="s">
        <v>12458</v>
      </c>
      <c r="E73" s="9">
        <v>0.32500000000000001</v>
      </c>
    </row>
    <row r="74" spans="1:7" x14ac:dyDescent="0.25">
      <c r="A74" s="8" t="s">
        <v>12450</v>
      </c>
      <c r="B74" s="11">
        <v>638</v>
      </c>
      <c r="D74" s="8" t="s">
        <v>9500</v>
      </c>
      <c r="E74" s="9">
        <v>0.53499999999999992</v>
      </c>
    </row>
    <row r="75" spans="1:7" x14ac:dyDescent="0.25">
      <c r="A75" s="8" t="s">
        <v>12451</v>
      </c>
      <c r="B75" s="11">
        <v>712</v>
      </c>
      <c r="D75" s="8" t="s">
        <v>9503</v>
      </c>
      <c r="E75" s="9">
        <v>0.48774193548387101</v>
      </c>
    </row>
    <row r="76" spans="1:7" x14ac:dyDescent="0.25">
      <c r="D76" s="8" t="s">
        <v>12459</v>
      </c>
      <c r="E76" s="9">
        <v>0.65</v>
      </c>
    </row>
    <row r="78" spans="1:7" x14ac:dyDescent="0.25">
      <c r="D78" s="8" t="s">
        <v>12475</v>
      </c>
    </row>
    <row r="79" spans="1:7" x14ac:dyDescent="0.25">
      <c r="D79" s="7" t="s">
        <v>12422</v>
      </c>
      <c r="E79" t="s">
        <v>12477</v>
      </c>
      <c r="F79" t="s">
        <v>12436</v>
      </c>
      <c r="G79" t="s">
        <v>12428</v>
      </c>
    </row>
    <row r="80" spans="1:7" x14ac:dyDescent="0.25">
      <c r="D80" s="8" t="s">
        <v>457</v>
      </c>
      <c r="E80" s="10">
        <v>1878681.2000000002</v>
      </c>
      <c r="F80" s="10">
        <v>426973</v>
      </c>
      <c r="G80" s="10">
        <v>4.4000000000000004</v>
      </c>
    </row>
    <row r="81" spans="4:7" x14ac:dyDescent="0.25">
      <c r="D81" s="8" t="s">
        <v>91</v>
      </c>
      <c r="E81" s="10">
        <v>1878681.2000000002</v>
      </c>
      <c r="F81" s="10">
        <v>426973</v>
      </c>
      <c r="G81" s="10">
        <v>4.4000000000000004</v>
      </c>
    </row>
    <row r="82" spans="4:7" x14ac:dyDescent="0.25">
      <c r="D82" s="8" t="s">
        <v>341</v>
      </c>
      <c r="E82" s="10">
        <v>1878681.2000000002</v>
      </c>
      <c r="F82" s="10">
        <v>426973</v>
      </c>
      <c r="G82" s="10">
        <v>4.4000000000000004</v>
      </c>
    </row>
    <row r="83" spans="4:7" x14ac:dyDescent="0.25">
      <c r="D83" s="8" t="s">
        <v>4469</v>
      </c>
      <c r="E83" s="10">
        <v>1878676.8</v>
      </c>
      <c r="F83" s="10">
        <v>426972</v>
      </c>
      <c r="G83" s="10">
        <v>4.4000000000000004</v>
      </c>
    </row>
    <row r="84" spans="4:7" x14ac:dyDescent="0.25">
      <c r="D84" s="8" t="s">
        <v>2584</v>
      </c>
      <c r="E84" s="10">
        <v>1491223.2999999998</v>
      </c>
      <c r="F84" s="10">
        <v>363713</v>
      </c>
      <c r="G84" s="10">
        <v>4.0999999999999996</v>
      </c>
    </row>
    <row r="85" spans="4:7" x14ac:dyDescent="0.25">
      <c r="D85" s="8" t="s">
        <v>2310</v>
      </c>
      <c r="E85" s="10">
        <v>1491223.2999999998</v>
      </c>
      <c r="F85" s="10">
        <v>363713</v>
      </c>
      <c r="G85" s="10">
        <v>4.0999999999999996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BD9CB-E05D-4C45-835D-7A892A6AF46F}">
  <dimension ref="A1"/>
  <sheetViews>
    <sheetView showGridLines="0" showRowColHeaders="0" topLeftCell="A18" zoomScale="80" zoomScaleNormal="80" workbookViewId="0">
      <selection activeCell="Z11" sqref="Z11"/>
    </sheetView>
  </sheetViews>
  <sheetFormatPr defaultRowHeight="15" x14ac:dyDescent="0.25"/>
  <cols>
    <col min="1" max="16384" width="9.140625" style="14"/>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A7B9A-DCEA-4E80-8B3F-F80F00FC7661}">
  <dimension ref="A1"/>
  <sheetViews>
    <sheetView showGridLines="0" showRowColHeaders="0" topLeftCell="A15" zoomScale="82" zoomScaleNormal="82" zoomScaleSheetLayoutView="70" workbookViewId="0">
      <selection activeCell="Y46" sqref="Y46"/>
    </sheetView>
  </sheetViews>
  <sheetFormatPr defaultRowHeight="15" x14ac:dyDescent="0.25"/>
  <cols>
    <col min="1" max="16384" width="9.140625" style="14"/>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41044-D60C-4A2F-AE9A-426ED9A97006}">
  <dimension ref="A1"/>
  <sheetViews>
    <sheetView showGridLines="0" showRowColHeaders="0" tabSelected="1" zoomScale="70" zoomScaleNormal="70" zoomScaleSheetLayoutView="70" workbookViewId="0">
      <selection activeCell="AA43" sqref="AA43"/>
    </sheetView>
  </sheetViews>
  <sheetFormatPr defaultRowHeight="15" x14ac:dyDescent="0.25"/>
  <cols>
    <col min="1" max="16384" width="9.140625" style="14"/>
  </cols>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Amazon case study - Copy</vt:lpstr>
      <vt:lpstr>Analysis Tasks</vt:lpstr>
      <vt:lpstr>Pivot Tables</vt:lpstr>
      <vt:lpstr>Product Performance</vt:lpstr>
      <vt:lpstr>Users Insights</vt:lpstr>
      <vt:lpstr>Insights and Recommendations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Omodolapo Oladokun</cp:lastModifiedBy>
  <dcterms:created xsi:type="dcterms:W3CDTF">2025-06-30T14:53:32Z</dcterms:created>
  <dcterms:modified xsi:type="dcterms:W3CDTF">2025-07-02T16:57:26Z</dcterms:modified>
</cp:coreProperties>
</file>