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Dropbox\Makerspace\MMSLighting\LuxSensor\pcb_design\"/>
    </mc:Choice>
  </mc:AlternateContent>
  <xr:revisionPtr revIDLastSave="0" documentId="8_{B83D5E1C-5F8E-4832-A253-B470E6CB9C59}" xr6:coauthVersionLast="46" xr6:coauthVersionMax="46" xr10:uidLastSave="{00000000-0000-0000-0000-000000000000}"/>
  <bookViews>
    <workbookView xWindow="28680" yWindow="1770" windowWidth="29040" windowHeight="15840" activeTab="1"/>
  </bookViews>
  <sheets>
    <sheet name="BO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13" i="1" l="1"/>
  <c r="D16" i="1"/>
  <c r="D2" i="1"/>
  <c r="D17" i="1"/>
  <c r="D10" i="1"/>
  <c r="D22" i="1"/>
  <c r="D26" i="1"/>
  <c r="D25" i="1"/>
  <c r="D34" i="1"/>
  <c r="D33" i="1"/>
  <c r="D32" i="1"/>
  <c r="D31" i="1"/>
  <c r="D30" i="1"/>
  <c r="D28" i="1"/>
  <c r="D24" i="1"/>
  <c r="D23" i="1"/>
  <c r="D29" i="1"/>
  <c r="D27" i="1"/>
  <c r="D19" i="1"/>
  <c r="D18" i="1"/>
  <c r="D15" i="1"/>
  <c r="D36" i="1"/>
  <c r="D20" i="1"/>
  <c r="D21" i="1"/>
  <c r="D12" i="1"/>
  <c r="D11" i="1"/>
  <c r="D14" i="1"/>
  <c r="D9" i="1"/>
  <c r="D8" i="1"/>
  <c r="D7" i="1"/>
  <c r="D6" i="1"/>
  <c r="D35" i="1"/>
  <c r="D5" i="1"/>
  <c r="D4" i="1"/>
  <c r="D3" i="1"/>
  <c r="I2" i="1" a="1"/>
  <c r="I2" i="1" s="1"/>
  <c r="J2" i="1" s="1"/>
  <c r="L2" i="1" l="1" a="1"/>
  <c r="L2" i="1" s="1"/>
  <c r="M2" i="1" s="1"/>
  <c r="J11" i="1"/>
  <c r="J14" i="1"/>
  <c r="J4" i="1"/>
  <c r="J3" i="1"/>
  <c r="J15" i="1"/>
  <c r="J16" i="1"/>
  <c r="J5" i="1"/>
  <c r="J17" i="1"/>
  <c r="J6" i="1"/>
  <c r="J7" i="1"/>
  <c r="J8" i="1"/>
  <c r="J9" i="1"/>
  <c r="J10" i="1"/>
  <c r="J12" i="1"/>
  <c r="J13" i="1"/>
  <c r="M17" i="1" l="1"/>
  <c r="M23" i="1"/>
  <c r="M18" i="1"/>
  <c r="M7" i="1"/>
  <c r="M12" i="1"/>
  <c r="M19" i="1"/>
  <c r="M5" i="1"/>
  <c r="M16" i="1"/>
  <c r="M22" i="1"/>
  <c r="M13" i="1"/>
  <c r="M8" i="1"/>
  <c r="M3" i="1"/>
  <c r="M9" i="1"/>
  <c r="M6" i="1"/>
  <c r="M14" i="1"/>
  <c r="M20" i="1"/>
  <c r="M15" i="1"/>
  <c r="M21" i="1"/>
  <c r="M4" i="1"/>
  <c r="M10" i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<sst xmlns="http://schemas.openxmlformats.org/spreadsheetml/2006/main" count="241" uniqueCount="101">
  <si>
    <t>RefDes</t>
  </si>
  <si>
    <t>Value</t>
  </si>
  <si>
    <t>Name</t>
  </si>
  <si>
    <t>C3</t>
  </si>
  <si>
    <t>18pF</t>
  </si>
  <si>
    <t>CAP_0805</t>
  </si>
  <si>
    <t>C4</t>
  </si>
  <si>
    <t>C5</t>
  </si>
  <si>
    <t>0.1uF</t>
  </si>
  <si>
    <t>C7</t>
  </si>
  <si>
    <t>100uF</t>
  </si>
  <si>
    <t>UUD1C101MCL1GS</t>
  </si>
  <si>
    <t>C8</t>
  </si>
  <si>
    <t>1uF</t>
  </si>
  <si>
    <t>C9</t>
  </si>
  <si>
    <t>10uF</t>
  </si>
  <si>
    <t>C10</t>
  </si>
  <si>
    <t>C11</t>
  </si>
  <si>
    <t>D2</t>
  </si>
  <si>
    <t>LED</t>
  </si>
  <si>
    <t>ESP1</t>
  </si>
  <si>
    <t>ESP8266-07</t>
  </si>
  <si>
    <t>F1</t>
  </si>
  <si>
    <t>FUSE</t>
  </si>
  <si>
    <t>GPIO0</t>
  </si>
  <si>
    <t>PUSHBUTTONNO</t>
  </si>
  <si>
    <t>J1</t>
  </si>
  <si>
    <t>PJ-002A</t>
  </si>
  <si>
    <t>MDL1</t>
  </si>
  <si>
    <t>VEML7700</t>
  </si>
  <si>
    <t>MQTT</t>
  </si>
  <si>
    <t>Q1</t>
  </si>
  <si>
    <t>NPN</t>
  </si>
  <si>
    <t>Q2</t>
  </si>
  <si>
    <t>R1</t>
  </si>
  <si>
    <t>1K</t>
  </si>
  <si>
    <t>RES</t>
  </si>
  <si>
    <t>R2</t>
  </si>
  <si>
    <t>10K</t>
  </si>
  <si>
    <t>RES_0805</t>
  </si>
  <si>
    <t>R3</t>
  </si>
  <si>
    <t>RC2012F103CS</t>
  </si>
  <si>
    <t>R4</t>
  </si>
  <si>
    <t>R5</t>
  </si>
  <si>
    <t>R6</t>
  </si>
  <si>
    <t>R7</t>
  </si>
  <si>
    <t>R8</t>
  </si>
  <si>
    <t>R9</t>
  </si>
  <si>
    <t>2.2K</t>
  </si>
  <si>
    <t>R10</t>
  </si>
  <si>
    <t>R18</t>
  </si>
  <si>
    <t>12K</t>
  </si>
  <si>
    <t>R23</t>
  </si>
  <si>
    <t>RESET</t>
  </si>
  <si>
    <t>U1</t>
  </si>
  <si>
    <t>CH340G</t>
  </si>
  <si>
    <t>U2</t>
  </si>
  <si>
    <t>LT1086IM</t>
  </si>
  <si>
    <t>USB</t>
  </si>
  <si>
    <t>5787834-1</t>
  </si>
  <si>
    <t>WIFI</t>
  </si>
  <si>
    <t>Y1</t>
  </si>
  <si>
    <t>12Mhz</t>
  </si>
  <si>
    <t>HC49UP</t>
  </si>
  <si>
    <t>Count</t>
  </si>
  <si>
    <t>Cap</t>
  </si>
  <si>
    <t xml:space="preserve">10uF </t>
  </si>
  <si>
    <t>Blue</t>
  </si>
  <si>
    <t>1A</t>
  </si>
  <si>
    <t>PolyFuse</t>
  </si>
  <si>
    <t>ESP-07</t>
  </si>
  <si>
    <t>Push</t>
  </si>
  <si>
    <t>Button</t>
  </si>
  <si>
    <t>5.5mm</t>
  </si>
  <si>
    <t>Jack</t>
  </si>
  <si>
    <t>Adafruit module</t>
  </si>
  <si>
    <t>ESP8266 module</t>
  </si>
  <si>
    <t>Description</t>
  </si>
  <si>
    <t>Transistor</t>
  </si>
  <si>
    <t>CAP_080518pF</t>
  </si>
  <si>
    <t>CAP_08050.1uF</t>
  </si>
  <si>
    <t>CAP_08051uF</t>
  </si>
  <si>
    <t>CAP_080510uF</t>
  </si>
  <si>
    <t>HC49UP12Mhz</t>
  </si>
  <si>
    <t>RC2012F103CS10K</t>
  </si>
  <si>
    <t>RC2012F103CS12K</t>
  </si>
  <si>
    <t>RES1K</t>
  </si>
  <si>
    <t>RES_080510K</t>
  </si>
  <si>
    <t>RES_08051K</t>
  </si>
  <si>
    <t>RES_08052.2K</t>
  </si>
  <si>
    <t>UUD1C101MCL1GS100uF</t>
  </si>
  <si>
    <t>Column1</t>
  </si>
  <si>
    <t>Column2</t>
  </si>
  <si>
    <t>Description2</t>
  </si>
  <si>
    <t>Count3</t>
  </si>
  <si>
    <t>Description3</t>
  </si>
  <si>
    <t>Count4</t>
  </si>
  <si>
    <t>wires</t>
  </si>
  <si>
    <t>pin headers</t>
  </si>
  <si>
    <t>PCB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</si>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</sst>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/>
    <xf numFmtId="0" fontId="20" fillId="33" borderId="0" xfId="0" applyFont="1" applyFill="1"/>
    <xf numFmtId="0" fontId="20" fillId="0" borderId="0" xfId="0" applyFont="1" applyFill="1"/>
    <xf numFmtId="0" fontId="18" fillId="33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5" totalsRowShown="0">
  <autoFilter ref="A1:F25"/>
  <tableColumns count="6">
    <tableColumn id="4" name="Description"/>
    <tableColumn id="5" name="Count" dataDxfId="6"/>
    <tableColumn id="6" name="Description2" dataDxfId="5"/>
    <tableColumn id="7" name="Count3" dataDxfId="4"/>
    <tableColumn id="8" name="Description3" dataDxfId="3"/>
    <tableColumn id="9" name="Count4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1:B39" totalsRowShown="0">
  <autoFilter ref="A31:B39"/>
  <tableColumns count="2">
    <tableColumn id="1" name="Column1" dataDxfId="1"/>
    <tableColumn id="2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1" sqref="I1:M24"/>
    </sheetView>
  </sheetViews>
  <sheetFormatPr defaultRowHeight="15" x14ac:dyDescent="0.25"/>
  <cols>
    <col min="3" max="3" width="18.42578125" customWidth="1"/>
    <col min="6" max="6" width="10" customWidth="1"/>
    <col min="7" max="7" width="17.7109375" customWidth="1"/>
    <col min="12" max="12" width="2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64</v>
      </c>
      <c r="F1" t="s">
        <v>1</v>
      </c>
      <c r="G1" t="s">
        <v>77</v>
      </c>
    </row>
    <row r="2" spans="1:13" x14ac:dyDescent="0.25">
      <c r="A2" t="s">
        <v>58</v>
      </c>
      <c r="C2" t="s">
        <v>59</v>
      </c>
      <c r="D2" t="str">
        <f>_xlfn.CONCAT(C2, B2)</f>
        <v>5787834-1</v>
      </c>
      <c r="E2">
        <v>2</v>
      </c>
      <c r="F2" t="s">
        <v>4</v>
      </c>
      <c r="G2" t="s">
        <v>65</v>
      </c>
      <c r="I2" t="str" cm="1">
        <f t="array" ref="I2:I17">_xlfn.UNIQUE(C2:C36)</f>
        <v>5787834-1</v>
      </c>
      <c r="J2">
        <f>COUNTIF(C$2:C$36,I2)</f>
        <v>1</v>
      </c>
      <c r="L2" t="str" cm="1">
        <f t="array" ref="L2:L23">_xlfn.UNIQUE(D2:D36)</f>
        <v>5787834-1</v>
      </c>
      <c r="M2">
        <f>COUNTIF(D$2:D$36,L2)</f>
        <v>1</v>
      </c>
    </row>
    <row r="3" spans="1:13" x14ac:dyDescent="0.25">
      <c r="A3" t="s">
        <v>3</v>
      </c>
      <c r="B3" t="s">
        <v>4</v>
      </c>
      <c r="C3" t="s">
        <v>5</v>
      </c>
      <c r="D3" t="str">
        <f>_xlfn.CONCAT(C3, B3)</f>
        <v>CAP_080518pF</v>
      </c>
      <c r="E3">
        <v>2</v>
      </c>
      <c r="F3" t="s">
        <v>8</v>
      </c>
      <c r="G3" t="s">
        <v>65</v>
      </c>
      <c r="I3" t="str">
        <v>CAP_0805</v>
      </c>
      <c r="J3">
        <f t="shared" ref="J3:J17" si="0">COUNTIF(C$2:C$36,I3)</f>
        <v>7</v>
      </c>
      <c r="L3" t="str">
        <v>CAP_080518pF</v>
      </c>
      <c r="M3">
        <f t="shared" ref="M3:M23" si="1">COUNTIF(D$2:D$36,L3)</f>
        <v>2</v>
      </c>
    </row>
    <row r="4" spans="1:13" x14ac:dyDescent="0.25">
      <c r="A4" t="s">
        <v>6</v>
      </c>
      <c r="B4" t="s">
        <v>4</v>
      </c>
      <c r="C4" t="s">
        <v>5</v>
      </c>
      <c r="D4" t="str">
        <f>_xlfn.CONCAT(C4, B4)</f>
        <v>CAP_080518pF</v>
      </c>
      <c r="E4">
        <v>2</v>
      </c>
      <c r="F4" t="s">
        <v>13</v>
      </c>
      <c r="G4" t="s">
        <v>65</v>
      </c>
      <c r="I4" t="str">
        <v>CH340G</v>
      </c>
      <c r="J4">
        <f t="shared" si="0"/>
        <v>1</v>
      </c>
      <c r="L4" t="str">
        <v>CAP_08050.1uF</v>
      </c>
      <c r="M4">
        <f t="shared" si="1"/>
        <v>2</v>
      </c>
    </row>
    <row r="5" spans="1:13" x14ac:dyDescent="0.25">
      <c r="A5" t="s">
        <v>7</v>
      </c>
      <c r="B5" t="s">
        <v>8</v>
      </c>
      <c r="C5" t="s">
        <v>5</v>
      </c>
      <c r="D5" t="str">
        <f>_xlfn.CONCAT(C5, B5)</f>
        <v>CAP_08050.1uF</v>
      </c>
      <c r="E5">
        <v>1</v>
      </c>
      <c r="F5" t="s">
        <v>66</v>
      </c>
      <c r="G5" t="s">
        <v>65</v>
      </c>
      <c r="I5" t="str">
        <v>ESP8266-07</v>
      </c>
      <c r="J5">
        <f t="shared" si="0"/>
        <v>1</v>
      </c>
      <c r="L5" t="str">
        <v>CAP_08051uF</v>
      </c>
      <c r="M5">
        <f t="shared" si="1"/>
        <v>2</v>
      </c>
    </row>
    <row r="6" spans="1:13" x14ac:dyDescent="0.25">
      <c r="A6" t="s">
        <v>12</v>
      </c>
      <c r="B6" t="s">
        <v>13</v>
      </c>
      <c r="C6" t="s">
        <v>5</v>
      </c>
      <c r="D6" t="str">
        <f>_xlfn.CONCAT(C6, B6)</f>
        <v>CAP_08051uF</v>
      </c>
      <c r="E6">
        <v>3</v>
      </c>
      <c r="F6" t="s">
        <v>67</v>
      </c>
      <c r="G6" t="s">
        <v>19</v>
      </c>
      <c r="I6" t="str">
        <v>FUSE</v>
      </c>
      <c r="J6">
        <f t="shared" si="0"/>
        <v>1</v>
      </c>
      <c r="L6" t="str">
        <v>CAP_080510uF</v>
      </c>
      <c r="M6">
        <f t="shared" si="1"/>
        <v>1</v>
      </c>
    </row>
    <row r="7" spans="1:13" x14ac:dyDescent="0.25">
      <c r="A7" t="s">
        <v>14</v>
      </c>
      <c r="B7" t="s">
        <v>15</v>
      </c>
      <c r="C7" t="s">
        <v>5</v>
      </c>
      <c r="D7" t="str">
        <f>_xlfn.CONCAT(C7, B7)</f>
        <v>CAP_080510uF</v>
      </c>
      <c r="E7">
        <v>1</v>
      </c>
      <c r="F7" t="s">
        <v>68</v>
      </c>
      <c r="G7" t="s">
        <v>69</v>
      </c>
      <c r="I7" t="str">
        <v>HC49UP</v>
      </c>
      <c r="J7">
        <f t="shared" si="0"/>
        <v>1</v>
      </c>
      <c r="L7" t="str">
        <v>CH340G</v>
      </c>
      <c r="M7">
        <f t="shared" si="1"/>
        <v>1</v>
      </c>
    </row>
    <row r="8" spans="1:13" x14ac:dyDescent="0.25">
      <c r="A8" t="s">
        <v>16</v>
      </c>
      <c r="B8" t="s">
        <v>13</v>
      </c>
      <c r="C8" t="s">
        <v>5</v>
      </c>
      <c r="D8" t="str">
        <f>_xlfn.CONCAT(C8, B8)</f>
        <v>CAP_08051uF</v>
      </c>
      <c r="E8">
        <v>1</v>
      </c>
      <c r="F8" t="s">
        <v>70</v>
      </c>
      <c r="G8" t="s">
        <v>76</v>
      </c>
      <c r="I8" t="str">
        <v>LED</v>
      </c>
      <c r="J8">
        <f t="shared" si="0"/>
        <v>3</v>
      </c>
      <c r="L8" t="str">
        <v>ESP8266-07</v>
      </c>
      <c r="M8">
        <f t="shared" si="1"/>
        <v>1</v>
      </c>
    </row>
    <row r="9" spans="1:13" x14ac:dyDescent="0.25">
      <c r="A9" t="s">
        <v>17</v>
      </c>
      <c r="B9" t="s">
        <v>8</v>
      </c>
      <c r="C9" t="s">
        <v>5</v>
      </c>
      <c r="D9" t="str">
        <f>_xlfn.CONCAT(C9, B9)</f>
        <v>CAP_08050.1uF</v>
      </c>
      <c r="E9">
        <v>2</v>
      </c>
      <c r="F9" t="s">
        <v>71</v>
      </c>
      <c r="G9" t="s">
        <v>72</v>
      </c>
      <c r="I9" t="str">
        <v>LT1086IM</v>
      </c>
      <c r="J9">
        <f t="shared" si="0"/>
        <v>1</v>
      </c>
      <c r="L9" t="str">
        <v>FUSE</v>
      </c>
      <c r="M9">
        <f t="shared" si="1"/>
        <v>1</v>
      </c>
    </row>
    <row r="10" spans="1:13" x14ac:dyDescent="0.25">
      <c r="A10" t="s">
        <v>54</v>
      </c>
      <c r="C10" t="s">
        <v>55</v>
      </c>
      <c r="D10" t="str">
        <f>_xlfn.CONCAT(C10, B10)</f>
        <v>CH340G</v>
      </c>
      <c r="E10">
        <v>1</v>
      </c>
      <c r="F10" t="s">
        <v>73</v>
      </c>
      <c r="G10" t="s">
        <v>74</v>
      </c>
      <c r="I10" t="str">
        <v>NPN</v>
      </c>
      <c r="J10">
        <f t="shared" si="0"/>
        <v>2</v>
      </c>
      <c r="L10" t="str">
        <v>HC49UP12Mhz</v>
      </c>
      <c r="M10">
        <f t="shared" si="1"/>
        <v>1</v>
      </c>
    </row>
    <row r="11" spans="1:13" x14ac:dyDescent="0.25">
      <c r="A11" t="s">
        <v>20</v>
      </c>
      <c r="C11" t="s">
        <v>21</v>
      </c>
      <c r="D11" t="str">
        <f>_xlfn.CONCAT(C11, B11)</f>
        <v>ESP8266-07</v>
      </c>
      <c r="E11">
        <v>1</v>
      </c>
      <c r="F11" t="s">
        <v>29</v>
      </c>
      <c r="G11" t="s">
        <v>75</v>
      </c>
      <c r="I11" t="str">
        <v>PJ-002A</v>
      </c>
      <c r="J11">
        <f t="shared" si="0"/>
        <v>1</v>
      </c>
      <c r="L11" t="str">
        <v>LED</v>
      </c>
      <c r="M11">
        <f t="shared" si="1"/>
        <v>3</v>
      </c>
    </row>
    <row r="12" spans="1:13" x14ac:dyDescent="0.25">
      <c r="A12" t="s">
        <v>22</v>
      </c>
      <c r="C12" t="s">
        <v>23</v>
      </c>
      <c r="D12" t="str">
        <f>_xlfn.CONCAT(C12, B12)</f>
        <v>FUSE</v>
      </c>
      <c r="E12">
        <v>2</v>
      </c>
      <c r="F12" t="s">
        <v>32</v>
      </c>
      <c r="G12" t="s">
        <v>78</v>
      </c>
      <c r="I12" t="str">
        <v>PUSHBUTTONNO</v>
      </c>
      <c r="J12">
        <f t="shared" si="0"/>
        <v>2</v>
      </c>
      <c r="L12" t="str">
        <v>LT1086IM</v>
      </c>
      <c r="M12">
        <f t="shared" si="1"/>
        <v>1</v>
      </c>
    </row>
    <row r="13" spans="1:13" x14ac:dyDescent="0.25">
      <c r="A13" t="s">
        <v>61</v>
      </c>
      <c r="B13" t="s">
        <v>62</v>
      </c>
      <c r="C13" t="s">
        <v>63</v>
      </c>
      <c r="D13" t="str">
        <f>_xlfn.CONCAT(C13, B13)</f>
        <v>HC49UP12Mhz</v>
      </c>
      <c r="I13" t="str">
        <v>RC2012F103CS</v>
      </c>
      <c r="J13">
        <f t="shared" si="0"/>
        <v>4</v>
      </c>
      <c r="L13" t="str">
        <v>NPN</v>
      </c>
      <c r="M13">
        <f t="shared" si="1"/>
        <v>2</v>
      </c>
    </row>
    <row r="14" spans="1:13" x14ac:dyDescent="0.25">
      <c r="A14" t="s">
        <v>18</v>
      </c>
      <c r="C14" t="s">
        <v>19</v>
      </c>
      <c r="D14" t="str">
        <f>_xlfn.CONCAT(C14, B14)</f>
        <v>LED</v>
      </c>
      <c r="I14" t="str">
        <v>RES</v>
      </c>
      <c r="J14">
        <f t="shared" si="0"/>
        <v>2</v>
      </c>
      <c r="L14" t="str">
        <v>PJ-002A</v>
      </c>
      <c r="M14">
        <f t="shared" si="1"/>
        <v>1</v>
      </c>
    </row>
    <row r="15" spans="1:13" x14ac:dyDescent="0.25">
      <c r="A15" t="s">
        <v>30</v>
      </c>
      <c r="C15" t="s">
        <v>19</v>
      </c>
      <c r="D15" t="str">
        <f>_xlfn.CONCAT(C15, B15)</f>
        <v>LED</v>
      </c>
      <c r="I15" t="str">
        <v>RES_0805</v>
      </c>
      <c r="J15">
        <f t="shared" si="0"/>
        <v>6</v>
      </c>
      <c r="L15" t="str">
        <v>PUSHBUTTONNO</v>
      </c>
      <c r="M15">
        <f t="shared" si="1"/>
        <v>2</v>
      </c>
    </row>
    <row r="16" spans="1:13" x14ac:dyDescent="0.25">
      <c r="A16" t="s">
        <v>60</v>
      </c>
      <c r="C16" t="s">
        <v>19</v>
      </c>
      <c r="D16" t="str">
        <f>_xlfn.CONCAT(C16, B16)</f>
        <v>LED</v>
      </c>
      <c r="I16" t="str">
        <v>UUD1C101MCL1GS</v>
      </c>
      <c r="J16">
        <f t="shared" si="0"/>
        <v>1</v>
      </c>
      <c r="L16" t="str">
        <v>RC2012F103CS10K</v>
      </c>
      <c r="M16">
        <f t="shared" si="1"/>
        <v>2</v>
      </c>
    </row>
    <row r="17" spans="1:13" x14ac:dyDescent="0.25">
      <c r="A17" t="s">
        <v>56</v>
      </c>
      <c r="C17" t="s">
        <v>57</v>
      </c>
      <c r="D17" t="str">
        <f>_xlfn.CONCAT(C17, B17)</f>
        <v>LT1086IM</v>
      </c>
      <c r="I17" t="str">
        <v>VEML7700</v>
      </c>
      <c r="J17">
        <f t="shared" si="0"/>
        <v>1</v>
      </c>
      <c r="L17" t="str">
        <v>RC2012F103CS12K</v>
      </c>
      <c r="M17">
        <f t="shared" si="1"/>
        <v>2</v>
      </c>
    </row>
    <row r="18" spans="1:13" x14ac:dyDescent="0.25">
      <c r="A18" t="s">
        <v>31</v>
      </c>
      <c r="C18" t="s">
        <v>32</v>
      </c>
      <c r="D18" t="str">
        <f>_xlfn.CONCAT(C18, B18)</f>
        <v>NPN</v>
      </c>
      <c r="L18" t="str">
        <v>RES1K</v>
      </c>
      <c r="M18">
        <f t="shared" si="1"/>
        <v>2</v>
      </c>
    </row>
    <row r="19" spans="1:13" x14ac:dyDescent="0.25">
      <c r="A19" t="s">
        <v>33</v>
      </c>
      <c r="C19" t="s">
        <v>32</v>
      </c>
      <c r="D19" t="str">
        <f>_xlfn.CONCAT(C19, B19)</f>
        <v>NPN</v>
      </c>
      <c r="L19" t="str">
        <v>RES_080510K</v>
      </c>
      <c r="M19">
        <f t="shared" si="1"/>
        <v>3</v>
      </c>
    </row>
    <row r="20" spans="1:13" x14ac:dyDescent="0.25">
      <c r="A20" t="s">
        <v>26</v>
      </c>
      <c r="C20" t="s">
        <v>27</v>
      </c>
      <c r="D20" t="str">
        <f>_xlfn.CONCAT(C20, B20)</f>
        <v>PJ-002A</v>
      </c>
      <c r="L20" t="str">
        <v>RES_08051K</v>
      </c>
      <c r="M20">
        <f t="shared" si="1"/>
        <v>1</v>
      </c>
    </row>
    <row r="21" spans="1:13" x14ac:dyDescent="0.25">
      <c r="A21" t="s">
        <v>24</v>
      </c>
      <c r="C21" t="s">
        <v>25</v>
      </c>
      <c r="D21" t="str">
        <f>_xlfn.CONCAT(C21, B21)</f>
        <v>PUSHBUTTONNO</v>
      </c>
      <c r="L21" t="str">
        <v>RES_08052.2K</v>
      </c>
      <c r="M21">
        <f t="shared" si="1"/>
        <v>2</v>
      </c>
    </row>
    <row r="22" spans="1:13" x14ac:dyDescent="0.25">
      <c r="A22" t="s">
        <v>53</v>
      </c>
      <c r="C22" t="s">
        <v>25</v>
      </c>
      <c r="D22" t="str">
        <f>_xlfn.CONCAT(C22, B22)</f>
        <v>PUSHBUTTONNO</v>
      </c>
      <c r="L22" t="str">
        <v>UUD1C101MCL1GS100uF</v>
      </c>
      <c r="M22">
        <f t="shared" si="1"/>
        <v>1</v>
      </c>
    </row>
    <row r="23" spans="1:13" x14ac:dyDescent="0.25">
      <c r="A23" t="s">
        <v>40</v>
      </c>
      <c r="B23" t="s">
        <v>38</v>
      </c>
      <c r="C23" t="s">
        <v>41</v>
      </c>
      <c r="D23" t="str">
        <f>_xlfn.CONCAT(C23, B23)</f>
        <v>RC2012F103CS10K</v>
      </c>
      <c r="L23" t="str">
        <v>VEML7700</v>
      </c>
      <c r="M23">
        <f t="shared" si="1"/>
        <v>1</v>
      </c>
    </row>
    <row r="24" spans="1:13" x14ac:dyDescent="0.25">
      <c r="A24" t="s">
        <v>42</v>
      </c>
      <c r="B24" t="s">
        <v>38</v>
      </c>
      <c r="C24" t="s">
        <v>41</v>
      </c>
      <c r="D24" t="str">
        <f>_xlfn.CONCAT(C24, B24)</f>
        <v>RC2012F103CS10K</v>
      </c>
    </row>
    <row r="25" spans="1:13" x14ac:dyDescent="0.25">
      <c r="A25" t="s">
        <v>50</v>
      </c>
      <c r="B25" t="s">
        <v>51</v>
      </c>
      <c r="C25" t="s">
        <v>41</v>
      </c>
      <c r="D25" t="str">
        <f>_xlfn.CONCAT(C25, B25)</f>
        <v>RC2012F103CS12K</v>
      </c>
    </row>
    <row r="26" spans="1:13" x14ac:dyDescent="0.25">
      <c r="A26" t="s">
        <v>52</v>
      </c>
      <c r="B26" t="s">
        <v>51</v>
      </c>
      <c r="C26" t="s">
        <v>41</v>
      </c>
      <c r="D26" t="str">
        <f>_xlfn.CONCAT(C26, B26)</f>
        <v>RC2012F103CS12K</v>
      </c>
    </row>
    <row r="27" spans="1:13" x14ac:dyDescent="0.25">
      <c r="A27" t="s">
        <v>34</v>
      </c>
      <c r="B27" t="s">
        <v>35</v>
      </c>
      <c r="C27" t="s">
        <v>36</v>
      </c>
      <c r="D27" t="str">
        <f>_xlfn.CONCAT(C27, B27)</f>
        <v>RES1K</v>
      </c>
    </row>
    <row r="28" spans="1:13" x14ac:dyDescent="0.25">
      <c r="A28" t="s">
        <v>43</v>
      </c>
      <c r="B28" t="s">
        <v>35</v>
      </c>
      <c r="C28" t="s">
        <v>36</v>
      </c>
      <c r="D28" t="str">
        <f>_xlfn.CONCAT(C28, B28)</f>
        <v>RES1K</v>
      </c>
    </row>
    <row r="29" spans="1:13" x14ac:dyDescent="0.25">
      <c r="A29" t="s">
        <v>37</v>
      </c>
      <c r="B29" t="s">
        <v>38</v>
      </c>
      <c r="C29" t="s">
        <v>39</v>
      </c>
      <c r="D29" t="str">
        <f>_xlfn.CONCAT(C29, B29)</f>
        <v>RES_080510K</v>
      </c>
    </row>
    <row r="30" spans="1:13" x14ac:dyDescent="0.25">
      <c r="A30" t="s">
        <v>44</v>
      </c>
      <c r="B30" t="s">
        <v>38</v>
      </c>
      <c r="C30" t="s">
        <v>39</v>
      </c>
      <c r="D30" t="str">
        <f>_xlfn.CONCAT(C30, B30)</f>
        <v>RES_080510K</v>
      </c>
    </row>
    <row r="31" spans="1:13" x14ac:dyDescent="0.25">
      <c r="A31" t="s">
        <v>45</v>
      </c>
      <c r="B31" t="s">
        <v>38</v>
      </c>
      <c r="C31" t="s">
        <v>39</v>
      </c>
      <c r="D31" t="str">
        <f>_xlfn.CONCAT(C31, B31)</f>
        <v>RES_080510K</v>
      </c>
    </row>
    <row r="32" spans="1:13" x14ac:dyDescent="0.25">
      <c r="A32" t="s">
        <v>46</v>
      </c>
      <c r="B32" t="s">
        <v>35</v>
      </c>
      <c r="C32" t="s">
        <v>39</v>
      </c>
      <c r="D32" t="str">
        <f>_xlfn.CONCAT(C32, B32)</f>
        <v>RES_08051K</v>
      </c>
    </row>
    <row r="33" spans="1:4" x14ac:dyDescent="0.25">
      <c r="A33" t="s">
        <v>47</v>
      </c>
      <c r="B33" t="s">
        <v>48</v>
      </c>
      <c r="C33" t="s">
        <v>39</v>
      </c>
      <c r="D33" t="str">
        <f>_xlfn.CONCAT(C33, B33)</f>
        <v>RES_08052.2K</v>
      </c>
    </row>
    <row r="34" spans="1:4" x14ac:dyDescent="0.25">
      <c r="A34" t="s">
        <v>49</v>
      </c>
      <c r="B34" t="s">
        <v>48</v>
      </c>
      <c r="C34" t="s">
        <v>39</v>
      </c>
      <c r="D34" t="str">
        <f>_xlfn.CONCAT(C34, B34)</f>
        <v>RES_08052.2K</v>
      </c>
    </row>
    <row r="35" spans="1:4" x14ac:dyDescent="0.25">
      <c r="A35" t="s">
        <v>9</v>
      </c>
      <c r="B35" t="s">
        <v>10</v>
      </c>
      <c r="C35" t="s">
        <v>11</v>
      </c>
      <c r="D35" t="str">
        <f>_xlfn.CONCAT(C35, B35)</f>
        <v>UUD1C101MCL1GS100uF</v>
      </c>
    </row>
    <row r="36" spans="1:4" x14ac:dyDescent="0.25">
      <c r="A36" t="s">
        <v>28</v>
      </c>
      <c r="C36" t="s">
        <v>29</v>
      </c>
      <c r="D36" t="str">
        <f>_xlfn.CONCAT(C36, B36)</f>
        <v>VEML7700</v>
      </c>
    </row>
  </sheetData>
  <sortState xmlns:xlrd2="http://schemas.microsoft.com/office/spreadsheetml/2017/richdata2" ref="A2:D36">
    <sortCondition ref="C2:C3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workbookViewId="0">
      <selection activeCell="A32" sqref="A32:H48"/>
    </sheetView>
  </sheetViews>
  <sheetFormatPr defaultRowHeight="15" x14ac:dyDescent="0.25"/>
  <cols>
    <col min="1" max="1" width="31.28515625" customWidth="1"/>
    <col min="2" max="2" width="11" style="5" customWidth="1"/>
    <col min="3" max="3" width="8.5703125" customWidth="1"/>
    <col min="4" max="4" width="21.85546875" style="5" customWidth="1"/>
    <col min="5" max="5" width="8.140625" customWidth="1"/>
    <col min="6" max="6" width="4.140625" style="5" customWidth="1"/>
    <col min="7" max="7" width="14.85546875" bestFit="1" customWidth="1"/>
  </cols>
  <sheetData>
    <row r="1" spans="1:6" ht="21" x14ac:dyDescent="0.35">
      <c r="A1" s="2" t="s">
        <v>77</v>
      </c>
      <c r="B1" s="3" t="s">
        <v>64</v>
      </c>
      <c r="C1" s="2" t="s">
        <v>93</v>
      </c>
      <c r="D1" s="3" t="s">
        <v>94</v>
      </c>
      <c r="E1" s="2" t="s">
        <v>95</v>
      </c>
      <c r="F1" s="3" t="s">
        <v>96</v>
      </c>
    </row>
    <row r="2" spans="1:6" ht="21" x14ac:dyDescent="0.35">
      <c r="A2" s="2"/>
      <c r="B2" s="3"/>
    </row>
    <row r="3" spans="1:6" ht="18.75" x14ac:dyDescent="0.3">
      <c r="A3" s="1" t="s">
        <v>59</v>
      </c>
      <c r="B3" s="4">
        <v>1</v>
      </c>
      <c r="C3" s="1" t="s">
        <v>59</v>
      </c>
      <c r="D3" s="4">
        <v>1</v>
      </c>
      <c r="E3" s="1" t="s">
        <v>59</v>
      </c>
      <c r="F3" s="4">
        <v>1</v>
      </c>
    </row>
    <row r="4" spans="1:6" ht="18.75" x14ac:dyDescent="0.3">
      <c r="A4" s="1" t="s">
        <v>79</v>
      </c>
      <c r="B4" s="4">
        <v>2</v>
      </c>
      <c r="C4" s="1" t="s">
        <v>79</v>
      </c>
      <c r="D4" s="4">
        <v>2</v>
      </c>
      <c r="E4" s="1" t="s">
        <v>79</v>
      </c>
      <c r="F4" s="4">
        <v>2</v>
      </c>
    </row>
    <row r="5" spans="1:6" ht="18.75" x14ac:dyDescent="0.3">
      <c r="A5" s="1" t="s">
        <v>80</v>
      </c>
      <c r="B5" s="4">
        <v>2</v>
      </c>
      <c r="C5" s="1" t="s">
        <v>80</v>
      </c>
      <c r="D5" s="4">
        <v>2</v>
      </c>
      <c r="E5" s="1" t="s">
        <v>80</v>
      </c>
      <c r="F5" s="4">
        <v>2</v>
      </c>
    </row>
    <row r="6" spans="1:6" ht="18.75" x14ac:dyDescent="0.3">
      <c r="A6" s="1" t="s">
        <v>81</v>
      </c>
      <c r="B6" s="4">
        <v>2</v>
      </c>
      <c r="C6" s="1" t="s">
        <v>81</v>
      </c>
      <c r="D6" s="4">
        <v>2</v>
      </c>
      <c r="E6" s="1" t="s">
        <v>81</v>
      </c>
      <c r="F6" s="4">
        <v>2</v>
      </c>
    </row>
    <row r="7" spans="1:6" ht="18.75" x14ac:dyDescent="0.3">
      <c r="A7" s="1" t="s">
        <v>82</v>
      </c>
      <c r="B7" s="4">
        <v>1</v>
      </c>
      <c r="C7" s="1" t="s">
        <v>82</v>
      </c>
      <c r="D7" s="4">
        <v>1</v>
      </c>
      <c r="E7" s="1" t="s">
        <v>82</v>
      </c>
      <c r="F7" s="4">
        <v>1</v>
      </c>
    </row>
    <row r="8" spans="1:6" ht="18.75" x14ac:dyDescent="0.3">
      <c r="A8" s="1" t="s">
        <v>55</v>
      </c>
      <c r="B8" s="4">
        <v>1</v>
      </c>
      <c r="C8" s="1" t="s">
        <v>55</v>
      </c>
      <c r="D8" s="4">
        <v>1</v>
      </c>
      <c r="E8" s="1" t="s">
        <v>55</v>
      </c>
      <c r="F8" s="4">
        <v>1</v>
      </c>
    </row>
    <row r="9" spans="1:6" ht="18.75" x14ac:dyDescent="0.3">
      <c r="A9" s="1" t="s">
        <v>21</v>
      </c>
      <c r="B9" s="4">
        <v>1</v>
      </c>
      <c r="C9" s="1" t="s">
        <v>21</v>
      </c>
      <c r="D9" s="4">
        <v>1</v>
      </c>
      <c r="E9" s="1" t="s">
        <v>21</v>
      </c>
      <c r="F9" s="4">
        <v>1</v>
      </c>
    </row>
    <row r="10" spans="1:6" ht="18.75" x14ac:dyDescent="0.3">
      <c r="A10" s="1" t="s">
        <v>23</v>
      </c>
      <c r="B10" s="4">
        <v>1</v>
      </c>
      <c r="C10" s="1" t="s">
        <v>23</v>
      </c>
      <c r="D10" s="4">
        <v>1</v>
      </c>
      <c r="E10" s="1" t="s">
        <v>23</v>
      </c>
      <c r="F10" s="4">
        <v>1</v>
      </c>
    </row>
    <row r="11" spans="1:6" ht="18.75" x14ac:dyDescent="0.3">
      <c r="A11" s="1" t="s">
        <v>83</v>
      </c>
      <c r="B11" s="4">
        <v>1</v>
      </c>
      <c r="C11" s="1" t="s">
        <v>83</v>
      </c>
      <c r="D11" s="4">
        <v>1</v>
      </c>
      <c r="E11" s="1" t="s">
        <v>83</v>
      </c>
      <c r="F11" s="4">
        <v>1</v>
      </c>
    </row>
    <row r="12" spans="1:6" ht="18.75" x14ac:dyDescent="0.3">
      <c r="A12" s="1" t="s">
        <v>19</v>
      </c>
      <c r="B12" s="4">
        <v>3</v>
      </c>
      <c r="C12" s="1" t="s">
        <v>19</v>
      </c>
      <c r="D12" s="4">
        <v>3</v>
      </c>
      <c r="E12" s="1" t="s">
        <v>19</v>
      </c>
      <c r="F12" s="4">
        <v>3</v>
      </c>
    </row>
    <row r="13" spans="1:6" ht="18.75" x14ac:dyDescent="0.3">
      <c r="A13" s="1" t="s">
        <v>57</v>
      </c>
      <c r="B13" s="4">
        <v>1</v>
      </c>
      <c r="C13" s="1" t="s">
        <v>57</v>
      </c>
      <c r="D13" s="4">
        <v>1</v>
      </c>
      <c r="E13" s="1" t="s">
        <v>57</v>
      </c>
      <c r="F13" s="4">
        <v>1</v>
      </c>
    </row>
    <row r="14" spans="1:6" ht="18.75" x14ac:dyDescent="0.3">
      <c r="A14" s="1" t="s">
        <v>32</v>
      </c>
      <c r="B14" s="4">
        <v>2</v>
      </c>
      <c r="C14" s="1" t="s">
        <v>32</v>
      </c>
      <c r="D14" s="4">
        <v>2</v>
      </c>
      <c r="E14" s="1" t="s">
        <v>32</v>
      </c>
      <c r="F14" s="4">
        <v>2</v>
      </c>
    </row>
    <row r="15" spans="1:6" ht="18.75" x14ac:dyDescent="0.3">
      <c r="A15" s="1" t="s">
        <v>27</v>
      </c>
      <c r="B15" s="4">
        <v>1</v>
      </c>
      <c r="C15" s="1" t="s">
        <v>27</v>
      </c>
      <c r="D15" s="4">
        <v>1</v>
      </c>
      <c r="E15" s="1" t="s">
        <v>27</v>
      </c>
      <c r="F15" s="4">
        <v>1</v>
      </c>
    </row>
    <row r="16" spans="1:6" ht="18.75" x14ac:dyDescent="0.3">
      <c r="A16" s="1" t="s">
        <v>25</v>
      </c>
      <c r="B16" s="4">
        <v>2</v>
      </c>
      <c r="C16" s="1" t="s">
        <v>25</v>
      </c>
      <c r="D16" s="4">
        <v>2</v>
      </c>
      <c r="E16" s="1" t="s">
        <v>25</v>
      </c>
      <c r="F16" s="4">
        <v>2</v>
      </c>
    </row>
    <row r="17" spans="1:8" ht="18.75" x14ac:dyDescent="0.3">
      <c r="A17" s="1" t="s">
        <v>84</v>
      </c>
      <c r="B17" s="4">
        <v>2</v>
      </c>
      <c r="C17" s="1" t="s">
        <v>84</v>
      </c>
      <c r="D17" s="4">
        <v>2</v>
      </c>
      <c r="E17" s="1" t="s">
        <v>84</v>
      </c>
      <c r="F17" s="4">
        <v>2</v>
      </c>
      <c r="H17">
        <v>0</v>
      </c>
    </row>
    <row r="18" spans="1:8" ht="18.75" x14ac:dyDescent="0.3">
      <c r="A18" s="1" t="s">
        <v>85</v>
      </c>
      <c r="B18" s="4">
        <v>2</v>
      </c>
      <c r="C18" s="1" t="s">
        <v>85</v>
      </c>
      <c r="D18" s="4">
        <v>2</v>
      </c>
      <c r="E18" s="1" t="s">
        <v>85</v>
      </c>
      <c r="F18" s="4">
        <v>2</v>
      </c>
    </row>
    <row r="19" spans="1:8" ht="18.75" x14ac:dyDescent="0.3">
      <c r="A19" s="1" t="s">
        <v>86</v>
      </c>
      <c r="B19" s="4">
        <v>2</v>
      </c>
      <c r="C19" s="1" t="s">
        <v>86</v>
      </c>
      <c r="D19" s="4">
        <v>2</v>
      </c>
      <c r="E19" s="1" t="s">
        <v>86</v>
      </c>
      <c r="F19" s="4">
        <v>2</v>
      </c>
    </row>
    <row r="20" spans="1:8" ht="18.75" x14ac:dyDescent="0.3">
      <c r="A20" s="1" t="s">
        <v>87</v>
      </c>
      <c r="B20" s="4">
        <v>3</v>
      </c>
      <c r="C20" s="1" t="s">
        <v>87</v>
      </c>
      <c r="D20" s="4">
        <v>3</v>
      </c>
      <c r="E20" s="1" t="s">
        <v>87</v>
      </c>
      <c r="F20" s="4">
        <v>3</v>
      </c>
    </row>
    <row r="21" spans="1:8" ht="18.75" x14ac:dyDescent="0.3">
      <c r="A21" s="1" t="s">
        <v>88</v>
      </c>
      <c r="B21" s="4">
        <v>1</v>
      </c>
      <c r="C21" s="1" t="s">
        <v>88</v>
      </c>
      <c r="D21" s="4">
        <v>1</v>
      </c>
      <c r="E21" s="1" t="s">
        <v>88</v>
      </c>
      <c r="F21" s="4">
        <v>1</v>
      </c>
    </row>
    <row r="22" spans="1:8" ht="18.75" x14ac:dyDescent="0.3">
      <c r="A22" s="1" t="s">
        <v>89</v>
      </c>
      <c r="B22" s="4">
        <v>2</v>
      </c>
      <c r="C22" s="1" t="s">
        <v>89</v>
      </c>
      <c r="D22" s="4">
        <v>2</v>
      </c>
      <c r="E22" s="1" t="s">
        <v>89</v>
      </c>
      <c r="F22" s="4">
        <v>2</v>
      </c>
    </row>
    <row r="23" spans="1:8" ht="18.75" x14ac:dyDescent="0.3">
      <c r="A23" s="1" t="s">
        <v>90</v>
      </c>
      <c r="B23" s="4">
        <v>1</v>
      </c>
      <c r="C23" s="1" t="s">
        <v>90</v>
      </c>
      <c r="D23" s="4">
        <v>1</v>
      </c>
      <c r="E23" s="1" t="s">
        <v>90</v>
      </c>
      <c r="F23" s="4">
        <v>1</v>
      </c>
    </row>
    <row r="24" spans="1:8" ht="18.75" x14ac:dyDescent="0.3">
      <c r="A24" s="1" t="s">
        <v>29</v>
      </c>
      <c r="B24" s="4">
        <v>1</v>
      </c>
      <c r="C24" s="1" t="s">
        <v>29</v>
      </c>
      <c r="D24" s="4">
        <v>1</v>
      </c>
      <c r="E24" s="1" t="s">
        <v>29</v>
      </c>
      <c r="F24" s="4">
        <v>1</v>
      </c>
    </row>
    <row r="31" spans="1:8" ht="18.75" x14ac:dyDescent="0.3">
      <c r="A31" s="6" t="s">
        <v>91</v>
      </c>
      <c r="B31" s="5" t="s">
        <v>92</v>
      </c>
    </row>
    <row r="32" spans="1:8" ht="18.75" x14ac:dyDescent="0.3">
      <c r="A32" s="6" t="s">
        <v>59</v>
      </c>
      <c r="B32" s="5">
        <v>1</v>
      </c>
      <c r="D32" s="7" t="s">
        <v>59</v>
      </c>
      <c r="E32" s="9">
        <v>1</v>
      </c>
      <c r="G32" s="7" t="s">
        <v>59</v>
      </c>
      <c r="H32" s="9">
        <v>1</v>
      </c>
    </row>
    <row r="33" spans="1:8" ht="18.75" x14ac:dyDescent="0.3">
      <c r="A33" s="6" t="s">
        <v>21</v>
      </c>
      <c r="B33" s="5">
        <v>1</v>
      </c>
      <c r="D33" s="6" t="s">
        <v>21</v>
      </c>
      <c r="E33" s="10">
        <v>1</v>
      </c>
      <c r="G33" s="6" t="s">
        <v>21</v>
      </c>
      <c r="H33" s="10">
        <v>1</v>
      </c>
    </row>
    <row r="34" spans="1:8" ht="18.75" x14ac:dyDescent="0.3">
      <c r="A34" s="6" t="s">
        <v>27</v>
      </c>
      <c r="B34" s="5">
        <v>1</v>
      </c>
      <c r="D34" s="7" t="s">
        <v>27</v>
      </c>
      <c r="E34" s="9">
        <v>1</v>
      </c>
      <c r="G34" s="7" t="s">
        <v>27</v>
      </c>
      <c r="H34" s="9">
        <v>1</v>
      </c>
    </row>
    <row r="35" spans="1:8" ht="18.75" x14ac:dyDescent="0.3">
      <c r="A35" s="8" t="s">
        <v>29</v>
      </c>
      <c r="B35" s="5">
        <v>1</v>
      </c>
      <c r="D35" s="6" t="s">
        <v>29</v>
      </c>
      <c r="E35" s="10">
        <v>1</v>
      </c>
      <c r="G35" s="6" t="s">
        <v>29</v>
      </c>
      <c r="H35" s="10">
        <v>1</v>
      </c>
    </row>
    <row r="36" spans="1:8" ht="18.75" x14ac:dyDescent="0.3">
      <c r="A36" s="6" t="s">
        <v>97</v>
      </c>
      <c r="B36" s="5">
        <v>1</v>
      </c>
      <c r="D36" s="7" t="s">
        <v>97</v>
      </c>
      <c r="E36" s="9">
        <v>1</v>
      </c>
      <c r="G36" s="7" t="s">
        <v>97</v>
      </c>
      <c r="H36" s="9">
        <v>1</v>
      </c>
    </row>
    <row r="37" spans="1:8" ht="18.75" x14ac:dyDescent="0.3">
      <c r="A37" s="6" t="s">
        <v>98</v>
      </c>
      <c r="B37" s="5">
        <v>2</v>
      </c>
      <c r="D37" s="6" t="s">
        <v>98</v>
      </c>
      <c r="E37" s="10">
        <v>2</v>
      </c>
      <c r="G37" s="6" t="s">
        <v>98</v>
      </c>
      <c r="H37" s="10">
        <v>2</v>
      </c>
    </row>
    <row r="38" spans="1:8" ht="18.75" x14ac:dyDescent="0.3">
      <c r="A38" s="6" t="s">
        <v>99</v>
      </c>
      <c r="B38" s="5">
        <v>1</v>
      </c>
      <c r="D38" s="7" t="s">
        <v>99</v>
      </c>
      <c r="E38" s="9">
        <v>1</v>
      </c>
      <c r="G38" s="7" t="s">
        <v>99</v>
      </c>
      <c r="H38" s="9">
        <v>1</v>
      </c>
    </row>
    <row r="39" spans="1:8" ht="18.75" x14ac:dyDescent="0.3">
      <c r="A39" s="6" t="s">
        <v>100</v>
      </c>
      <c r="B39" s="5">
        <v>1</v>
      </c>
      <c r="D39" s="11" t="s">
        <v>100</v>
      </c>
      <c r="E39" s="12">
        <v>1</v>
      </c>
      <c r="G39" s="11" t="s">
        <v>100</v>
      </c>
      <c r="H39" s="12">
        <v>1</v>
      </c>
    </row>
    <row r="41" spans="1:8" ht="18.75" x14ac:dyDescent="0.3">
      <c r="A41" s="7" t="s">
        <v>59</v>
      </c>
      <c r="B41" s="9">
        <v>1</v>
      </c>
      <c r="D41" s="7" t="s">
        <v>59</v>
      </c>
      <c r="E41" s="9">
        <v>1</v>
      </c>
      <c r="G41" s="7" t="s">
        <v>59</v>
      </c>
      <c r="H41" s="9">
        <v>1</v>
      </c>
    </row>
    <row r="42" spans="1:8" ht="18.75" x14ac:dyDescent="0.3">
      <c r="A42" s="6" t="s">
        <v>21</v>
      </c>
      <c r="B42" s="10">
        <v>1</v>
      </c>
      <c r="D42" s="6" t="s">
        <v>21</v>
      </c>
      <c r="E42" s="10">
        <v>1</v>
      </c>
      <c r="G42" s="6" t="s">
        <v>21</v>
      </c>
      <c r="H42" s="10">
        <v>1</v>
      </c>
    </row>
    <row r="43" spans="1:8" ht="18.75" x14ac:dyDescent="0.3">
      <c r="A43" s="7" t="s">
        <v>27</v>
      </c>
      <c r="B43" s="9">
        <v>1</v>
      </c>
      <c r="D43" s="7" t="s">
        <v>27</v>
      </c>
      <c r="E43" s="9">
        <v>1</v>
      </c>
      <c r="G43" s="7" t="s">
        <v>27</v>
      </c>
      <c r="H43" s="9">
        <v>1</v>
      </c>
    </row>
    <row r="44" spans="1:8" ht="18.75" x14ac:dyDescent="0.3">
      <c r="A44" s="6" t="s">
        <v>29</v>
      </c>
      <c r="B44" s="10">
        <v>1</v>
      </c>
      <c r="D44" s="6" t="s">
        <v>29</v>
      </c>
      <c r="E44" s="10">
        <v>1</v>
      </c>
      <c r="G44" s="6" t="s">
        <v>29</v>
      </c>
      <c r="H44" s="10">
        <v>1</v>
      </c>
    </row>
    <row r="45" spans="1:8" ht="18.75" x14ac:dyDescent="0.3">
      <c r="A45" s="7" t="s">
        <v>97</v>
      </c>
      <c r="B45" s="9">
        <v>1</v>
      </c>
      <c r="D45" s="7" t="s">
        <v>97</v>
      </c>
      <c r="E45" s="9">
        <v>1</v>
      </c>
      <c r="G45" s="7" t="s">
        <v>97</v>
      </c>
      <c r="H45" s="9">
        <v>1</v>
      </c>
    </row>
    <row r="46" spans="1:8" ht="18.75" x14ac:dyDescent="0.3">
      <c r="A46" s="6" t="s">
        <v>98</v>
      </c>
      <c r="B46" s="10">
        <v>2</v>
      </c>
      <c r="D46" s="6" t="s">
        <v>98</v>
      </c>
      <c r="E46" s="10">
        <v>2</v>
      </c>
      <c r="G46" s="6" t="s">
        <v>98</v>
      </c>
      <c r="H46" s="10">
        <v>2</v>
      </c>
    </row>
    <row r="47" spans="1:8" ht="18.75" x14ac:dyDescent="0.3">
      <c r="A47" s="7" t="s">
        <v>99</v>
      </c>
      <c r="B47" s="9">
        <v>1</v>
      </c>
      <c r="D47" s="7" t="s">
        <v>99</v>
      </c>
      <c r="E47" s="9">
        <v>1</v>
      </c>
      <c r="G47" s="7" t="s">
        <v>99</v>
      </c>
      <c r="H47" s="9">
        <v>1</v>
      </c>
    </row>
    <row r="48" spans="1:8" ht="18.75" x14ac:dyDescent="0.3">
      <c r="A48" s="11" t="s">
        <v>100</v>
      </c>
      <c r="B48" s="12">
        <v>1</v>
      </c>
      <c r="D48" s="11" t="s">
        <v>100</v>
      </c>
      <c r="E48" s="12">
        <v>1</v>
      </c>
      <c r="G48" s="11" t="s">
        <v>100</v>
      </c>
      <c r="H48" s="12">
        <v>1</v>
      </c>
    </row>
  </sheetData>
  <phoneticPr fontId="22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Royce</cp:lastModifiedBy>
  <cp:lastPrinted>2021-03-07T16:54:30Z</cp:lastPrinted>
  <dcterms:created xsi:type="dcterms:W3CDTF">2021-03-07T17:13:16Z</dcterms:created>
  <dcterms:modified xsi:type="dcterms:W3CDTF">2021-03-07T17:13:16Z</dcterms:modified>
</cp:coreProperties>
</file>